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Feb23\"/>
    </mc:Choice>
  </mc:AlternateContent>
  <bookViews>
    <workbookView xWindow="830" yWindow="950" windowWidth="10490" windowHeight="6090" tabRatio="824" activeTab="2"/>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A4" i="37" l="1"/>
  <c r="A4" i="31"/>
  <c r="A4" i="17"/>
  <c r="A4" i="46"/>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c r="F13" i="33" l="1"/>
  <c r="AB13" i="33"/>
  <c r="AC11" i="33"/>
  <c r="AY11" i="33"/>
  <c r="AN11" i="33"/>
  <c r="AM13" i="33"/>
  <c r="R11" i="33"/>
  <c r="G13" i="33"/>
  <c r="Q13" i="33"/>
  <c r="H11" i="33"/>
  <c r="AC13" i="33" l="1"/>
  <c r="AD11" i="33"/>
  <c r="AO11" i="33"/>
  <c r="BK11" i="33"/>
  <c r="AY13" i="33"/>
  <c r="AZ11" i="33"/>
  <c r="AN13" i="33"/>
  <c r="S11" i="33"/>
  <c r="R13" i="33"/>
  <c r="H13" i="33"/>
  <c r="AO13" i="33"/>
  <c r="AD13" i="33"/>
  <c r="I11" i="33"/>
  <c r="AE11" i="33"/>
  <c r="BA11" i="33" l="1"/>
  <c r="BK13" i="33"/>
  <c r="AZ13" i="33"/>
  <c r="BL11" i="33"/>
  <c r="AP11" i="33"/>
  <c r="T11" i="33"/>
  <c r="S13" i="33"/>
  <c r="I13" i="33"/>
  <c r="BL13" i="33"/>
  <c r="AE13" i="33"/>
  <c r="AP13" i="33"/>
  <c r="BA13" i="33"/>
  <c r="J11" i="33"/>
  <c r="AF11" i="33"/>
  <c r="BB11" i="33"/>
  <c r="BM11" i="33"/>
  <c r="AQ11" i="33"/>
  <c r="U11" i="33" l="1"/>
  <c r="T13" i="33"/>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<sst xmlns="http://schemas.openxmlformats.org/spreadsheetml/2006/main" count="3935" uniqueCount="1405">
  <si>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</si>
  <si>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</si>
  <si>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</si>
  <si>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</si>
  <si>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</si>
  <si>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</si>
  <si>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</si>
  <si>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</si>
  <si>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</si>
  <si>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</si>
  <si>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</si>
  <si>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</si>
  <si>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</si>
  <si>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</si>
  <si>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</si>
  <si>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</si>
  <si>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</si>
  <si>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</si>
  <si>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</si>
  <si>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</si>
  <si>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</si>
  <si>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</si>
  <si>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</si>
  <si>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</si>
  <si>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</si>
  <si>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</si>
  <si>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</si>
  <si>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</si>
  <si>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</si>
  <si>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</si>
  <si>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</si>
  <si>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</si>
  <si>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</si>
  <si>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</si>
  <si>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</si>
  <si>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</si>
  <si>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</si>
  <si>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</si>
  <si>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</si>
  <si>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</si>
  <si>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</si>
  <si>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</si>
  <si>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</si>
  <si>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</si>
  <si>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</si>
  <si>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</si>
  <si>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</si>
  <si>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</si>
  <si>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</si>
  <si>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</si>
  <si>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</si>
  <si>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</si>
  <si>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</si>
  <si>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</si>
  <si>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</si>
  <si>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</si>
  <si>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</si>
  <si>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</si>
  <si>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</si>
  <si>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</si>
  <si>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</si>
  <si>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</si>
  <si>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</si>
  <si>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</si>
  <si>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</si>
  <si>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</si>
  <si>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</si>
  <si>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</si>
  <si>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</si>
  <si>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</si>
  <si>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</si>
  <si>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</si>
  <si>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</si>
  <si>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</si>
  <si>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</si>
  <si>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</si>
  <si>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</si>
  <si>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</si>
  <si>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</si>
  <si>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</si>
  <si>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</si>
  <si>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</si>
  <si>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</si>
  <si>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</si>
  <si>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</si>
  <si>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</si>
  <si>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</si>
  <si>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</si>
  <si>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</si>
  <si>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</si>
  <si>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</si>
  <si>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</si>
  <si>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</si>
  <si>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</si>
  <si>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</si>
  <si>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</si>
  <si>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</si>
  <si>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</si>
  <si>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</si>
  <si>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</si>
  <si>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</si>
  <si>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</si>
  <si>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</si>
  <si>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</si>
  <si>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</si>
  <si>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</si>
  <si>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</si>
  <si>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</si>
  <si>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</si>
  <si>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</si>
  <si>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</si>
  <si>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</si>
  <si>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</si>
  <si>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</si>
  <si>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</si>
  <si>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</si>
  <si>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</si>
  <si>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</si>
  <si>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</si>
  <si>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</si>
  <si>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</si>
  <si>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</si>
  <si>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</si>
  <si>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</si>
  <si>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</si>
  <si>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</si>
  <si>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</si>
  <si>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</si>
  <si>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</si>
  <si>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</si>
  <si>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</si>
  <si>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</si>
  <si>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</si>
  <si>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</si>
  <si>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</si>
  <si>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</si>
  <si>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</si>
  <si>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</si>
  <si>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</si>
  <si>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</si>
  <si>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</si>
  <si>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</si>
  <si>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</si>
  <si>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</si>
  <si>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</si>
  <si>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</si>
  <si>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</si>
  <si>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</si>
  <si>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</si>
  <si>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</si>
  <si>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</si>
  <si>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</si>
  <si>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</si>
  <si>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</si>
  <si>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</si>
  <si>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</si>
  <si>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</si>
  <si>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</si>
  <si>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</si>
  <si>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</si>
  <si>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</si>
  <si>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</si>
  <si>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</si>
  <si>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</si>
  <si>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</si>
  <si>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</si>
  <si>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</si>
  <si>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</si>
  <si>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</si>
  <si>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</si>
  <si>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</si>
  <si>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</si>
  <si>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</si>
  <si>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</si>
  <si>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</si>
  <si>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</si>
  <si>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</si>
  <si>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</si>
  <si>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</si>
  <si>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</si>
  <si>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</si>
  <si>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</si>
  <si>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</si>
  <si>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</si>
  <si>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</si>
  <si>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</si>
  <si>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</si>
  <si>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</si>
  <si>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</si>
  <si>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</si>
  <si>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</si>
  <si>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</si>
  <si>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</si>
  <si>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</si>
  <si>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</si>
  <si>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</si>
  <si>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</si>
  <si>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</si>
  <si>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</si>
  <si>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</si>
  <si>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</si>
  <si>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</si>
  <si>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</si>
  <si>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</si>
  <si>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</si>
  <si>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</si>
  <si>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</si>
  <si>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</si>
  <si>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</si>
  <si>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</si>
  <si>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</si>
  <si>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</si>
  <si>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</si>
  <si>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</si>
  <si>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</si>
  <si>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</si>
  <si>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</si>
  <si>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</si>
  <si>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</si>
  <si>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</si>
  <si>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</si>
  <si>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</si>
  <si>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</si>
  <si>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</si>
  <si>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</si>
  <si>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</si>
  <si>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</si>
  <si>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</si>
  <si>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</si>
  <si>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</si>
  <si>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</si>
  <si>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</si>
  <si>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</si>
  <si>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</si>
  <si>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</si>
  <si>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</si>
  <si>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</si>
  <si>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</si>
  <si>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</si>
  <si>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</si>
  <si>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</si>
  <si>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</si>
  <si>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</si>
  <si>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</si>
  <si>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</si>
  <si>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</si>
  <si>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</si>
  <si>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</si>
  <si>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</si>
  <si>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</si>
  <si>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</si>
  <si>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</si>
  <si>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</si>
  <si>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</si>
  <si>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</si>
  <si>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</si>
  <si>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</si>
  <si>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</si>
  <si>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</si>
  <si>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</si>
  <si>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</si>
  <si>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</si>
  <si>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</si>
  <si>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</si>
  <si>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</si>
  <si>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</si>
  <si>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</si>
  <si>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</si>
  <si>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</si>
  <si>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</si>
  <si>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</si>
  <si>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</si>
  <si>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</si>
  <si>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</si>
  <si>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</si>
  <si>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</si>
  <si>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</si>
  <si>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</si>
  <si>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</si>
  <si>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</si>
  <si>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</si>
  <si>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</si>
  <si>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</si>
  <si>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</si>
  <si>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</si>
  <si>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</si>
  <si>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</si>
  <si>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</si>
  <si>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</si>
  <si>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</si>
  <si>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</si>
  <si>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</si>
  <si>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</si>
  <si>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</si>
  <si>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</si>
  <si>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</si>
  <si>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</si>
  <si>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</si>
  <si>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</si>
  <si>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</si>
  <si>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</si>
  <si>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</si>
  <si>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</si>
  <si>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</si>
  <si>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</si>
  <si>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</si>
  <si>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</si>
  <si>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</si>
  <si>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</si>
  <si>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</si>
  <si>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</si>
  <si>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</si>
  <si>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</si>
  <si>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</si>
  <si>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</si>
  <si>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</si>
  <si>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</si>
  <si>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</si>
  <si>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</si>
  <si>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</si>
  <si>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</si>
  <si>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</si>
  <si>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</si>
  <si>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</si>
  <si>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</si>
  <si>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</si>
  <si>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</si>
  <si>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</si>
  <si>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</si>
  <si>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</si>
  <si>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</si>
  <si>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</si>
  <si>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</si>
  <si>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</si>
  <si>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</si>
  <si>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</si>
  <si>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</si>
  <si>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</si>
  <si>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</si>
  <si>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</si>
  <si>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</si>
  <si>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</si>
  <si>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</si>
  <si>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</si>
  <si>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</si>
  <si>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</si>
  <si>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</si>
  <si>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</si>
  <si>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</si>
  <si>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</si>
  <si>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</si>
  <si>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</si>
  <si>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</si>
  <si>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</si>
  <si>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</si>
  <si>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</si>
  <si>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</si>
  <si>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</si>
  <si>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</si>
  <si>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</si>
  <si>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</si>
  <si>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</si>
  <si>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</si>
  <si>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</si>
  <si>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</si>
  <si>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</si>
  <si>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</si>
  <si>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</si>
  <si>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</si>
  <si>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</si>
  <si>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</si>
  <si>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</si>
  <si>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</si>
  <si>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</si>
  <si>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</si>
  <si>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</si>
  <si>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</si>
  <si>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</si>
  <si>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</si>
  <si>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</si>
  <si>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</si>
  <si>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</si>
  <si>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</si>
  <si>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</si>
  <si>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</si>
  <si>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</si>
  <si>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</si>
  <si>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</si>
  <si>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</si>
  <si>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</si>
  <si>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</si>
  <si>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</si>
  <si>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</si>
  <si>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</si>
  <si>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</si>
  <si>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</si>
  <si>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</si>
  <si>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</si>
  <si>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</si>
  <si>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</si>
  <si>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</si>
  <si>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</si>
  <si>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</si>
  <si>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</si>
  <si>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</si>
  <si>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</si>
  <si>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</si>
  <si>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</si>
  <si>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</si>
  <si>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</si>
  <si>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</si>
  <si>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</si>
  <si>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</si>
  <si>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</si>
  <si>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</si>
  <si>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</si>
  <si>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</si>
  <si>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</si>
  <si>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</si>
  <si>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</si>
  <si>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</si>
  <si>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</si>
  <si>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</si>
  <si>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</si>
  <si>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</si>
  <si>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</si>
  <si>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</si>
  <si>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</si>
  <si>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</si>
  <si>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</si>
  <si>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</si>
  <si>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</si>
  <si>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</si>
  <si>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</si>
  <si>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</si>
  <si>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</si>
  <si>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</si>
  <si>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</si>
  <si>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</si>
  <si>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</si>
  <si>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</si>
  <si>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</si>
  <si>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</si>
  <si>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</si>
  <si>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</si>
  <si>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</si>
  <si>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</si>
  <si>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</si>
  <si>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</si>
  <si>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</si>
  <si>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</si>
  <si>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</si>
  <si>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</si>
  <si>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</si>
  <si>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</si>
  <si>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</si>
  <si>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</si>
  <si>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</si>
  <si>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</si>
  <si>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</si>
  <si>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</si>
  <si>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</si>
  <si>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</si>
  <si>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</si>
  <si>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</si>
  <si>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</si>
  <si>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</si>
  <si>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</si>
  <si>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</si>
  <si>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</si>
  <si>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</si>
  <si>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</si>
  <si>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</si>
  <si>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</si>
  <si>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</si>
  <si>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</si>
  <si>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</si>
  <si>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</si>
  <si>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</si>
  <si>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</si>
  <si>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</si>
  <si>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</si>
  <si>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</si>
  <si>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</si>
  <si>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</si>
  <si>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</si>
  <si>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</si>
  <si>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</si>
  <si>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</si>
  <si>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</si>
  <si>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</si>
  <si>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</si>
  <si>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</si>
  <si>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</si>
  <si>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</si>
  <si>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</si>
  <si>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</si>
  <si>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</si>
  <si>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</si>
  <si>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</si>
  <si>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</si>
  <si>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</si>
  <si>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</si>
  <si>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</si>
  <si>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</si>
  <si>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</si>
  <si>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</si>
  <si>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</si>
  <si>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</si>
  <si>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</si>
  <si>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</si>
  <si>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</si>
  <si>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</si>
  <si>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</si>
  <si>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</si>
  <si>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</si>
  <si>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</si>
  <si>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</si>
  <si>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</si>
  <si>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</si>
  <si>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</si>
  <si>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</si>
  <si>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</si>
  <si>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</si>
  <si>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</si>
  <si>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</si>
  <si>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</si>
  <si>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</si>
  <si>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</si>
  <si>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</si>
  <si>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</si>
  <si>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</si>
  <si>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</si>
  <si>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</si>
  <si>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</si>
  <si>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</si>
  <si>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</si>
  <si>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</si>
  <si>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</si>
  <si>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</si>
  <si>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</si>
  <si>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</si>
  <si>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</si>
  <si>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</si>
  <si>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</si>
  <si>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</si>
  <si>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</si>
  <si>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</si>
  <si>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</si>
  <si>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</si>
  <si>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</si>
  <si>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</si>
  <si>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</si>
  <si>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</si>
  <si>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</si>
  <si>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</si>
  <si>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</si>
  <si>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</si>
  <si>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</si>
  <si>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</si>
  <si>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</si>
  <si>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</si>
  <si>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</si>
  <si>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</si>
  <si>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</si>
  <si>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</si>
  <si>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</si>
  <si>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</si>
  <si>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</si>
  <si>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</si>
  <si>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</si>
  <si>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</si>
  <si>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</si>
  <si>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</si>
  <si>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</si>
  <si>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</si>
  <si>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</si>
  <si>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</si>
  <si>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</si>
  <si>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</si>
  <si>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</si>
  <si>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</si>
  <si>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</si>
  <si>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</si>
  <si>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</si>
  <si>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</si>
  <si>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</si>
  <si>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</si>
  <si>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</si>
  <si>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</si>
  <si>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</si>
  <si>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</si>
  <si>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</si>
  <si>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</si>
  <si>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</si>
  <si>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</si>
  <si>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</si>
  <si>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</si>
  <si>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</si>
  <si>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</si>
  <si>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</si>
  <si>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</si>
  <si>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</si>
  <si>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</si>
  <si>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</si>
  <si>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</si>
  <si>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</si>
  <si>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</si>
  <si>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</si>
  <si>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</si>
  <si>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</si>
  <si>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</si>
  <si>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</si>
  <si>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</si>
  <si>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</si>
  <si>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</si>
  <si>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</si>
  <si>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</si>
  <si>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</si>
  <si>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</si>
  <si>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</si>
  <si>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</si>
  <si>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</si>
  <si>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</si>
  <si>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</si>
  <si>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</si>
  <si>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</si>
  <si>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</si>
  <si>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</si>
  <si>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</si>
  <si>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</si>
  <si>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</si>
  <si>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</si>
  <si>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</si>
  <si>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</si>
  <si>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</si>
  <si>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</si>
  <si>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</si>
  <si>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</si>
  <si>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</si>
  <si>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</si>
  <si>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</si>
  <si>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</si>
  <si>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</si>
  <si>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</si>
  <si>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</si>
  <si>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</si>
  <si>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</si>
  <si>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</si>
  <si>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</si>
  <si>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</si>
  <si>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</si>
  <si>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</si>
  <si>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</si>
  <si>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</si>
  <si>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</si>
  <si>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</si>
  <si>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</si>
  <si>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</si>
  <si>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</si>
  <si>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</si>
  <si>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</si>
  <si>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</si>
  <si>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</si>
  <si>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</si>
  <si>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</si>
  <si>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</si>
  <si>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</si>
  <si>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</si>
  <si>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</si>
  <si>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</si>
  <si>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</si>
  <si>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</si>
  <si>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</si>
  <si>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</si>
  <si>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</si>
  <si>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</si>
  <si>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</si>
  <si>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</si>
  <si>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</si>
  <si>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</si>
  <si>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</si>
  <si>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</si>
  <si>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</si>
  <si>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</si>
  <si>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</si>
  <si>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</si>
  <si>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</si>
  <si>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</si>
  <si>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</si>
  <si>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</si>
  <si>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</si>
  <si>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</si>
  <si>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</si>
  <si>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</si>
  <si>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</si>
  <si>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</si>
  <si>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</si>
  <si>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</si>
  <si>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</si>
  <si>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</si>
  <si>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</si>
  <si>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</si>
  <si>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</si>
  <si>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</si>
  <si>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</si>
  <si>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</si>
  <si>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</si>
  <si>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</si>
  <si>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</si>
  <si>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</si>
  <si>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</si>
  <si>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</si>
  <si>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</si>
  <si>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</si>
  <si>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</si>
  <si>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</si>
  <si>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</si>
  <si>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</si>
  <si>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</si>
  <si>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</si>
  <si>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</si>
  <si>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</si>
  <si>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</si>
  <si>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</si>
  <si>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</si>
  <si>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</si>
  <si>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</si>
  <si>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</si>
  <si>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</si>
  <si>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</si>
  <si>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</si>
  <si>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</si>
  <si>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</si>
  <si>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</si>
  <si>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</si>
  <si>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</si>
  <si>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</si>
  <si>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</si>
  <si>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</si>
  <si>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</si>
  <si>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</si>
  <si>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</si>
  <si>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</si>
  <si>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</si>
  <si>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</si>
  <si>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</si>
  <si>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</si>
  <si>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</si>
  <si>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</si>
  <si>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</si>
  <si>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</si>
  <si>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</si>
  <si>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</si>
  <si>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</si>
  <si>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</si>
  <si>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</si>
  <si>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</si>
  <si>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</si>
  <si>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</si>
  <si>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</si>
  <si>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</si>
  <si>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</si>
  <si>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</si>
  <si>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</si>
  <si>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</si>
  <si>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</si>
  <si>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</si>
  <si>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</si>
  <si>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</si>
  <si>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</si>
  <si>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</si>
  <si>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</si>
  <si>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</si>
  <si>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</si>
  <si>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</si>
  <si>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</si>
  <si>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</si>
  <si>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</si>
  <si>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</si>
  <si>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</si>
  <si>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</si>
  <si>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</si>
  <si>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</si>
  <si>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</si>
  <si>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</si>
  <si>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</si>
  <si>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</si>
  <si>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</si>
  <si>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</si>
  <si>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</si>
  <si>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</si>
  <si>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</si>
  <si>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</si>
  <si>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</si>
  <si>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</si>
  <si>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</si>
  <si>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</si>
  <si>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</si>
  <si>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</si>
  <si>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</si>
  <si>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</si>
  <si>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</si>
  <si>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</si>
  <si>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</si>
  <si>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</si>
  <si>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</si>
  <si>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</si>
  <si>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</si>
  <si>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</si>
  <si>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</si>
  <si>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</si>
  <si>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</si>
  <si>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</si>
  <si>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</si>
  <si>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</si>
  <si>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</si>
  <si>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</si>
  <si>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</si>
  <si>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</si>
  <si>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</si>
  <si>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</si>
  <si>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</si>
  <si>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</si>
  <si>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</si>
  <si>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</si>
  <si>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</si>
  <si>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</si>
  <si>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</si>
  <si>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</si>
  <si>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</si>
  <si>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</si>
  <si>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</si>
  <si>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</si>
  <si>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</si>
  <si>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</si>
  <si>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</si>
  <si>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</si>
  <si>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</si>
  <si>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</si>
  <si>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</si>
  <si>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</si>
  <si>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</si>
  <si>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</si>
  <si>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</si>
  <si>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</si>
  <si>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</si>
  <si>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</si>
  <si>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</si>
  <si>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</si>
  <si>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</si>
  <si>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</si>
  <si>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</si>
  <si>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</si>
  <si>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</si>
  <si>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</si>
  <si>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</si>
  <si>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</si>
  <si>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</si>
  <si>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</si>
  <si>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</si>
  <si>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</si>
  <si>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</si>
  <si>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</si>
  <si>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</si>
  <si>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</si>
  <si>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</si>
  <si>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</si>
  <si>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</si>
  <si>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</si>
  <si>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</si>
  <si>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</si>
  <si>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</si>
  <si>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</si>
  <si>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</si>
  <si>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</si>
  <si>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</si>
  <si>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</si>
  <si>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</si>
  <si>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</si>
  <si>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</si>
  <si>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</si>
  <si>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</si>
  <si>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</si>
  <si>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</si>
  <si>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</si>
  <si>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</si>
  <si>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</si>
  <si>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</si>
  <si>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</si>
  <si>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</si>
  <si>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</si>
  <si>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</si>
  <si>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</si>
  <si>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</si>
  <si>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</si>
  <si>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</si>
  <si>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</si>
  <si>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</si>
  <si>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</si>
  <si>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</si>
  <si>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</si>
  <si>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</si>
  <si>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</si>
  <si>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</si>
  <si>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</si>
  <si>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</si>
  <si>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</si>
  <si>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</si>
  <si>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</si>
  <si>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</si>
  <si>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</si>
  <si>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</si>
  <si>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</si>
  <si>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</si>
  <si>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</si>
  <si>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</si>
  <si>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</si>
  <si>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</si>
  <si>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</si>
  <si>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</si>
  <si>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</si>
  <si>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</si>
  <si>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</si>
  <si>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</si>
  <si>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</si>
  <si>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</si>
  <si>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</si>
  <si>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</si>
  <si>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</si>
  <si>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</si>
  <si>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</si>
  <si>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</si>
  <si>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</si>
  <si>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</si>
  <si>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</si>
  <si>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</si>
  <si>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</si>
  <si>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</si>
  <si>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</si>
  <si>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</si>
  <si>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</si>
  <si>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</si>
  <si>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</si>
  <si>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</si>
  <si>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</si>
  <si>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</si>
  <si>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</si>
  <si>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</si>
  <si>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</si>
  <si>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</si>
  <si>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</si>
  <si>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</si>
  <si>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</si>
  <si>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</si>
  <si>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</si>
  <si>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</si>
  <si>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</si>
  <si>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</si>
  <si>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</si>
  <si>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</si>
  <si>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</si>
  <si>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</si>
  <si>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</si>
  <si>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</si>
  <si>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</si>
  <si>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</si>
  <si>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</si>
  <si>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</si>
  <si>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</si>
  <si>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</si>
  <si>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</si>
  <si>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</si>
  <si>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</si>
  <si>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</si>
  <si>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</si>
  <si>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</si>
  <si>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</si>
  <si>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</si>
  <si>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</si>
  <si>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</si>
  <si>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</si>
  <si>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</si>
  <si>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</si>
  <si>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</si>
  <si>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</si>
  <si>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</si>
  <si>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</si>
  <si>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</si>
  <si>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</si>
  <si>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</si>
  <si>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</si>
  <si>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</si>
  <si>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</si>
  <si>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</si>
  <si>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</si>
  <si>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</si>
  <si>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</si>
  <si>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</si>
  <si>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</si>
  <si>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</si>
  <si>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</si>
  <si>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</si>
  <si>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</si>
  <si>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</si>
  <si>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</si>
  <si>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</si>
  <si>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</si>
  <si>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</si>
  <si>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</si>
  <si>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</si>
  <si>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</si>
  <si>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</si>
  <si>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</si>
  <si>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</si>
  <si>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</si>
  <si>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</si>
  <si>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</si>
  <si>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</si>
  <si>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</si>
  <si>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</si>
  <si>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</si>
  <si>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</si>
  <si>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</si>
  <si>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</si>
  <si>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</si>
  <si>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</si>
  <si>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</si>
  <si>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</si>
  <si>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</si>
  <si>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</si>
  <si>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</si>
  <si>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</si>
  <si>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</si>
  <si>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</si>
  <si>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</si>
  <si>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</si>
  <si>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</si>
  <si>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</si>
  <si>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</si>
  <si>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</si>
  <si>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</si>
  <si>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</si>
  <si>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</si>
  <si>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</si>
  <si>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</si>
  <si>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</si>
  <si>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</si>
  <si>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</si>
  <si>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</si>
  <si>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</si>
  <si>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</si>
  <si>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</si>
  <si>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</si>
  <si>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</si>
  <si>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</si>
  <si>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</si>
  <si>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</si>
  <si>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</si>
  <si>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</si>
  <si>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</si>
  <si>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</si>
  <si>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</si>
  <si>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</si>
  <si>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</si>
  <si>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</si>
  <si>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</si>
  <si>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</si>
  <si>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</si>
  <si>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</si>
  <si>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</si>
  <si>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</si>
  <si>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</si>
  <si>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</si>
  <si>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</si>
  <si>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</si>
  <si>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</si>
  <si>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</si>
  <si>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</si>
  <si>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</si>
  <si>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</si>
  <si>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</si>
  <si>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</si>
  <si>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</si>
  <si>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</si>
  <si>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</si>
  <si>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</si>
  <si>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</si>
  <si>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</si>
  <si>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</si>
  <si>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</si>
  <si>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</si>
  <si>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</si>
  <si>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</si>
  <si>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</si>
  <si>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</si>
  <si>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</si>
  <si>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</si>
  <si>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</si>
  <si>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</si>
  <si>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</si>
  <si>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</si>
  <si>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</si>
  <si>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</si>
  <si>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</si>
  <si>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</si>
  <si>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</si>
  <si>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</si>
  <si>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</si>
  <si>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</si>
  <si>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</si>
  <si>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</si>
  <si>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</si>
  <si>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</si>
  <si>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</si>
  <si>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</si>
  <si>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</si>
  <si>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</si>
  <si>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</si>
  <si>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</si>
  <si>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</si>
  <si>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</si>
  <si>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</si>
  <si>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</si>
  <si>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</si>
  <si>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</si>
  <si>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</si>
  <si>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</si>
  <si>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</si>
  <si>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</si>
  <si>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</si>
  <si>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</si>
  <si>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</si>
  <si>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</si>
  <si>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</si>
  <si>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</si>
  <si>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</si>
  <si>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</si>
  <si>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</si>
  <si>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</si>
  <si>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</si>
  <si>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</si>
  <si>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</si>
  <si>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</si>
  <si>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</si>
  <si>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</si>
  <si>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</si>
  <si>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</si>
  <si>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</si>
  <si>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</si>
  <si>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</si>
  <si>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</si>
  <si>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</si>
  <si>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</si>
  <si>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</si>
  <si>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</si>
  <si>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</si>
  <si>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</si>
  <si>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</si>
  <si>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</si>
  <si>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</si>
  <si>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</si>
  <si>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</si>
  <si>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</si>
  <si>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</si>
  <si>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</si>
  <si>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</si>
  <si>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</si>
  <si>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</si>
  <si>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</si>
  <si>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</si>
  <si>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</si>
  <si>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</si>
  <si>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</si>
  <si>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</si>
  <si>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</si>
  <si>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</si>
  <si>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</si>
  <si>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</si>
  <si>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</si>
  <si>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</si>
  <si>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</si>
  <si>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</si>
  <si>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</si>
  <si>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</si>
  <si>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</si>
  <si>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</si>
  <si>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</si>
  <si>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</si>
  <si>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</si>
  <si>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</si>
  <si>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</si>
  <si>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</si>
  <si>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</si>
  <si>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</si>
  <si>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</si>
  <si>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</si>
  <si>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</si>
  <si>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</si>
  <si>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</si>
  <si>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</si>
  <si>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</si>
  <si>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</si>
  <si>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</si>
  <si>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</si>
  <si>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</si>
  <si>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</si>
  <si>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</si>
  <si>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</si>
  <si>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</si>
  <si>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</si>
  <si>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</si>
  <si>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</si>
  <si>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</si>
  <si>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</si>
  <si>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</si>
  <si>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</si>
  <si>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</si>
  <si>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</si>
  <si>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</si>
  <si>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</si>
  <si>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</si>
  <si>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</si>
  <si>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</si>
  <si>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</si>
  <si>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</si>
  <si>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</si>
  <si>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</si>
  <si>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</si>
  <si>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</si>
  <si>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</si>
  <si>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</si>
  <si>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</si>
  <si>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</si>
  <si>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</si>
  <si>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</si>
  <si>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</si>
  <si>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</si>
  <si>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</si>
  <si>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</si>
  <si>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</si>
  <si>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</si>
  <si>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</si>
  <si>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</si>
  <si>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</si>
  <si>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</si>
  <si>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</si>
  <si>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</si>
  <si>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</si>
  <si>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</si>
  <si>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</si>
  <si>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</si>
  <si>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</si>
  <si>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</si>
  <si>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</si>
  <si>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</si>
  <si>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</si>
  <si>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</si>
  <si>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</si>
  <si>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</si>
  <si>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</si>
  <si>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</si>
  <si>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</si>
  <si>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</si>
  <si>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</si>
  <si>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</si>
  <si>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</si>
  <si>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</si>
  <si>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</si>
  <si>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</si>
  <si>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</si>
  <si>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</si>
  <si>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</si>
  <si>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</si>
  <si>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</si>
  <si>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</si>
  <si>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</si>
  <si>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</si>
  <si>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</si>
  <si>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</si>
  <si>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</si>
  <si>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</si>
  <si>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</si>
  <si>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</si>
  <si>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</si>
  <si>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</si>
  <si>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</si>
  <si>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</si>
  <si>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</si>
  <si>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</si>
  <si>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</si>
  <si>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</si>
  <si>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</si>
  <si>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</si>
  <si>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</si>
  <si>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</si>
  <si>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</si>
  <si>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</si>
  <si>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</si>
  <si>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</si>
  <si>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</si>
  <si>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</si>
  <si>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</si>
  <si>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</si>
  <si>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</si>
  <si>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</si>
  <si>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</si>
  <si>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</si>
  <si>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</si>
  <si>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</si>
  <si>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</si>
  <si>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</si>
  <si>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</si>
  <si>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</si>
  <si>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</si>
  <si>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</si>
  <si>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</si>
  <si>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</si>
  <si>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</si>
  <si>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</si>
  <si>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</si>
  <si>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</si>
  <si>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</si>
  <si>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</si>
  <si>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</si>
  <si>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</si>
  <si>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</si>
  <si>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</si>
  <si>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</si>
  <si>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</si>
  <si>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</si>
  <si>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</si>
  <si>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</si>
  <si>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</si>
  <si>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</si>
  <si>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</si>
  <si>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</si>
  <si>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</si>
  <si>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</si>
  <si>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</si>
  <si>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</si>
  <si>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</si>
  <si>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</si>
  <si>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</si>
  <si>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</si>
  <si>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</si>
  <si>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</si>
  <si>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</si>
  <si>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</si>
  <si>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</si>
  <si>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</si>
  <si>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</si>
  <si>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</si>
  <si>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</si>
  <si>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</si>
  <si>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</si>
  <si>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</si>
  <si>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</si>
  <si>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</si>
  <si>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</si>
  <si>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</si>
  <si>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</si>
  <si>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</si>
  <si>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</si>
  <si>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</si>
  <si>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</si>
  <si>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</si>
  <si>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</si>
  <si>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</si>
  <si>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</si>
  <si>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</si>
  <si>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</si>
  <si>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</si>
  <si>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</si>
  <si>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</si>
  <si>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</si>
  <si>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</si>
  <si>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</si>
  <si>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</si>
  <si>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</si>
  <si>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</si>
  <si>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</si>
  <si>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</si>
  <si>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</si>
  <si>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</si>
  <si>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</si>
  <si>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</si>
  <si>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</si>
  <si>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</si>
  <si>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</si>
  <si>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</si>
  <si>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</si>
  <si>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</si>
  <si>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</si>
  <si>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</si>
  <si>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</si>
  <si>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</si>
  <si>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</si>
  <si>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</si>
  <si>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</si>
  <si>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</si>
  <si>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February 2023</t>
  </si>
  <si>
    <t>Thursday February 2, 2023</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</si>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</sst>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0" fontId="20" fillId="2" borderId="0" xfId="17" applyFont="1" applyFill="1" applyBorder="1" applyAlignment="1" applyProtection="1">
      <alignment horizontal="left"/>
    </xf>
    <xf numFmtId="49" fontId="20" fillId="2" borderId="0" xfId="17" applyNumberFormat="1" applyFont="1" applyFill="1"/>
    <xf numFmtId="2" fontId="22" fillId="0" borderId="0" xfId="22" applyNumberFormat="1" applyFont="1" applyFill="1" applyAlignment="1" applyProtection="1">
      <alignment horizontal="right"/>
    </xf>
    <xf numFmtId="0" fontId="35" fillId="4" borderId="0" xfId="9" applyFont="1" applyFill="1" applyBorder="1" applyAlignment="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5" sqref="G5"/>
    </sheetView>
  </sheetViews>
  <sheetFormatPr defaultRowHeight="12.5" x14ac:dyDescent="0.25"/>
  <cols>
    <col min="1" max="1" width="6.453125" customWidth="1"/>
    <col min="2" max="2" width="14" customWidth="1"/>
    <col min="3" max="3" width="10.81640625" customWidth="1"/>
  </cols>
  <sheetData>
    <row r="1" spans="1:74" x14ac:dyDescent="0.25">
      <c r="A1" s="258" t="s">
        <v>222</v>
      </c>
      <c r="B1" s="259"/>
      <c r="C1" s="259"/>
      <c r="D1" s="709" t="s">
        <v>1401</v>
      </c>
      <c r="E1" s="710"/>
      <c r="F1" s="710"/>
      <c r="G1" s="259"/>
      <c r="H1" s="259"/>
      <c r="I1" s="259"/>
      <c r="J1" s="259"/>
      <c r="K1" s="259"/>
      <c r="L1" s="259"/>
      <c r="M1" s="259"/>
      <c r="N1" s="259"/>
      <c r="O1" s="259"/>
      <c r="P1" s="259"/>
    </row>
    <row r="2" spans="1:74" x14ac:dyDescent="0.25">
      <c r="A2" s="706" t="s">
        <v>1339</v>
      </c>
      <c r="D2" s="711" t="s">
        <v>1402</v>
      </c>
      <c r="E2" s="712"/>
      <c r="F2" s="712"/>
      <c r="G2" s="708" t="str">
        <f>"EIA completed modeling and analysis for this report on "&amp;Dates!D2&amp;"."</f>
        <v>EIA completed modeling and analysis for this report on Thursday February 2, 2023.</v>
      </c>
      <c r="H2" s="708"/>
      <c r="I2" s="708"/>
      <c r="J2" s="708"/>
      <c r="K2" s="708"/>
      <c r="L2" s="708"/>
      <c r="M2" s="708"/>
    </row>
    <row r="3" spans="1:74" x14ac:dyDescent="0.25">
      <c r="A3" t="s">
        <v>101</v>
      </c>
      <c r="D3" s="643">
        <f>YEAR(D1)-4</f>
        <v>2019</v>
      </c>
      <c r="G3" s="707"/>
      <c r="H3" s="12"/>
      <c r="I3" s="12"/>
      <c r="J3" s="12"/>
      <c r="K3" s="12"/>
      <c r="L3" s="12"/>
      <c r="M3" s="12"/>
    </row>
    <row r="4" spans="1:74" x14ac:dyDescent="0.25">
      <c r="D4" s="256"/>
    </row>
    <row r="5" spans="1:74" x14ac:dyDescent="0.25">
      <c r="A5" t="s">
        <v>1013</v>
      </c>
      <c r="D5" s="256">
        <f>+D3*100+1</f>
        <v>201901</v>
      </c>
    </row>
    <row r="7" spans="1:74" x14ac:dyDescent="0.25">
      <c r="A7" t="s">
        <v>1015</v>
      </c>
      <c r="D7" s="642">
        <f>IF(MONTH(D1)&gt;1,100*YEAR(D1)+MONTH(D1)-1,100*(YEAR(D1)-1)+12)</f>
        <v>202301</v>
      </c>
    </row>
    <row r="10" spans="1:74" s="270" customFormat="1" x14ac:dyDescent="0.25">
      <c r="A10" s="270" t="s">
        <v>223</v>
      </c>
    </row>
    <row r="11" spans="1:74" s="12" customFormat="1" ht="10" x14ac:dyDescent="0.2">
      <c r="A11" s="42"/>
      <c r="B11" s="43" t="s">
        <v>741</v>
      </c>
      <c r="C11" s="271">
        <f>+D5</f>
        <v>201901</v>
      </c>
      <c r="D11" s="44">
        <f>C11+1</f>
        <v>201902</v>
      </c>
      <c r="E11" s="44">
        <f>D11+1</f>
        <v>201903</v>
      </c>
      <c r="F11" s="45">
        <f>E11+1</f>
        <v>201904</v>
      </c>
      <c r="G11" s="45">
        <f t="shared" ref="G11:BR11" si="0">F11+1</f>
        <v>201905</v>
      </c>
      <c r="H11" s="45">
        <f t="shared" si="0"/>
        <v>201906</v>
      </c>
      <c r="I11" s="45">
        <f t="shared" si="0"/>
        <v>201907</v>
      </c>
      <c r="J11" s="45">
        <f t="shared" si="0"/>
        <v>201908</v>
      </c>
      <c r="K11" s="45">
        <f t="shared" si="0"/>
        <v>201909</v>
      </c>
      <c r="L11" s="45">
        <f t="shared" si="0"/>
        <v>201910</v>
      </c>
      <c r="M11" s="45">
        <f t="shared" si="0"/>
        <v>201911</v>
      </c>
      <c r="N11" s="45">
        <f t="shared" si="0"/>
        <v>201912</v>
      </c>
      <c r="O11" s="45">
        <f>+C11+100</f>
        <v>202001</v>
      </c>
      <c r="P11" s="45">
        <f t="shared" si="0"/>
        <v>202002</v>
      </c>
      <c r="Q11" s="45">
        <f t="shared" si="0"/>
        <v>202003</v>
      </c>
      <c r="R11" s="45">
        <f t="shared" si="0"/>
        <v>202004</v>
      </c>
      <c r="S11" s="45">
        <f t="shared" si="0"/>
        <v>202005</v>
      </c>
      <c r="T11" s="45">
        <f t="shared" si="0"/>
        <v>202006</v>
      </c>
      <c r="U11" s="45">
        <f t="shared" si="0"/>
        <v>202007</v>
      </c>
      <c r="V11" s="45">
        <f t="shared" si="0"/>
        <v>202008</v>
      </c>
      <c r="W11" s="45">
        <f t="shared" si="0"/>
        <v>202009</v>
      </c>
      <c r="X11" s="45">
        <f t="shared" si="0"/>
        <v>202010</v>
      </c>
      <c r="Y11" s="45">
        <f t="shared" si="0"/>
        <v>202011</v>
      </c>
      <c r="Z11" s="45">
        <f t="shared" si="0"/>
        <v>202012</v>
      </c>
      <c r="AA11" s="45">
        <f>+O11+100</f>
        <v>202101</v>
      </c>
      <c r="AB11" s="45">
        <f t="shared" si="0"/>
        <v>202102</v>
      </c>
      <c r="AC11" s="45">
        <f t="shared" si="0"/>
        <v>202103</v>
      </c>
      <c r="AD11" s="45">
        <f t="shared" si="0"/>
        <v>202104</v>
      </c>
      <c r="AE11" s="45">
        <f t="shared" si="0"/>
        <v>202105</v>
      </c>
      <c r="AF11" s="45">
        <f t="shared" si="0"/>
        <v>202106</v>
      </c>
      <c r="AG11" s="45">
        <f t="shared" si="0"/>
        <v>202107</v>
      </c>
      <c r="AH11" s="45">
        <f t="shared" si="0"/>
        <v>202108</v>
      </c>
      <c r="AI11" s="45">
        <f t="shared" si="0"/>
        <v>202109</v>
      </c>
      <c r="AJ11" s="45">
        <f t="shared" si="0"/>
        <v>202110</v>
      </c>
      <c r="AK11" s="45">
        <f t="shared" si="0"/>
        <v>202111</v>
      </c>
      <c r="AL11" s="45">
        <f t="shared" si="0"/>
        <v>202112</v>
      </c>
      <c r="AM11" s="45">
        <f>+AA11+100</f>
        <v>202201</v>
      </c>
      <c r="AN11" s="45">
        <f t="shared" si="0"/>
        <v>202202</v>
      </c>
      <c r="AO11" s="45">
        <f t="shared" si="0"/>
        <v>202203</v>
      </c>
      <c r="AP11" s="45">
        <f t="shared" si="0"/>
        <v>202204</v>
      </c>
      <c r="AQ11" s="45">
        <f t="shared" si="0"/>
        <v>202205</v>
      </c>
      <c r="AR11" s="45">
        <f t="shared" si="0"/>
        <v>202206</v>
      </c>
      <c r="AS11" s="45">
        <f t="shared" si="0"/>
        <v>202207</v>
      </c>
      <c r="AT11" s="45">
        <f t="shared" si="0"/>
        <v>202208</v>
      </c>
      <c r="AU11" s="45">
        <f t="shared" si="0"/>
        <v>202209</v>
      </c>
      <c r="AV11" s="45">
        <f t="shared" si="0"/>
        <v>202210</v>
      </c>
      <c r="AW11" s="45">
        <f t="shared" si="0"/>
        <v>202211</v>
      </c>
      <c r="AX11" s="45">
        <f t="shared" si="0"/>
        <v>202212</v>
      </c>
      <c r="AY11" s="45">
        <f>+AM11+100</f>
        <v>202301</v>
      </c>
      <c r="AZ11" s="45">
        <f t="shared" si="0"/>
        <v>202302</v>
      </c>
      <c r="BA11" s="45">
        <f t="shared" si="0"/>
        <v>202303</v>
      </c>
      <c r="BB11" s="45">
        <f t="shared" si="0"/>
        <v>202304</v>
      </c>
      <c r="BC11" s="45">
        <f t="shared" si="0"/>
        <v>202305</v>
      </c>
      <c r="BD11" s="45">
        <f t="shared" si="0"/>
        <v>202306</v>
      </c>
      <c r="BE11" s="45">
        <f t="shared" si="0"/>
        <v>202307</v>
      </c>
      <c r="BF11" s="45">
        <f t="shared" si="0"/>
        <v>202308</v>
      </c>
      <c r="BG11" s="45">
        <f t="shared" si="0"/>
        <v>202309</v>
      </c>
      <c r="BH11" s="45">
        <f t="shared" si="0"/>
        <v>202310</v>
      </c>
      <c r="BI11" s="45">
        <f t="shared" si="0"/>
        <v>202311</v>
      </c>
      <c r="BJ11" s="45">
        <f t="shared" si="0"/>
        <v>202312</v>
      </c>
      <c r="BK11" s="45">
        <f>+AY11+100</f>
        <v>202401</v>
      </c>
      <c r="BL11" s="45">
        <f t="shared" si="0"/>
        <v>202402</v>
      </c>
      <c r="BM11" s="45">
        <f t="shared" si="0"/>
        <v>202403</v>
      </c>
      <c r="BN11" s="45">
        <f t="shared" si="0"/>
        <v>202404</v>
      </c>
      <c r="BO11" s="45">
        <f t="shared" si="0"/>
        <v>202405</v>
      </c>
      <c r="BP11" s="45">
        <f t="shared" si="0"/>
        <v>202406</v>
      </c>
      <c r="BQ11" s="45">
        <f t="shared" si="0"/>
        <v>202407</v>
      </c>
      <c r="BR11" s="45">
        <f t="shared" si="0"/>
        <v>202408</v>
      </c>
      <c r="BS11" s="45">
        <f>BR11+1</f>
        <v>202409</v>
      </c>
      <c r="BT11" s="45">
        <f>BS11+1</f>
        <v>202410</v>
      </c>
      <c r="BU11" s="45">
        <f>BT11+1</f>
        <v>202411</v>
      </c>
      <c r="BV11" s="45">
        <f>BU11+1</f>
        <v>202412</v>
      </c>
    </row>
    <row r="12" spans="1:74" s="12" customFormat="1" ht="10" x14ac:dyDescent="0.2">
      <c r="A12" s="42"/>
      <c r="B12" s="46" t="s">
        <v>229</v>
      </c>
      <c r="C12" s="47">
        <v>301</v>
      </c>
      <c r="D12" s="47">
        <v>302</v>
      </c>
      <c r="E12" s="47">
        <v>303</v>
      </c>
      <c r="F12" s="47">
        <v>304</v>
      </c>
      <c r="G12" s="47">
        <v>305</v>
      </c>
      <c r="H12" s="47">
        <v>306</v>
      </c>
      <c r="I12" s="47">
        <v>307</v>
      </c>
      <c r="J12" s="47">
        <v>308</v>
      </c>
      <c r="K12" s="47">
        <v>309</v>
      </c>
      <c r="L12" s="47">
        <v>310</v>
      </c>
      <c r="M12" s="47">
        <v>311</v>
      </c>
      <c r="N12" s="47">
        <v>312</v>
      </c>
      <c r="O12" s="47">
        <v>313</v>
      </c>
      <c r="P12" s="47">
        <v>314</v>
      </c>
      <c r="Q12" s="47">
        <v>315</v>
      </c>
      <c r="R12" s="47">
        <v>316</v>
      </c>
      <c r="S12" s="47">
        <v>317</v>
      </c>
      <c r="T12" s="47">
        <v>318</v>
      </c>
      <c r="U12" s="47">
        <v>319</v>
      </c>
      <c r="V12" s="47">
        <v>320</v>
      </c>
      <c r="W12" s="47">
        <v>321</v>
      </c>
      <c r="X12" s="47">
        <v>322</v>
      </c>
      <c r="Y12" s="47">
        <v>323</v>
      </c>
      <c r="Z12" s="47">
        <v>324</v>
      </c>
      <c r="AA12" s="47">
        <v>325</v>
      </c>
      <c r="AB12" s="47">
        <v>326</v>
      </c>
      <c r="AC12" s="47">
        <v>327</v>
      </c>
      <c r="AD12" s="47">
        <v>328</v>
      </c>
      <c r="AE12" s="47">
        <v>329</v>
      </c>
      <c r="AF12" s="47">
        <v>330</v>
      </c>
      <c r="AG12" s="47">
        <v>331</v>
      </c>
      <c r="AH12" s="47">
        <v>332</v>
      </c>
      <c r="AI12" s="47">
        <v>333</v>
      </c>
      <c r="AJ12" s="47">
        <v>334</v>
      </c>
      <c r="AK12" s="47">
        <v>335</v>
      </c>
      <c r="AL12" s="47">
        <v>336</v>
      </c>
      <c r="AM12" s="47">
        <v>337</v>
      </c>
      <c r="AN12" s="47">
        <v>338</v>
      </c>
      <c r="AO12" s="47">
        <v>339</v>
      </c>
      <c r="AP12" s="47">
        <v>340</v>
      </c>
      <c r="AQ12" s="47">
        <v>341</v>
      </c>
      <c r="AR12" s="47">
        <v>342</v>
      </c>
      <c r="AS12" s="47">
        <v>343</v>
      </c>
      <c r="AT12" s="47">
        <v>344</v>
      </c>
      <c r="AU12" s="47">
        <v>345</v>
      </c>
      <c r="AV12" s="47">
        <v>346</v>
      </c>
      <c r="AW12" s="47">
        <v>347</v>
      </c>
      <c r="AX12" s="47">
        <v>348</v>
      </c>
      <c r="AY12" s="47">
        <v>349</v>
      </c>
      <c r="AZ12" s="47">
        <v>350</v>
      </c>
      <c r="BA12" s="47">
        <v>351</v>
      </c>
      <c r="BB12" s="47">
        <v>352</v>
      </c>
      <c r="BC12" s="47">
        <v>353</v>
      </c>
      <c r="BD12" s="47">
        <v>354</v>
      </c>
      <c r="BE12" s="47">
        <v>355</v>
      </c>
      <c r="BF12" s="47">
        <v>356</v>
      </c>
      <c r="BG12" s="47">
        <v>357</v>
      </c>
      <c r="BH12" s="47">
        <v>358</v>
      </c>
      <c r="BI12" s="47">
        <v>359</v>
      </c>
      <c r="BJ12" s="47">
        <v>360</v>
      </c>
      <c r="BK12" s="47">
        <v>361</v>
      </c>
      <c r="BL12" s="47">
        <v>362</v>
      </c>
      <c r="BM12" s="47">
        <v>363</v>
      </c>
      <c r="BN12" s="47">
        <v>364</v>
      </c>
      <c r="BO12" s="47">
        <v>365</v>
      </c>
      <c r="BP12" s="47">
        <v>366</v>
      </c>
      <c r="BQ12" s="47">
        <v>367</v>
      </c>
      <c r="BR12" s="47">
        <v>368</v>
      </c>
      <c r="BS12" s="47">
        <v>369</v>
      </c>
      <c r="BT12" s="47">
        <v>370</v>
      </c>
      <c r="BU12" s="47">
        <v>371</v>
      </c>
      <c r="BV12" s="47">
        <v>372</v>
      </c>
    </row>
    <row r="13" spans="1:74" s="270" customFormat="1" x14ac:dyDescent="0.25">
      <c r="B13" s="46" t="s">
        <v>1014</v>
      </c>
      <c r="C13" s="47">
        <f>IF(C11&lt;=$D$7,1,0)</f>
        <v>1</v>
      </c>
      <c r="D13" s="47">
        <f t="shared" ref="D13:BO13" si="1">IF(D11&lt;=$D$7,1,0)</f>
        <v>1</v>
      </c>
      <c r="E13" s="47">
        <f t="shared" si="1"/>
        <v>1</v>
      </c>
      <c r="F13" s="47">
        <f t="shared" si="1"/>
        <v>1</v>
      </c>
      <c r="G13" s="47">
        <f t="shared" si="1"/>
        <v>1</v>
      </c>
      <c r="H13" s="47">
        <f t="shared" si="1"/>
        <v>1</v>
      </c>
      <c r="I13" s="47">
        <f t="shared" si="1"/>
        <v>1</v>
      </c>
      <c r="J13" s="47">
        <f t="shared" si="1"/>
        <v>1</v>
      </c>
      <c r="K13" s="47">
        <f t="shared" si="1"/>
        <v>1</v>
      </c>
      <c r="L13" s="47">
        <f t="shared" si="1"/>
        <v>1</v>
      </c>
      <c r="M13" s="47">
        <f t="shared" si="1"/>
        <v>1</v>
      </c>
      <c r="N13" s="47">
        <f t="shared" si="1"/>
        <v>1</v>
      </c>
      <c r="O13" s="47">
        <f t="shared" si="1"/>
        <v>1</v>
      </c>
      <c r="P13" s="47">
        <f t="shared" si="1"/>
        <v>1</v>
      </c>
      <c r="Q13" s="47">
        <f t="shared" si="1"/>
        <v>1</v>
      </c>
      <c r="R13" s="47">
        <f t="shared" si="1"/>
        <v>1</v>
      </c>
      <c r="S13" s="47">
        <f t="shared" si="1"/>
        <v>1</v>
      </c>
      <c r="T13" s="47">
        <f t="shared" si="1"/>
        <v>1</v>
      </c>
      <c r="U13" s="47">
        <f t="shared" si="1"/>
        <v>1</v>
      </c>
      <c r="V13" s="47">
        <f t="shared" si="1"/>
        <v>1</v>
      </c>
      <c r="W13" s="47">
        <f t="shared" si="1"/>
        <v>1</v>
      </c>
      <c r="X13" s="47">
        <f t="shared" si="1"/>
        <v>1</v>
      </c>
      <c r="Y13" s="47">
        <f t="shared" si="1"/>
        <v>1</v>
      </c>
      <c r="Z13" s="47">
        <f t="shared" si="1"/>
        <v>1</v>
      </c>
      <c r="AA13" s="47">
        <f t="shared" si="1"/>
        <v>1</v>
      </c>
      <c r="AB13" s="47">
        <f t="shared" si="1"/>
        <v>1</v>
      </c>
      <c r="AC13" s="47">
        <f t="shared" si="1"/>
        <v>1</v>
      </c>
      <c r="AD13" s="47">
        <f t="shared" si="1"/>
        <v>1</v>
      </c>
      <c r="AE13" s="47">
        <f t="shared" si="1"/>
        <v>1</v>
      </c>
      <c r="AF13" s="47">
        <f t="shared" si="1"/>
        <v>1</v>
      </c>
      <c r="AG13" s="47">
        <f t="shared" si="1"/>
        <v>1</v>
      </c>
      <c r="AH13" s="47">
        <f t="shared" si="1"/>
        <v>1</v>
      </c>
      <c r="AI13" s="47">
        <f t="shared" si="1"/>
        <v>1</v>
      </c>
      <c r="AJ13" s="47">
        <f t="shared" si="1"/>
        <v>1</v>
      </c>
      <c r="AK13" s="47">
        <f t="shared" si="1"/>
        <v>1</v>
      </c>
      <c r="AL13" s="47">
        <f t="shared" si="1"/>
        <v>1</v>
      </c>
      <c r="AM13" s="47">
        <f t="shared" si="1"/>
        <v>1</v>
      </c>
      <c r="AN13" s="47">
        <f t="shared" si="1"/>
        <v>1</v>
      </c>
      <c r="AO13" s="47">
        <f t="shared" si="1"/>
        <v>1</v>
      </c>
      <c r="AP13" s="47">
        <f t="shared" si="1"/>
        <v>1</v>
      </c>
      <c r="AQ13" s="47">
        <f t="shared" si="1"/>
        <v>1</v>
      </c>
      <c r="AR13" s="47">
        <f t="shared" si="1"/>
        <v>1</v>
      </c>
      <c r="AS13" s="47">
        <f t="shared" si="1"/>
        <v>1</v>
      </c>
      <c r="AT13" s="47">
        <f t="shared" si="1"/>
        <v>1</v>
      </c>
      <c r="AU13" s="47">
        <f t="shared" si="1"/>
        <v>1</v>
      </c>
      <c r="AV13" s="47">
        <f t="shared" si="1"/>
        <v>1</v>
      </c>
      <c r="AW13" s="47">
        <f t="shared" si="1"/>
        <v>1</v>
      </c>
      <c r="AX13" s="47">
        <f t="shared" si="1"/>
        <v>1</v>
      </c>
      <c r="AY13" s="47">
        <f t="shared" si="1"/>
        <v>1</v>
      </c>
      <c r="AZ13" s="47">
        <f t="shared" si="1"/>
        <v>0</v>
      </c>
      <c r="BA13" s="47">
        <f t="shared" si="1"/>
        <v>0</v>
      </c>
      <c r="BB13" s="47">
        <f t="shared" si="1"/>
        <v>0</v>
      </c>
      <c r="BC13" s="47">
        <f t="shared" si="1"/>
        <v>0</v>
      </c>
      <c r="BD13" s="47">
        <f t="shared" si="1"/>
        <v>0</v>
      </c>
      <c r="BE13" s="47">
        <f t="shared" si="1"/>
        <v>0</v>
      </c>
      <c r="BF13" s="47">
        <f t="shared" si="1"/>
        <v>0</v>
      </c>
      <c r="BG13" s="47">
        <f t="shared" si="1"/>
        <v>0</v>
      </c>
      <c r="BH13" s="47">
        <f t="shared" si="1"/>
        <v>0</v>
      </c>
      <c r="BI13" s="47">
        <f t="shared" si="1"/>
        <v>0</v>
      </c>
      <c r="BJ13" s="47">
        <f t="shared" si="1"/>
        <v>0</v>
      </c>
      <c r="BK13" s="47">
        <f t="shared" si="1"/>
        <v>0</v>
      </c>
      <c r="BL13" s="47">
        <f t="shared" si="1"/>
        <v>0</v>
      </c>
      <c r="BM13" s="47">
        <f t="shared" si="1"/>
        <v>0</v>
      </c>
      <c r="BN13" s="47">
        <f t="shared" si="1"/>
        <v>0</v>
      </c>
      <c r="BO13" s="47">
        <f t="shared" si="1"/>
        <v>0</v>
      </c>
      <c r="BP13" s="47">
        <f t="shared" ref="BP13:BV13" si="2">IF(BP11&lt;=$D$7,1,0)</f>
        <v>0</v>
      </c>
      <c r="BQ13" s="47">
        <f t="shared" si="2"/>
        <v>0</v>
      </c>
      <c r="BR13" s="47">
        <f t="shared" si="2"/>
        <v>0</v>
      </c>
      <c r="BS13" s="47">
        <f t="shared" si="2"/>
        <v>0</v>
      </c>
      <c r="BT13" s="47">
        <f t="shared" si="2"/>
        <v>0</v>
      </c>
      <c r="BU13" s="47">
        <f t="shared" si="2"/>
        <v>0</v>
      </c>
      <c r="BV13" s="4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AY7" sqref="AY7:AY65"/>
    </sheetView>
  </sheetViews>
  <sheetFormatPr defaultColWidth="9.54296875" defaultRowHeight="10.5" x14ac:dyDescent="0.25"/>
  <cols>
    <col min="1" max="1" width="12" style="152" customWidth="1"/>
    <col min="2" max="2" width="32.453125" style="152" customWidth="1"/>
    <col min="3" max="3" width="7.54296875" style="152" customWidth="1"/>
    <col min="4" max="50" width="6.54296875" style="152" customWidth="1"/>
    <col min="51" max="55" width="6.54296875" style="364" customWidth="1"/>
    <col min="56" max="58" width="6.54296875" style="584" customWidth="1"/>
    <col min="59" max="59" width="6.54296875" style="364" customWidth="1"/>
    <col min="60" max="60" width="6.54296875" style="668" customWidth="1"/>
    <col min="61" max="62" width="6.54296875" style="364" customWidth="1"/>
    <col min="63" max="74" width="6.54296875" style="152" customWidth="1"/>
    <col min="75" max="75" width="9.54296875" style="152"/>
    <col min="76" max="77" width="11.54296875" style="152" bestFit="1" customWidth="1"/>
    <col min="78" max="16384" width="9.54296875" style="152"/>
  </cols>
  <sheetData>
    <row r="1" spans="1:74" ht="13.4" customHeight="1" x14ac:dyDescent="0.3">
      <c r="A1" s="734" t="s">
        <v>785</v>
      </c>
      <c r="B1" s="791" t="s">
        <v>966</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280"/>
    </row>
    <row r="2" spans="1:74"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701"/>
      <c r="AN2" s="702"/>
      <c r="AO2" s="702"/>
      <c r="AP2" s="702"/>
      <c r="AQ2" s="702"/>
      <c r="AR2" s="702"/>
      <c r="AS2" s="702"/>
      <c r="AT2" s="702"/>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x14ac:dyDescent="0.25">
      <c r="A5" s="563"/>
      <c r="B5" s="153" t="s">
        <v>914</v>
      </c>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363"/>
      <c r="AZ5" s="363"/>
      <c r="BA5" s="363"/>
      <c r="BB5" s="363"/>
      <c r="BC5" s="363"/>
      <c r="BD5" s="572"/>
      <c r="BE5" s="572"/>
      <c r="BF5" s="572"/>
      <c r="BG5" s="572"/>
      <c r="BH5" s="572"/>
      <c r="BI5" s="572"/>
      <c r="BJ5" s="363"/>
      <c r="BK5" s="363"/>
      <c r="BL5" s="363"/>
      <c r="BM5" s="363"/>
      <c r="BN5" s="363"/>
      <c r="BO5" s="363"/>
      <c r="BP5" s="363"/>
      <c r="BQ5" s="363"/>
      <c r="BR5" s="363"/>
      <c r="BS5" s="363"/>
      <c r="BT5" s="363"/>
      <c r="BU5" s="363"/>
      <c r="BV5" s="363"/>
    </row>
    <row r="6" spans="1:74" x14ac:dyDescent="0.25">
      <c r="A6" s="564"/>
      <c r="B6" s="153" t="s">
        <v>915</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363"/>
      <c r="AZ6" s="363"/>
      <c r="BA6" s="363"/>
      <c r="BB6" s="363"/>
      <c r="BC6" s="363"/>
      <c r="BD6" s="572"/>
      <c r="BE6" s="572"/>
      <c r="BF6" s="572"/>
      <c r="BG6" s="572"/>
      <c r="BH6" s="572"/>
      <c r="BI6" s="572"/>
      <c r="BJ6" s="363"/>
      <c r="BK6" s="363"/>
      <c r="BL6" s="363"/>
      <c r="BM6" s="363"/>
      <c r="BN6" s="363"/>
      <c r="BO6" s="363"/>
      <c r="BP6" s="363"/>
      <c r="BQ6" s="363"/>
      <c r="BR6" s="363"/>
      <c r="BS6" s="363"/>
      <c r="BT6" s="363"/>
      <c r="BU6" s="363"/>
      <c r="BV6" s="363"/>
    </row>
    <row r="7" spans="1:74" x14ac:dyDescent="0.25">
      <c r="A7" s="564" t="s">
        <v>916</v>
      </c>
      <c r="B7" s="565" t="s">
        <v>917</v>
      </c>
      <c r="C7" s="207">
        <v>1.801871</v>
      </c>
      <c r="D7" s="207">
        <v>1.928464</v>
      </c>
      <c r="E7" s="207">
        <v>1.9012899999999999</v>
      </c>
      <c r="F7" s="207">
        <v>1.879167</v>
      </c>
      <c r="G7" s="207">
        <v>1.8852580000000001</v>
      </c>
      <c r="H7" s="207">
        <v>1.8316669999999999</v>
      </c>
      <c r="I7" s="207">
        <v>1.678226</v>
      </c>
      <c r="J7" s="207">
        <v>1.677484</v>
      </c>
      <c r="K7" s="207">
        <v>1.8148</v>
      </c>
      <c r="L7" s="207">
        <v>1.873839</v>
      </c>
      <c r="M7" s="207">
        <v>1.839167</v>
      </c>
      <c r="N7" s="207">
        <v>1.8487420000000001</v>
      </c>
      <c r="O7" s="207">
        <v>1.9553229999999999</v>
      </c>
      <c r="P7" s="207">
        <v>1.898862</v>
      </c>
      <c r="Q7" s="207">
        <v>1.978129</v>
      </c>
      <c r="R7" s="207">
        <v>1.766</v>
      </c>
      <c r="S7" s="207">
        <v>1.863097</v>
      </c>
      <c r="T7" s="207">
        <v>2.1326000000000001</v>
      </c>
      <c r="U7" s="207">
        <v>2.1820650000000001</v>
      </c>
      <c r="V7" s="207">
        <v>2.1460970000000001</v>
      </c>
      <c r="W7" s="207">
        <v>2.0971329999999999</v>
      </c>
      <c r="X7" s="207">
        <v>2.1388389999999999</v>
      </c>
      <c r="Y7" s="207">
        <v>2.1138330000000001</v>
      </c>
      <c r="Z7" s="207">
        <v>1.913645</v>
      </c>
      <c r="AA7" s="207">
        <v>2.0436450000000002</v>
      </c>
      <c r="AB7" s="207">
        <v>1.5646789999999999</v>
      </c>
      <c r="AC7" s="207">
        <v>1.990194</v>
      </c>
      <c r="AD7" s="207">
        <v>2.2159330000000002</v>
      </c>
      <c r="AE7" s="207">
        <v>2.1895479999999998</v>
      </c>
      <c r="AF7" s="207">
        <v>2.1941670000000002</v>
      </c>
      <c r="AG7" s="207">
        <v>2.1732260000000001</v>
      </c>
      <c r="AH7" s="207">
        <v>2.2170969999999999</v>
      </c>
      <c r="AI7" s="207">
        <v>2.1905999999999999</v>
      </c>
      <c r="AJ7" s="207">
        <v>2.2895159999999999</v>
      </c>
      <c r="AK7" s="207">
        <v>2.3473329999999999</v>
      </c>
      <c r="AL7" s="207">
        <v>2.3301289999999999</v>
      </c>
      <c r="AM7" s="207">
        <v>2.226613</v>
      </c>
      <c r="AN7" s="207">
        <v>2.2351429999999999</v>
      </c>
      <c r="AO7" s="207">
        <v>2.5068389999999998</v>
      </c>
      <c r="AP7" s="207">
        <v>2.4458329999999999</v>
      </c>
      <c r="AQ7" s="207">
        <v>2.424677</v>
      </c>
      <c r="AR7" s="207">
        <v>2.4279999999999999</v>
      </c>
      <c r="AS7" s="207">
        <v>2.4976449999999999</v>
      </c>
      <c r="AT7" s="207">
        <v>2.361936</v>
      </c>
      <c r="AU7" s="207">
        <v>2.366733</v>
      </c>
      <c r="AV7" s="207">
        <v>2.4451290000000001</v>
      </c>
      <c r="AW7" s="207">
        <v>2.5053999999999998</v>
      </c>
      <c r="AX7" s="207">
        <v>2.2740703583999999</v>
      </c>
      <c r="AY7" s="207">
        <v>2.3233494083999999</v>
      </c>
      <c r="AZ7" s="323">
        <v>2.3472680000000001</v>
      </c>
      <c r="BA7" s="323">
        <v>2.5547789999999999</v>
      </c>
      <c r="BB7" s="323">
        <v>2.6128719999999999</v>
      </c>
      <c r="BC7" s="323">
        <v>2.6315970000000002</v>
      </c>
      <c r="BD7" s="323">
        <v>2.5344039999999999</v>
      </c>
      <c r="BE7" s="323">
        <v>2.51017</v>
      </c>
      <c r="BF7" s="323">
        <v>2.5569320000000002</v>
      </c>
      <c r="BG7" s="323">
        <v>2.5569609999999998</v>
      </c>
      <c r="BH7" s="323">
        <v>2.607129</v>
      </c>
      <c r="BI7" s="323">
        <v>2.6321659999999998</v>
      </c>
      <c r="BJ7" s="323">
        <v>2.5389930000000001</v>
      </c>
      <c r="BK7" s="323">
        <v>2.5432320000000002</v>
      </c>
      <c r="BL7" s="323">
        <v>2.593159</v>
      </c>
      <c r="BM7" s="323">
        <v>2.6487500000000002</v>
      </c>
      <c r="BN7" s="323">
        <v>2.6813009999999999</v>
      </c>
      <c r="BO7" s="323">
        <v>2.6967409999999998</v>
      </c>
      <c r="BP7" s="323">
        <v>2.6042160000000001</v>
      </c>
      <c r="BQ7" s="323">
        <v>2.550529</v>
      </c>
      <c r="BR7" s="323">
        <v>2.5855109999999999</v>
      </c>
      <c r="BS7" s="323">
        <v>2.6012629999999999</v>
      </c>
      <c r="BT7" s="323">
        <v>2.656927</v>
      </c>
      <c r="BU7" s="323">
        <v>2.693371</v>
      </c>
      <c r="BV7" s="323">
        <v>2.6363099999999999</v>
      </c>
    </row>
    <row r="8" spans="1:74" x14ac:dyDescent="0.25">
      <c r="A8" s="564" t="s">
        <v>918</v>
      </c>
      <c r="B8" s="565" t="s">
        <v>919</v>
      </c>
      <c r="C8" s="207">
        <v>1.4865159999999999</v>
      </c>
      <c r="D8" s="207">
        <v>1.502429</v>
      </c>
      <c r="E8" s="207">
        <v>1.522742</v>
      </c>
      <c r="F8" s="207">
        <v>1.5525</v>
      </c>
      <c r="G8" s="207">
        <v>1.562452</v>
      </c>
      <c r="H8" s="207">
        <v>1.5563670000000001</v>
      </c>
      <c r="I8" s="207">
        <v>1.5777099999999999</v>
      </c>
      <c r="J8" s="207">
        <v>1.6048070000000001</v>
      </c>
      <c r="K8" s="207">
        <v>1.6611</v>
      </c>
      <c r="L8" s="207">
        <v>1.6659999999999999</v>
      </c>
      <c r="M8" s="207">
        <v>1.6822330000000001</v>
      </c>
      <c r="N8" s="207">
        <v>1.6844190000000001</v>
      </c>
      <c r="O8" s="207">
        <v>1.754419</v>
      </c>
      <c r="P8" s="207">
        <v>1.7032069999999999</v>
      </c>
      <c r="Q8" s="207">
        <v>1.760032</v>
      </c>
      <c r="R8" s="207">
        <v>1.6914</v>
      </c>
      <c r="S8" s="207">
        <v>1.530645</v>
      </c>
      <c r="T8" s="207">
        <v>1.6140000000000001</v>
      </c>
      <c r="U8" s="207">
        <v>1.671516</v>
      </c>
      <c r="V8" s="207">
        <v>1.679419</v>
      </c>
      <c r="W8" s="207">
        <v>1.6924999999999999</v>
      </c>
      <c r="X8" s="207">
        <v>1.680677</v>
      </c>
      <c r="Y8" s="207">
        <v>1.7154670000000001</v>
      </c>
      <c r="Z8" s="207">
        <v>1.696194</v>
      </c>
      <c r="AA8" s="207">
        <v>1.7184839999999999</v>
      </c>
      <c r="AB8" s="207">
        <v>1.44425</v>
      </c>
      <c r="AC8" s="207">
        <v>1.7052579999999999</v>
      </c>
      <c r="AD8" s="207">
        <v>1.7537670000000001</v>
      </c>
      <c r="AE8" s="207">
        <v>1.764645</v>
      </c>
      <c r="AF8" s="207">
        <v>1.7539</v>
      </c>
      <c r="AG8" s="207">
        <v>1.754516</v>
      </c>
      <c r="AH8" s="207">
        <v>1.7724519999999999</v>
      </c>
      <c r="AI8" s="207">
        <v>1.7761</v>
      </c>
      <c r="AJ8" s="207">
        <v>1.8143229999999999</v>
      </c>
      <c r="AK8" s="207">
        <v>1.8260670000000001</v>
      </c>
      <c r="AL8" s="207">
        <v>1.824516</v>
      </c>
      <c r="AM8" s="207">
        <v>1.736613</v>
      </c>
      <c r="AN8" s="207">
        <v>1.75275</v>
      </c>
      <c r="AO8" s="207">
        <v>1.8310649999999999</v>
      </c>
      <c r="AP8" s="207">
        <v>1.830633</v>
      </c>
      <c r="AQ8" s="207">
        <v>1.842581</v>
      </c>
      <c r="AR8" s="207">
        <v>1.8631329999999999</v>
      </c>
      <c r="AS8" s="207">
        <v>1.898936</v>
      </c>
      <c r="AT8" s="207">
        <v>1.914677</v>
      </c>
      <c r="AU8" s="207">
        <v>1.9601999999999999</v>
      </c>
      <c r="AV8" s="207">
        <v>1.9417420000000001</v>
      </c>
      <c r="AW8" s="207">
        <v>1.9055</v>
      </c>
      <c r="AX8" s="207">
        <v>1.8420028931000001</v>
      </c>
      <c r="AY8" s="207">
        <v>1.9087972815000001</v>
      </c>
      <c r="AZ8" s="323">
        <v>1.8940410000000001</v>
      </c>
      <c r="BA8" s="323">
        <v>1.916183</v>
      </c>
      <c r="BB8" s="323">
        <v>1.941389</v>
      </c>
      <c r="BC8" s="323">
        <v>1.951519</v>
      </c>
      <c r="BD8" s="323">
        <v>1.9447680000000001</v>
      </c>
      <c r="BE8" s="323">
        <v>1.94607</v>
      </c>
      <c r="BF8" s="323">
        <v>1.9634229999999999</v>
      </c>
      <c r="BG8" s="323">
        <v>1.9590529999999999</v>
      </c>
      <c r="BH8" s="323">
        <v>1.9514</v>
      </c>
      <c r="BI8" s="323">
        <v>1.9625630000000001</v>
      </c>
      <c r="BJ8" s="323">
        <v>1.9616359999999999</v>
      </c>
      <c r="BK8" s="323">
        <v>1.953813</v>
      </c>
      <c r="BL8" s="323">
        <v>1.955972</v>
      </c>
      <c r="BM8" s="323">
        <v>1.9877689999999999</v>
      </c>
      <c r="BN8" s="323">
        <v>2.0135160000000001</v>
      </c>
      <c r="BO8" s="323">
        <v>2.0205890000000002</v>
      </c>
      <c r="BP8" s="323">
        <v>2.028794</v>
      </c>
      <c r="BQ8" s="323">
        <v>2.0277949999999998</v>
      </c>
      <c r="BR8" s="323">
        <v>2.041919</v>
      </c>
      <c r="BS8" s="323">
        <v>2.0349650000000001</v>
      </c>
      <c r="BT8" s="323">
        <v>2.0321940000000001</v>
      </c>
      <c r="BU8" s="323">
        <v>2.0252849999999998</v>
      </c>
      <c r="BV8" s="323">
        <v>2.0227339999999998</v>
      </c>
    </row>
    <row r="9" spans="1:74" x14ac:dyDescent="0.25">
      <c r="A9" s="564" t="s">
        <v>920</v>
      </c>
      <c r="B9" s="565" t="s">
        <v>947</v>
      </c>
      <c r="C9" s="207">
        <v>0.78051700000000002</v>
      </c>
      <c r="D9" s="207">
        <v>0.79078599999999999</v>
      </c>
      <c r="E9" s="207">
        <v>0.80561300000000002</v>
      </c>
      <c r="F9" s="207">
        <v>0.82973300000000005</v>
      </c>
      <c r="G9" s="207">
        <v>0.84028999999999998</v>
      </c>
      <c r="H9" s="207">
        <v>0.83819900000000003</v>
      </c>
      <c r="I9" s="207">
        <v>0.85619299999999998</v>
      </c>
      <c r="J9" s="207">
        <v>0.87145099999999998</v>
      </c>
      <c r="K9" s="207">
        <v>0.89729999999999999</v>
      </c>
      <c r="L9" s="207">
        <v>0.89119300000000001</v>
      </c>
      <c r="M9" s="207">
        <v>0.89553300000000002</v>
      </c>
      <c r="N9" s="207">
        <v>0.89803200000000005</v>
      </c>
      <c r="O9" s="207">
        <v>0.92532300000000001</v>
      </c>
      <c r="P9" s="207">
        <v>0.89779399999999998</v>
      </c>
      <c r="Q9" s="207">
        <v>0.93471000000000004</v>
      </c>
      <c r="R9" s="207">
        <v>0.90430100000000002</v>
      </c>
      <c r="S9" s="207">
        <v>0.81274299999999999</v>
      </c>
      <c r="T9" s="207">
        <v>0.86003399999999997</v>
      </c>
      <c r="U9" s="207">
        <v>0.89222599999999996</v>
      </c>
      <c r="V9" s="207">
        <v>0.89803299999999997</v>
      </c>
      <c r="W9" s="207">
        <v>0.90116700000000005</v>
      </c>
      <c r="X9" s="207">
        <v>0.88754900000000003</v>
      </c>
      <c r="Y9" s="207">
        <v>0.90626700000000004</v>
      </c>
      <c r="Z9" s="207">
        <v>0.89058099999999996</v>
      </c>
      <c r="AA9" s="207">
        <v>0.89838700000000005</v>
      </c>
      <c r="AB9" s="207">
        <v>0.76403500000000002</v>
      </c>
      <c r="AC9" s="207">
        <v>0.89412899999999995</v>
      </c>
      <c r="AD9" s="207">
        <v>0.92030000000000001</v>
      </c>
      <c r="AE9" s="207">
        <v>0.93145199999999995</v>
      </c>
      <c r="AF9" s="207">
        <v>0.93006699999999998</v>
      </c>
      <c r="AG9" s="207">
        <v>0.92961300000000002</v>
      </c>
      <c r="AH9" s="207">
        <v>0.94483799999999996</v>
      </c>
      <c r="AI9" s="207">
        <v>0.94526600000000005</v>
      </c>
      <c r="AJ9" s="207">
        <v>0.96541900000000003</v>
      </c>
      <c r="AK9" s="207">
        <v>0.96460000000000001</v>
      </c>
      <c r="AL9" s="207">
        <v>0.96193600000000001</v>
      </c>
      <c r="AM9" s="207">
        <v>0.90716200000000002</v>
      </c>
      <c r="AN9" s="207">
        <v>0.91235699999999997</v>
      </c>
      <c r="AO9" s="207">
        <v>0.95812900000000001</v>
      </c>
      <c r="AP9" s="207">
        <v>0.96690100000000001</v>
      </c>
      <c r="AQ9" s="207">
        <v>0.97925799999999996</v>
      </c>
      <c r="AR9" s="207">
        <v>0.99493399999999999</v>
      </c>
      <c r="AS9" s="207">
        <v>1.014807</v>
      </c>
      <c r="AT9" s="207">
        <v>1.0175479999999999</v>
      </c>
      <c r="AU9" s="207">
        <v>1.031101</v>
      </c>
      <c r="AV9" s="207">
        <v>1.0263549999999999</v>
      </c>
      <c r="AW9" s="207">
        <v>0.99580000000000002</v>
      </c>
      <c r="AX9" s="207">
        <v>0.97704793410000002</v>
      </c>
      <c r="AY9" s="207">
        <v>1.0248326411999999</v>
      </c>
      <c r="AZ9" s="323">
        <v>1.021088</v>
      </c>
      <c r="BA9" s="323">
        <v>1.0210760000000001</v>
      </c>
      <c r="BB9" s="323">
        <v>1.027482</v>
      </c>
      <c r="BC9" s="323">
        <v>1.031301</v>
      </c>
      <c r="BD9" s="323">
        <v>1.040967</v>
      </c>
      <c r="BE9" s="323">
        <v>1.0407759999999999</v>
      </c>
      <c r="BF9" s="323">
        <v>1.051366</v>
      </c>
      <c r="BG9" s="323">
        <v>1.0519149999999999</v>
      </c>
      <c r="BH9" s="323">
        <v>1.0397339999999999</v>
      </c>
      <c r="BI9" s="323">
        <v>1.0483709999999999</v>
      </c>
      <c r="BJ9" s="323">
        <v>1.0438510000000001</v>
      </c>
      <c r="BK9" s="323">
        <v>1.0484709999999999</v>
      </c>
      <c r="BL9" s="323">
        <v>1.047299</v>
      </c>
      <c r="BM9" s="323">
        <v>1.0571539999999999</v>
      </c>
      <c r="BN9" s="323">
        <v>1.0638320000000001</v>
      </c>
      <c r="BO9" s="323">
        <v>1.066111</v>
      </c>
      <c r="BP9" s="323">
        <v>1.0733140000000001</v>
      </c>
      <c r="BQ9" s="323">
        <v>1.071963</v>
      </c>
      <c r="BR9" s="323">
        <v>1.0809260000000001</v>
      </c>
      <c r="BS9" s="323">
        <v>1.080173</v>
      </c>
      <c r="BT9" s="323">
        <v>1.075453</v>
      </c>
      <c r="BU9" s="323">
        <v>1.069982</v>
      </c>
      <c r="BV9" s="323">
        <v>1.064643</v>
      </c>
    </row>
    <row r="10" spans="1:74" x14ac:dyDescent="0.25">
      <c r="A10" s="564" t="s">
        <v>922</v>
      </c>
      <c r="B10" s="565" t="s">
        <v>923</v>
      </c>
      <c r="C10" s="207">
        <v>0.48516100000000001</v>
      </c>
      <c r="D10" s="207">
        <v>0.49107099999999998</v>
      </c>
      <c r="E10" s="207">
        <v>0.49983899999999998</v>
      </c>
      <c r="F10" s="207">
        <v>0.528833</v>
      </c>
      <c r="G10" s="207">
        <v>0.55180700000000005</v>
      </c>
      <c r="H10" s="207">
        <v>0.56846699999999994</v>
      </c>
      <c r="I10" s="207">
        <v>0.595194</v>
      </c>
      <c r="J10" s="207">
        <v>0.61212900000000003</v>
      </c>
      <c r="K10" s="207">
        <v>0.61629999999999996</v>
      </c>
      <c r="L10" s="207">
        <v>0.59122600000000003</v>
      </c>
      <c r="M10" s="207">
        <v>0.57756700000000005</v>
      </c>
      <c r="N10" s="207">
        <v>0.56032300000000002</v>
      </c>
      <c r="O10" s="207">
        <v>0.57070900000000002</v>
      </c>
      <c r="P10" s="207">
        <v>0.552172</v>
      </c>
      <c r="Q10" s="207">
        <v>0.57999999999999996</v>
      </c>
      <c r="R10" s="207">
        <v>0.57256600000000002</v>
      </c>
      <c r="S10" s="207">
        <v>0.53896699999999997</v>
      </c>
      <c r="T10" s="207">
        <v>0.58803300000000003</v>
      </c>
      <c r="U10" s="207">
        <v>0.62177400000000005</v>
      </c>
      <c r="V10" s="207">
        <v>0.62790299999999999</v>
      </c>
      <c r="W10" s="207">
        <v>0.61703300000000005</v>
      </c>
      <c r="X10" s="207">
        <v>0.59019299999999997</v>
      </c>
      <c r="Y10" s="207">
        <v>0.58589999999999998</v>
      </c>
      <c r="Z10" s="207">
        <v>0.55783799999999995</v>
      </c>
      <c r="AA10" s="207">
        <v>0.55674199999999996</v>
      </c>
      <c r="AB10" s="207">
        <v>0.47389300000000001</v>
      </c>
      <c r="AC10" s="207">
        <v>0.55838699999999997</v>
      </c>
      <c r="AD10" s="207">
        <v>0.58746699999999996</v>
      </c>
      <c r="AE10" s="207">
        <v>0.61099999999999999</v>
      </c>
      <c r="AF10" s="207">
        <v>0.63703299999999996</v>
      </c>
      <c r="AG10" s="207">
        <v>0.64438700000000004</v>
      </c>
      <c r="AH10" s="207">
        <v>0.66174200000000005</v>
      </c>
      <c r="AI10" s="207">
        <v>0.65926700000000005</v>
      </c>
      <c r="AJ10" s="207">
        <v>0.65174200000000004</v>
      </c>
      <c r="AK10" s="207">
        <v>0.63483299999999998</v>
      </c>
      <c r="AL10" s="207">
        <v>0.62435499999999999</v>
      </c>
      <c r="AM10" s="207">
        <v>0.57580600000000004</v>
      </c>
      <c r="AN10" s="207">
        <v>0.57442899999999997</v>
      </c>
      <c r="AO10" s="207">
        <v>0.61277400000000004</v>
      </c>
      <c r="AP10" s="207">
        <v>0.63323300000000005</v>
      </c>
      <c r="AQ10" s="207">
        <v>0.66603199999999996</v>
      </c>
      <c r="AR10" s="207">
        <v>0.69603300000000001</v>
      </c>
      <c r="AS10" s="207">
        <v>0.73296700000000004</v>
      </c>
      <c r="AT10" s="207">
        <v>0.73638700000000001</v>
      </c>
      <c r="AU10" s="207">
        <v>0.73753299999999999</v>
      </c>
      <c r="AV10" s="207">
        <v>0.70525800000000005</v>
      </c>
      <c r="AW10" s="207">
        <v>0.659667</v>
      </c>
      <c r="AX10" s="207">
        <v>0.64266685483999997</v>
      </c>
      <c r="AY10" s="207">
        <v>0.63567031613000002</v>
      </c>
      <c r="AZ10" s="323">
        <v>0.61638800000000005</v>
      </c>
      <c r="BA10" s="323">
        <v>0.63407409999999997</v>
      </c>
      <c r="BB10" s="323">
        <v>0.64767229999999998</v>
      </c>
      <c r="BC10" s="323">
        <v>0.66332979999999997</v>
      </c>
      <c r="BD10" s="323">
        <v>0.67734939999999999</v>
      </c>
      <c r="BE10" s="323">
        <v>0.68711160000000004</v>
      </c>
      <c r="BF10" s="323">
        <v>0.68816350000000004</v>
      </c>
      <c r="BG10" s="323">
        <v>0.68719580000000002</v>
      </c>
      <c r="BH10" s="323">
        <v>0.66997249999999997</v>
      </c>
      <c r="BI10" s="323">
        <v>0.65686860000000002</v>
      </c>
      <c r="BJ10" s="323">
        <v>0.64049650000000002</v>
      </c>
      <c r="BK10" s="323">
        <v>0.63055090000000003</v>
      </c>
      <c r="BL10" s="323">
        <v>0.63149549999999999</v>
      </c>
      <c r="BM10" s="323">
        <v>0.65177280000000004</v>
      </c>
      <c r="BN10" s="323">
        <v>0.66598380000000001</v>
      </c>
      <c r="BO10" s="323">
        <v>0.68091840000000003</v>
      </c>
      <c r="BP10" s="323">
        <v>0.69932159999999999</v>
      </c>
      <c r="BQ10" s="323">
        <v>0.70841940000000003</v>
      </c>
      <c r="BR10" s="323">
        <v>0.70871050000000002</v>
      </c>
      <c r="BS10" s="323">
        <v>0.70702830000000005</v>
      </c>
      <c r="BT10" s="323">
        <v>0.6911254</v>
      </c>
      <c r="BU10" s="323">
        <v>0.67293829999999999</v>
      </c>
      <c r="BV10" s="323">
        <v>0.65630379999999999</v>
      </c>
    </row>
    <row r="11" spans="1:74" x14ac:dyDescent="0.25">
      <c r="A11" s="564"/>
      <c r="B11" s="153" t="s">
        <v>924</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363"/>
      <c r="BA11" s="363"/>
      <c r="BB11" s="363"/>
      <c r="BC11" s="363"/>
      <c r="BD11" s="363"/>
      <c r="BE11" s="363"/>
      <c r="BF11" s="363"/>
      <c r="BG11" s="363"/>
      <c r="BH11" s="363"/>
      <c r="BI11" s="363"/>
      <c r="BJ11" s="363"/>
      <c r="BK11" s="363"/>
      <c r="BL11" s="363"/>
      <c r="BM11" s="363"/>
      <c r="BN11" s="363"/>
      <c r="BO11" s="363"/>
      <c r="BP11" s="363"/>
      <c r="BQ11" s="363"/>
      <c r="BR11" s="363"/>
      <c r="BS11" s="363"/>
      <c r="BT11" s="363"/>
      <c r="BU11" s="363"/>
      <c r="BV11" s="363"/>
    </row>
    <row r="12" spans="1:74" x14ac:dyDescent="0.25">
      <c r="A12" s="564" t="s">
        <v>925</v>
      </c>
      <c r="B12" s="565" t="s">
        <v>926</v>
      </c>
      <c r="C12" s="207">
        <v>1.8389999999999999E-3</v>
      </c>
      <c r="D12" s="207">
        <v>6.8929999999999998E-3</v>
      </c>
      <c r="E12" s="207">
        <v>6.097E-3</v>
      </c>
      <c r="F12" s="207">
        <v>5.0670000000000003E-3</v>
      </c>
      <c r="G12" s="207">
        <v>5.2900000000000004E-3</v>
      </c>
      <c r="H12" s="207">
        <v>4.5999999999999999E-3</v>
      </c>
      <c r="I12" s="207">
        <v>6.0000000000000001E-3</v>
      </c>
      <c r="J12" s="207">
        <v>7.4190000000000002E-3</v>
      </c>
      <c r="K12" s="207">
        <v>5.5999999999999999E-3</v>
      </c>
      <c r="L12" s="207">
        <v>4.1609999999999998E-3</v>
      </c>
      <c r="M12" s="207">
        <v>5.5329999999999997E-3</v>
      </c>
      <c r="N12" s="207">
        <v>5.1939999999999998E-3</v>
      </c>
      <c r="O12" s="207">
        <v>5.6759999999999996E-3</v>
      </c>
      <c r="P12" s="207">
        <v>5.8609999999999999E-3</v>
      </c>
      <c r="Q12" s="207">
        <v>8.0960000000000008E-3</v>
      </c>
      <c r="R12" s="207">
        <v>7.8659999999999997E-3</v>
      </c>
      <c r="S12" s="207">
        <v>6.2570000000000004E-3</v>
      </c>
      <c r="T12" s="207">
        <v>9.3989999999999994E-3</v>
      </c>
      <c r="U12" s="207">
        <v>8.4180000000000001E-3</v>
      </c>
      <c r="V12" s="207">
        <v>6.5799999999999999E-3</v>
      </c>
      <c r="W12" s="207">
        <v>5.0000000000000001E-3</v>
      </c>
      <c r="X12" s="207">
        <v>5.6759999999999996E-3</v>
      </c>
      <c r="Y12" s="207">
        <v>5.2659999999999998E-3</v>
      </c>
      <c r="Z12" s="207">
        <v>6.5799999999999999E-3</v>
      </c>
      <c r="AA12" s="207">
        <v>5.0000000000000001E-3</v>
      </c>
      <c r="AB12" s="207">
        <v>2.6080000000000001E-3</v>
      </c>
      <c r="AC12" s="207">
        <v>4.0000000000000001E-3</v>
      </c>
      <c r="AD12" s="207">
        <v>3.3E-3</v>
      </c>
      <c r="AE12" s="207">
        <v>6.7099999999999998E-3</v>
      </c>
      <c r="AF12" s="207">
        <v>4.9329999999999999E-3</v>
      </c>
      <c r="AG12" s="207">
        <v>3.0330000000000001E-3</v>
      </c>
      <c r="AH12" s="207">
        <v>4.6449999999999998E-3</v>
      </c>
      <c r="AI12" s="207">
        <v>6.1659999999999996E-3</v>
      </c>
      <c r="AJ12" s="207">
        <v>2.967E-3</v>
      </c>
      <c r="AK12" s="207">
        <v>8.5000000000000006E-3</v>
      </c>
      <c r="AL12" s="207">
        <v>6.613E-3</v>
      </c>
      <c r="AM12" s="207">
        <v>9.6439999999999998E-3</v>
      </c>
      <c r="AN12" s="207">
        <v>7.1780000000000004E-3</v>
      </c>
      <c r="AO12" s="207">
        <v>5.581E-3</v>
      </c>
      <c r="AP12" s="207">
        <v>6.3330000000000001E-3</v>
      </c>
      <c r="AQ12" s="207">
        <v>5.9670000000000001E-3</v>
      </c>
      <c r="AR12" s="207">
        <v>7.8329999999999997E-3</v>
      </c>
      <c r="AS12" s="207">
        <v>9.0310000000000008E-3</v>
      </c>
      <c r="AT12" s="207">
        <v>7.2259999999999998E-3</v>
      </c>
      <c r="AU12" s="207">
        <v>6.3E-3</v>
      </c>
      <c r="AV12" s="207">
        <v>5.7419999999999997E-3</v>
      </c>
      <c r="AW12" s="207">
        <v>6.4330000000000003E-3</v>
      </c>
      <c r="AX12" s="207">
        <v>5.2905900000000004E-3</v>
      </c>
      <c r="AY12" s="207">
        <v>4.5737399999999998E-3</v>
      </c>
      <c r="AZ12" s="323">
        <v>4.6980700000000004E-3</v>
      </c>
      <c r="BA12" s="323">
        <v>5.4008800000000003E-3</v>
      </c>
      <c r="BB12" s="323">
        <v>5.8421300000000001E-3</v>
      </c>
      <c r="BC12" s="323">
        <v>5.8713100000000002E-3</v>
      </c>
      <c r="BD12" s="323">
        <v>4.5173599999999998E-3</v>
      </c>
      <c r="BE12" s="323">
        <v>5.15366E-3</v>
      </c>
      <c r="BF12" s="323">
        <v>6.3274799999999999E-3</v>
      </c>
      <c r="BG12" s="323">
        <v>5.1989899999999997E-3</v>
      </c>
      <c r="BH12" s="323">
        <v>5.7528700000000002E-3</v>
      </c>
      <c r="BI12" s="323">
        <v>5.5208200000000001E-3</v>
      </c>
      <c r="BJ12" s="323">
        <v>5.15001E-3</v>
      </c>
      <c r="BK12" s="323">
        <v>4.6536299999999997E-3</v>
      </c>
      <c r="BL12" s="323">
        <v>4.9031300000000003E-3</v>
      </c>
      <c r="BM12" s="323">
        <v>5.5991699999999997E-3</v>
      </c>
      <c r="BN12" s="323">
        <v>5.7956700000000002E-3</v>
      </c>
      <c r="BO12" s="323">
        <v>5.6750400000000001E-3</v>
      </c>
      <c r="BP12" s="323">
        <v>4.2438299999999997E-3</v>
      </c>
      <c r="BQ12" s="323">
        <v>5.0018800000000002E-3</v>
      </c>
      <c r="BR12" s="323">
        <v>6.2997799999999996E-3</v>
      </c>
      <c r="BS12" s="323">
        <v>5.1058500000000003E-3</v>
      </c>
      <c r="BT12" s="323">
        <v>5.5987199999999997E-3</v>
      </c>
      <c r="BU12" s="323">
        <v>5.4208499999999996E-3</v>
      </c>
      <c r="BV12" s="323">
        <v>4.8800299999999996E-3</v>
      </c>
    </row>
    <row r="13" spans="1:74" x14ac:dyDescent="0.25">
      <c r="A13" s="564" t="s">
        <v>1073</v>
      </c>
      <c r="B13" s="565" t="s">
        <v>919</v>
      </c>
      <c r="C13" s="207">
        <v>0.29712899999999998</v>
      </c>
      <c r="D13" s="207">
        <v>0.25678600000000001</v>
      </c>
      <c r="E13" s="207">
        <v>0.28761300000000001</v>
      </c>
      <c r="F13" s="207">
        <v>0.29503299999999999</v>
      </c>
      <c r="G13" s="207">
        <v>0.294516</v>
      </c>
      <c r="H13" s="207">
        <v>0.3004</v>
      </c>
      <c r="I13" s="207">
        <v>0.29238700000000001</v>
      </c>
      <c r="J13" s="207">
        <v>0.29493599999999998</v>
      </c>
      <c r="K13" s="207">
        <v>0.27179999999999999</v>
      </c>
      <c r="L13" s="207">
        <v>0.251774</v>
      </c>
      <c r="M13" s="207">
        <v>0.293933</v>
      </c>
      <c r="N13" s="207">
        <v>0.315807</v>
      </c>
      <c r="O13" s="207">
        <v>0.29654799999999998</v>
      </c>
      <c r="P13" s="207">
        <v>0.28072399999999997</v>
      </c>
      <c r="Q13" s="207">
        <v>0.27848299999999998</v>
      </c>
      <c r="R13" s="207">
        <v>0.22989999999999999</v>
      </c>
      <c r="S13" s="207">
        <v>0.23354800000000001</v>
      </c>
      <c r="T13" s="207">
        <v>0.2485</v>
      </c>
      <c r="U13" s="207">
        <v>0.26451599999999997</v>
      </c>
      <c r="V13" s="207">
        <v>0.27438699999999999</v>
      </c>
      <c r="W13" s="207">
        <v>0.25993300000000003</v>
      </c>
      <c r="X13" s="207">
        <v>0.25819300000000001</v>
      </c>
      <c r="Y13" s="207">
        <v>0.27479999999999999</v>
      </c>
      <c r="Z13" s="207">
        <v>0.26587100000000002</v>
      </c>
      <c r="AA13" s="207">
        <v>0.259129</v>
      </c>
      <c r="AB13" s="207">
        <v>0.219107</v>
      </c>
      <c r="AC13" s="207">
        <v>0.27074199999999998</v>
      </c>
      <c r="AD13" s="207">
        <v>0.28010000000000002</v>
      </c>
      <c r="AE13" s="207">
        <v>0.30106500000000003</v>
      </c>
      <c r="AF13" s="207">
        <v>0.30146699999999998</v>
      </c>
      <c r="AG13" s="207">
        <v>0.28899999999999998</v>
      </c>
      <c r="AH13" s="207">
        <v>0.28812900000000002</v>
      </c>
      <c r="AI13" s="207">
        <v>0.25973299999999999</v>
      </c>
      <c r="AJ13" s="207">
        <v>0.27648400000000001</v>
      </c>
      <c r="AK13" s="207">
        <v>0.28670000000000001</v>
      </c>
      <c r="AL13" s="207">
        <v>0.29448400000000002</v>
      </c>
      <c r="AM13" s="207">
        <v>0.268451</v>
      </c>
      <c r="AN13" s="207">
        <v>0.26864300000000002</v>
      </c>
      <c r="AO13" s="207">
        <v>0.28435500000000002</v>
      </c>
      <c r="AP13" s="207">
        <v>0.29849999999999999</v>
      </c>
      <c r="AQ13" s="207">
        <v>0.28871000000000002</v>
      </c>
      <c r="AR13" s="207">
        <v>0.2959</v>
      </c>
      <c r="AS13" s="207">
        <v>0.29119299999999998</v>
      </c>
      <c r="AT13" s="207">
        <v>0.294097</v>
      </c>
      <c r="AU13" s="207">
        <v>0.28260000000000002</v>
      </c>
      <c r="AV13" s="207">
        <v>0.274065</v>
      </c>
      <c r="AW13" s="207">
        <v>0.28760000000000002</v>
      </c>
      <c r="AX13" s="207">
        <v>0.31433119999999998</v>
      </c>
      <c r="AY13" s="207">
        <v>0.28625060000000002</v>
      </c>
      <c r="AZ13" s="323">
        <v>0.27465260000000002</v>
      </c>
      <c r="BA13" s="323">
        <v>0.28434680000000001</v>
      </c>
      <c r="BB13" s="323">
        <v>0.26784930000000001</v>
      </c>
      <c r="BC13" s="323">
        <v>0.2607177</v>
      </c>
      <c r="BD13" s="323">
        <v>0.30481720000000001</v>
      </c>
      <c r="BE13" s="323">
        <v>0.29542990000000002</v>
      </c>
      <c r="BF13" s="323">
        <v>0.29047770000000001</v>
      </c>
      <c r="BG13" s="323">
        <v>0.28184680000000001</v>
      </c>
      <c r="BH13" s="323">
        <v>0.26595360000000001</v>
      </c>
      <c r="BI13" s="323">
        <v>0.28763369999999999</v>
      </c>
      <c r="BJ13" s="323">
        <v>0.2990178</v>
      </c>
      <c r="BK13" s="323">
        <v>0.27910940000000001</v>
      </c>
      <c r="BL13" s="323">
        <v>0.27640680000000001</v>
      </c>
      <c r="BM13" s="323">
        <v>0.2893133</v>
      </c>
      <c r="BN13" s="323">
        <v>0.27477580000000001</v>
      </c>
      <c r="BO13" s="323">
        <v>0.28598059999999997</v>
      </c>
      <c r="BP13" s="323">
        <v>0.31072149999999998</v>
      </c>
      <c r="BQ13" s="323">
        <v>0.3048535</v>
      </c>
      <c r="BR13" s="323">
        <v>0.30029800000000001</v>
      </c>
      <c r="BS13" s="323">
        <v>0.29264079999999998</v>
      </c>
      <c r="BT13" s="323">
        <v>0.2757946</v>
      </c>
      <c r="BU13" s="323">
        <v>0.28875119999999999</v>
      </c>
      <c r="BV13" s="323">
        <v>0.29705609999999999</v>
      </c>
    </row>
    <row r="14" spans="1:74" x14ac:dyDescent="0.25">
      <c r="A14" s="564" t="s">
        <v>1074</v>
      </c>
      <c r="B14" s="565" t="s">
        <v>1075</v>
      </c>
      <c r="C14" s="207">
        <v>0.29183900000000002</v>
      </c>
      <c r="D14" s="207">
        <v>0.28857100000000002</v>
      </c>
      <c r="E14" s="207">
        <v>0.26148399999999999</v>
      </c>
      <c r="F14" s="207">
        <v>0.2717</v>
      </c>
      <c r="G14" s="207">
        <v>0.28290300000000002</v>
      </c>
      <c r="H14" s="207">
        <v>0.29016700000000001</v>
      </c>
      <c r="I14" s="207">
        <v>0.28641899999999998</v>
      </c>
      <c r="J14" s="207">
        <v>0.28412900000000002</v>
      </c>
      <c r="K14" s="207">
        <v>0.28163300000000002</v>
      </c>
      <c r="L14" s="207">
        <v>0.28090300000000001</v>
      </c>
      <c r="M14" s="207">
        <v>0.28713300000000003</v>
      </c>
      <c r="N14" s="207">
        <v>0.28022599999999998</v>
      </c>
      <c r="O14" s="207">
        <v>0.269096</v>
      </c>
      <c r="P14" s="207">
        <v>0.23361999999999999</v>
      </c>
      <c r="Q14" s="207">
        <v>0.245451</v>
      </c>
      <c r="R14" s="207">
        <v>0.26440000000000002</v>
      </c>
      <c r="S14" s="207">
        <v>0.25838699999999998</v>
      </c>
      <c r="T14" s="207">
        <v>0.25569999999999998</v>
      </c>
      <c r="U14" s="207">
        <v>0.25790299999999999</v>
      </c>
      <c r="V14" s="207">
        <v>0.25235400000000002</v>
      </c>
      <c r="W14" s="207">
        <v>0.2697</v>
      </c>
      <c r="X14" s="207">
        <v>0.27961200000000003</v>
      </c>
      <c r="Y14" s="207">
        <v>0.28489999999999999</v>
      </c>
      <c r="Z14" s="207">
        <v>0.29206399999999999</v>
      </c>
      <c r="AA14" s="207">
        <v>0.296097</v>
      </c>
      <c r="AB14" s="207">
        <v>0.24482100000000001</v>
      </c>
      <c r="AC14" s="207">
        <v>0.267484</v>
      </c>
      <c r="AD14" s="207">
        <v>0.29909999999999998</v>
      </c>
      <c r="AE14" s="207">
        <v>0.32403199999999999</v>
      </c>
      <c r="AF14" s="207">
        <v>0.30640000000000001</v>
      </c>
      <c r="AG14" s="207">
        <v>0.29829</v>
      </c>
      <c r="AH14" s="207">
        <v>0.29590300000000003</v>
      </c>
      <c r="AI14" s="207">
        <v>0.27873300000000001</v>
      </c>
      <c r="AJ14" s="207">
        <v>0.26900000000000002</v>
      </c>
      <c r="AK14" s="207">
        <v>0.30080000000000001</v>
      </c>
      <c r="AL14" s="207">
        <v>0.304645</v>
      </c>
      <c r="AM14" s="207">
        <v>0.27854800000000002</v>
      </c>
      <c r="AN14" s="207">
        <v>0.27917900000000001</v>
      </c>
      <c r="AO14" s="207">
        <v>0.27422600000000003</v>
      </c>
      <c r="AP14" s="207">
        <v>0.28453299999999998</v>
      </c>
      <c r="AQ14" s="207">
        <v>0.28990300000000002</v>
      </c>
      <c r="AR14" s="207">
        <v>0.27313300000000001</v>
      </c>
      <c r="AS14" s="207">
        <v>0.27683799999999997</v>
      </c>
      <c r="AT14" s="207">
        <v>0.26300000000000001</v>
      </c>
      <c r="AU14" s="207">
        <v>0.252</v>
      </c>
      <c r="AV14" s="207">
        <v>0.22364500000000001</v>
      </c>
      <c r="AW14" s="207">
        <v>0.23433300000000001</v>
      </c>
      <c r="AX14" s="207">
        <v>0.29349540000000002</v>
      </c>
      <c r="AY14" s="207">
        <v>0.27758909999999998</v>
      </c>
      <c r="AZ14" s="323">
        <v>0.2723681</v>
      </c>
      <c r="BA14" s="323">
        <v>0.27726909999999999</v>
      </c>
      <c r="BB14" s="323">
        <v>0.2818233</v>
      </c>
      <c r="BC14" s="323">
        <v>0.28710259999999999</v>
      </c>
      <c r="BD14" s="323">
        <v>0.28858309999999998</v>
      </c>
      <c r="BE14" s="323">
        <v>0.28722520000000001</v>
      </c>
      <c r="BF14" s="323">
        <v>0.2841534</v>
      </c>
      <c r="BG14" s="323">
        <v>0.27712130000000001</v>
      </c>
      <c r="BH14" s="323">
        <v>0.27765990000000002</v>
      </c>
      <c r="BI14" s="323">
        <v>0.27945249999999999</v>
      </c>
      <c r="BJ14" s="323">
        <v>0.29437970000000002</v>
      </c>
      <c r="BK14" s="323">
        <v>0.27777689999999999</v>
      </c>
      <c r="BL14" s="323">
        <v>0.27620339999999999</v>
      </c>
      <c r="BM14" s="323">
        <v>0.2813138</v>
      </c>
      <c r="BN14" s="323">
        <v>0.28232249999999998</v>
      </c>
      <c r="BO14" s="323">
        <v>0.28384730000000002</v>
      </c>
      <c r="BP14" s="323">
        <v>0.28563480000000002</v>
      </c>
      <c r="BQ14" s="323">
        <v>0.28284969999999998</v>
      </c>
      <c r="BR14" s="323">
        <v>0.27998509999999999</v>
      </c>
      <c r="BS14" s="323">
        <v>0.27169650000000001</v>
      </c>
      <c r="BT14" s="323">
        <v>0.2707155</v>
      </c>
      <c r="BU14" s="323">
        <v>0.27575919999999998</v>
      </c>
      <c r="BV14" s="323">
        <v>0.28911399999999998</v>
      </c>
    </row>
    <row r="15" spans="1:74" x14ac:dyDescent="0.25">
      <c r="A15" s="564" t="s">
        <v>927</v>
      </c>
      <c r="B15" s="565" t="s">
        <v>921</v>
      </c>
      <c r="C15" s="207">
        <v>-0.22313</v>
      </c>
      <c r="D15" s="207">
        <v>-0.1235</v>
      </c>
      <c r="E15" s="207">
        <v>7.3451000000000002E-2</v>
      </c>
      <c r="F15" s="207">
        <v>0.23236699999999999</v>
      </c>
      <c r="G15" s="207">
        <v>0.28464600000000001</v>
      </c>
      <c r="H15" s="207">
        <v>0.264233</v>
      </c>
      <c r="I15" s="207">
        <v>0.26719399999999999</v>
      </c>
      <c r="J15" s="207">
        <v>0.21970999999999999</v>
      </c>
      <c r="K15" s="207">
        <v>5.4033999999999999E-2</v>
      </c>
      <c r="L15" s="207">
        <v>-0.127612</v>
      </c>
      <c r="M15" s="207">
        <v>-0.314299</v>
      </c>
      <c r="N15" s="207">
        <v>-0.25332399999999999</v>
      </c>
      <c r="O15" s="207">
        <v>-0.18348200000000001</v>
      </c>
      <c r="P15" s="207">
        <v>-0.138964</v>
      </c>
      <c r="Q15" s="207">
        <v>8.8969999999999994E-2</v>
      </c>
      <c r="R15" s="207">
        <v>0.18063399999999999</v>
      </c>
      <c r="S15" s="207">
        <v>0.17283999999999999</v>
      </c>
      <c r="T15" s="207">
        <v>0.196801</v>
      </c>
      <c r="U15" s="207">
        <v>0.201324</v>
      </c>
      <c r="V15" s="207">
        <v>0.17871100000000001</v>
      </c>
      <c r="W15" s="207">
        <v>2.0833000000000001E-2</v>
      </c>
      <c r="X15" s="207">
        <v>-0.13364300000000001</v>
      </c>
      <c r="Y15" s="207">
        <v>-0.23166600000000001</v>
      </c>
      <c r="Z15" s="207">
        <v>-0.21754799999999999</v>
      </c>
      <c r="AA15" s="207">
        <v>-0.192968</v>
      </c>
      <c r="AB15" s="207">
        <v>-0.12385699999999999</v>
      </c>
      <c r="AC15" s="207">
        <v>5.1999999999999998E-2</v>
      </c>
      <c r="AD15" s="207">
        <v>0.19616700000000001</v>
      </c>
      <c r="AE15" s="207">
        <v>0.26793499999999998</v>
      </c>
      <c r="AF15" s="207">
        <v>0.2681</v>
      </c>
      <c r="AG15" s="207">
        <v>0.25948399999999999</v>
      </c>
      <c r="AH15" s="207">
        <v>0.216807</v>
      </c>
      <c r="AI15" s="207">
        <v>6.2067999999999998E-2</v>
      </c>
      <c r="AJ15" s="207">
        <v>-6.1870000000000001E-2</v>
      </c>
      <c r="AK15" s="207">
        <v>-0.21283299999999999</v>
      </c>
      <c r="AL15" s="207">
        <v>-0.21764500000000001</v>
      </c>
      <c r="AM15" s="207">
        <v>-0.17716000000000001</v>
      </c>
      <c r="AN15" s="207">
        <v>-9.9750000000000005E-2</v>
      </c>
      <c r="AO15" s="207">
        <v>6.7547999999999997E-2</v>
      </c>
      <c r="AP15" s="207">
        <v>0.220334</v>
      </c>
      <c r="AQ15" s="207">
        <v>0.26006499999999999</v>
      </c>
      <c r="AR15" s="207">
        <v>0.28386699999999998</v>
      </c>
      <c r="AS15" s="207">
        <v>0.26977600000000002</v>
      </c>
      <c r="AT15" s="207">
        <v>0.236096</v>
      </c>
      <c r="AU15" s="207">
        <v>7.0133000000000001E-2</v>
      </c>
      <c r="AV15" s="207">
        <v>-9.8741999999999996E-2</v>
      </c>
      <c r="AW15" s="207">
        <v>-0.18993299999999999</v>
      </c>
      <c r="AX15" s="207">
        <v>-0.2498467</v>
      </c>
      <c r="AY15" s="207">
        <v>-0.19900760000000001</v>
      </c>
      <c r="AZ15" s="323">
        <v>-0.12527099999999999</v>
      </c>
      <c r="BA15" s="323">
        <v>8.0349199999999996E-2</v>
      </c>
      <c r="BB15" s="323">
        <v>0.2354125</v>
      </c>
      <c r="BC15" s="323">
        <v>0.28166020000000003</v>
      </c>
      <c r="BD15" s="323">
        <v>0.27680729999999998</v>
      </c>
      <c r="BE15" s="323">
        <v>0.274341</v>
      </c>
      <c r="BF15" s="323">
        <v>0.25130859999999999</v>
      </c>
      <c r="BG15" s="323">
        <v>5.0001400000000001E-2</v>
      </c>
      <c r="BH15" s="323">
        <v>-9.7248200000000007E-2</v>
      </c>
      <c r="BI15" s="323">
        <v>-0.24408179999999999</v>
      </c>
      <c r="BJ15" s="323">
        <v>-0.25567450000000003</v>
      </c>
      <c r="BK15" s="323">
        <v>-0.19908680000000001</v>
      </c>
      <c r="BL15" s="323">
        <v>-0.12926689999999999</v>
      </c>
      <c r="BM15" s="323">
        <v>7.6425800000000002E-2</v>
      </c>
      <c r="BN15" s="323">
        <v>0.2349889</v>
      </c>
      <c r="BO15" s="323">
        <v>0.28479070000000001</v>
      </c>
      <c r="BP15" s="323">
        <v>0.2796923</v>
      </c>
      <c r="BQ15" s="323">
        <v>0.2768331</v>
      </c>
      <c r="BR15" s="323">
        <v>0.2531911</v>
      </c>
      <c r="BS15" s="323">
        <v>5.4053299999999999E-2</v>
      </c>
      <c r="BT15" s="323">
        <v>-9.2565900000000007E-2</v>
      </c>
      <c r="BU15" s="323">
        <v>-0.2415659</v>
      </c>
      <c r="BV15" s="323">
        <v>-0.25089129999999998</v>
      </c>
    </row>
    <row r="16" spans="1:74" x14ac:dyDescent="0.25">
      <c r="A16" s="564"/>
      <c r="B16" s="153" t="s">
        <v>928</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363"/>
      <c r="BA16" s="363"/>
      <c r="BB16" s="363"/>
      <c r="BC16" s="363"/>
      <c r="BD16" s="363"/>
      <c r="BE16" s="363"/>
      <c r="BF16" s="363"/>
      <c r="BG16" s="363"/>
      <c r="BH16" s="363"/>
      <c r="BI16" s="363"/>
      <c r="BJ16" s="363"/>
      <c r="BK16" s="363"/>
      <c r="BL16" s="363"/>
      <c r="BM16" s="363"/>
      <c r="BN16" s="363"/>
      <c r="BO16" s="363"/>
      <c r="BP16" s="363"/>
      <c r="BQ16" s="363"/>
      <c r="BR16" s="363"/>
      <c r="BS16" s="363"/>
      <c r="BT16" s="363"/>
      <c r="BU16" s="363"/>
      <c r="BV16" s="363"/>
    </row>
    <row r="17" spans="1:74" x14ac:dyDescent="0.25">
      <c r="A17" s="564" t="s">
        <v>929</v>
      </c>
      <c r="B17" s="565" t="s">
        <v>923</v>
      </c>
      <c r="C17" s="207">
        <v>-2.0226000000000001E-2</v>
      </c>
      <c r="D17" s="207">
        <v>-2.0678999999999999E-2</v>
      </c>
      <c r="E17" s="207">
        <v>-1.9193999999999999E-2</v>
      </c>
      <c r="F17" s="207">
        <v>-1.9833E-2</v>
      </c>
      <c r="G17" s="207">
        <v>-2.0289999999999999E-2</v>
      </c>
      <c r="H17" s="207">
        <v>-2.1132999999999999E-2</v>
      </c>
      <c r="I17" s="207">
        <v>-2.1225999999999998E-2</v>
      </c>
      <c r="J17" s="207">
        <v>-2.0903000000000001E-2</v>
      </c>
      <c r="K17" s="207">
        <v>-2.01E-2</v>
      </c>
      <c r="L17" s="207">
        <v>-2.0645E-2</v>
      </c>
      <c r="M17" s="207">
        <v>-2.1100000000000001E-2</v>
      </c>
      <c r="N17" s="207">
        <v>-2.1451999999999999E-2</v>
      </c>
      <c r="O17" s="207">
        <v>-2.0516E-2</v>
      </c>
      <c r="P17" s="207">
        <v>-1.9827999999999998E-2</v>
      </c>
      <c r="Q17" s="207">
        <v>-1.8096999999999999E-2</v>
      </c>
      <c r="R17" s="207">
        <v>-1.1133000000000001E-2</v>
      </c>
      <c r="S17" s="207">
        <v>-1.3644999999999999E-2</v>
      </c>
      <c r="T17" s="207">
        <v>-1.7867000000000001E-2</v>
      </c>
      <c r="U17" s="207">
        <v>-1.9484000000000001E-2</v>
      </c>
      <c r="V17" s="207">
        <v>-1.8903E-2</v>
      </c>
      <c r="W17" s="207">
        <v>-1.9266999999999999E-2</v>
      </c>
      <c r="X17" s="207">
        <v>-2.0487999999999999E-2</v>
      </c>
      <c r="Y17" s="207">
        <v>-2.1024000000000001E-2</v>
      </c>
      <c r="Z17" s="207">
        <v>-2.0570999999999999E-2</v>
      </c>
      <c r="AA17" s="207">
        <v>-1.9303000000000001E-2</v>
      </c>
      <c r="AB17" s="207">
        <v>-1.8078E-2</v>
      </c>
      <c r="AC17" s="207">
        <v>-2.0549000000000001E-2</v>
      </c>
      <c r="AD17" s="207">
        <v>-2.0841999999999999E-2</v>
      </c>
      <c r="AE17" s="207">
        <v>-2.2662000000000002E-2</v>
      </c>
      <c r="AF17" s="207">
        <v>-2.3705E-2</v>
      </c>
      <c r="AG17" s="207">
        <v>-2.3311999999999999E-2</v>
      </c>
      <c r="AH17" s="207">
        <v>-2.1728000000000001E-2</v>
      </c>
      <c r="AI17" s="207">
        <v>-2.1631999999999998E-2</v>
      </c>
      <c r="AJ17" s="207">
        <v>-2.2270000000000002E-2</v>
      </c>
      <c r="AK17" s="207">
        <v>-2.3389E-2</v>
      </c>
      <c r="AL17" s="207">
        <v>-2.3397999999999999E-2</v>
      </c>
      <c r="AM17" s="207">
        <v>-2.2343999999999999E-2</v>
      </c>
      <c r="AN17" s="207">
        <v>-2.1153000000000002E-2</v>
      </c>
      <c r="AO17" s="207">
        <v>-2.2384999999999999E-2</v>
      </c>
      <c r="AP17" s="207">
        <v>-2.0142E-2</v>
      </c>
      <c r="AQ17" s="207">
        <v>-2.1826000000000002E-2</v>
      </c>
      <c r="AR17" s="207">
        <v>-2.3643999999999998E-2</v>
      </c>
      <c r="AS17" s="207">
        <v>-2.2442E-2</v>
      </c>
      <c r="AT17" s="207">
        <v>-2.2522E-2</v>
      </c>
      <c r="AU17" s="207">
        <v>-2.0823999999999999E-2</v>
      </c>
      <c r="AV17" s="207">
        <v>-2.3115E-2</v>
      </c>
      <c r="AW17" s="207">
        <v>-2.4715999999999998E-2</v>
      </c>
      <c r="AX17" s="207">
        <v>-2.0722299999999999E-2</v>
      </c>
      <c r="AY17" s="207">
        <v>-1.9973000000000001E-2</v>
      </c>
      <c r="AZ17" s="323">
        <v>-1.9594500000000001E-2</v>
      </c>
      <c r="BA17" s="323">
        <v>-1.9728699999999998E-2</v>
      </c>
      <c r="BB17" s="323">
        <v>-1.9146799999999999E-2</v>
      </c>
      <c r="BC17" s="323">
        <v>-2.0113900000000001E-2</v>
      </c>
      <c r="BD17" s="323">
        <v>-2.0233299999999999E-2</v>
      </c>
      <c r="BE17" s="323">
        <v>-1.97412E-2</v>
      </c>
      <c r="BF17" s="323">
        <v>-1.92756E-2</v>
      </c>
      <c r="BG17" s="323">
        <v>-1.9414000000000001E-2</v>
      </c>
      <c r="BH17" s="323">
        <v>-1.9557700000000001E-2</v>
      </c>
      <c r="BI17" s="323">
        <v>-2.0610799999999999E-2</v>
      </c>
      <c r="BJ17" s="323">
        <v>-2.0445999999999999E-2</v>
      </c>
      <c r="BK17" s="323">
        <v>-1.99451E-2</v>
      </c>
      <c r="BL17" s="323">
        <v>-1.9591799999999999E-2</v>
      </c>
      <c r="BM17" s="323">
        <v>-1.9805199999999999E-2</v>
      </c>
      <c r="BN17" s="323">
        <v>-1.9274300000000001E-2</v>
      </c>
      <c r="BO17" s="323">
        <v>-2.0206999999999999E-2</v>
      </c>
      <c r="BP17" s="323">
        <v>-2.0270199999999999E-2</v>
      </c>
      <c r="BQ17" s="323">
        <v>-1.9972199999999999E-2</v>
      </c>
      <c r="BR17" s="323">
        <v>-1.9484100000000001E-2</v>
      </c>
      <c r="BS17" s="323">
        <v>-1.97004E-2</v>
      </c>
      <c r="BT17" s="323">
        <v>-1.9901599999999998E-2</v>
      </c>
      <c r="BU17" s="323">
        <v>-2.0920500000000002E-2</v>
      </c>
      <c r="BV17" s="323">
        <v>-2.0766400000000001E-2</v>
      </c>
    </row>
    <row r="18" spans="1:74" ht="10" x14ac:dyDescent="0.2">
      <c r="A18" s="564"/>
      <c r="B18" s="565"/>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363"/>
      <c r="BA18" s="363"/>
      <c r="BB18" s="363"/>
      <c r="BC18" s="363"/>
      <c r="BD18" s="363"/>
      <c r="BE18" s="363"/>
      <c r="BF18" s="363"/>
      <c r="BG18" s="363"/>
      <c r="BH18" s="363"/>
      <c r="BI18" s="363"/>
      <c r="BJ18" s="363"/>
      <c r="BK18" s="363"/>
      <c r="BL18" s="363"/>
      <c r="BM18" s="363"/>
      <c r="BN18" s="363"/>
      <c r="BO18" s="363"/>
      <c r="BP18" s="363"/>
      <c r="BQ18" s="363"/>
      <c r="BR18" s="363"/>
      <c r="BS18" s="363"/>
      <c r="BT18" s="363"/>
      <c r="BU18" s="363"/>
      <c r="BV18" s="363"/>
    </row>
    <row r="19" spans="1:74" x14ac:dyDescent="0.25">
      <c r="A19" s="563"/>
      <c r="B19" s="153" t="s">
        <v>930</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363"/>
      <c r="BA19" s="363"/>
      <c r="BB19" s="363"/>
      <c r="BC19" s="363"/>
      <c r="BD19" s="363"/>
      <c r="BE19" s="363"/>
      <c r="BF19" s="363"/>
      <c r="BG19" s="363"/>
      <c r="BH19" s="363"/>
      <c r="BI19" s="363"/>
      <c r="BJ19" s="363"/>
      <c r="BK19" s="363"/>
      <c r="BL19" s="363"/>
      <c r="BM19" s="363"/>
      <c r="BN19" s="363"/>
      <c r="BO19" s="363"/>
      <c r="BP19" s="363"/>
      <c r="BQ19" s="363"/>
      <c r="BR19" s="363"/>
      <c r="BS19" s="363"/>
      <c r="BT19" s="363"/>
      <c r="BU19" s="363"/>
      <c r="BV19" s="363"/>
    </row>
    <row r="20" spans="1:74" x14ac:dyDescent="0.25">
      <c r="A20" s="564" t="s">
        <v>931</v>
      </c>
      <c r="B20" s="565" t="s">
        <v>932</v>
      </c>
      <c r="C20" s="207">
        <v>-0.26598300000000002</v>
      </c>
      <c r="D20" s="207">
        <v>-0.25472499999999998</v>
      </c>
      <c r="E20" s="207">
        <v>-0.245562</v>
      </c>
      <c r="F20" s="207">
        <v>-0.25165999999999999</v>
      </c>
      <c r="G20" s="207">
        <v>-0.28347899999999998</v>
      </c>
      <c r="H20" s="207">
        <v>-0.27490900000000001</v>
      </c>
      <c r="I20" s="207">
        <v>-0.27798800000000001</v>
      </c>
      <c r="J20" s="207">
        <v>-0.31239800000000001</v>
      </c>
      <c r="K20" s="207">
        <v>-0.24643300000000001</v>
      </c>
      <c r="L20" s="207">
        <v>-0.33849000000000001</v>
      </c>
      <c r="M20" s="207">
        <v>-0.26636700000000002</v>
      </c>
      <c r="N20" s="207">
        <v>-0.30124299999999998</v>
      </c>
      <c r="O20" s="207">
        <v>-0.32342599999999999</v>
      </c>
      <c r="P20" s="207">
        <v>-0.27740300000000001</v>
      </c>
      <c r="Q20" s="207">
        <v>-0.29536699999999999</v>
      </c>
      <c r="R20" s="207">
        <v>-0.229573</v>
      </c>
      <c r="S20" s="207">
        <v>-0.240928</v>
      </c>
      <c r="T20" s="207">
        <v>-0.26357599999999998</v>
      </c>
      <c r="U20" s="207">
        <v>-0.25139899999999998</v>
      </c>
      <c r="V20" s="207">
        <v>-0.30333300000000002</v>
      </c>
      <c r="W20" s="207">
        <v>-0.23763400000000001</v>
      </c>
      <c r="X20" s="207">
        <v>-0.29858400000000002</v>
      </c>
      <c r="Y20" s="207">
        <v>-0.26036799999999999</v>
      </c>
      <c r="Z20" s="207">
        <v>-0.26413900000000001</v>
      </c>
      <c r="AA20" s="207">
        <v>-0.31598799999999999</v>
      </c>
      <c r="AB20" s="207">
        <v>-0.24326400000000001</v>
      </c>
      <c r="AC20" s="207">
        <v>-0.35239900000000002</v>
      </c>
      <c r="AD20" s="207">
        <v>-0.32882800000000001</v>
      </c>
      <c r="AE20" s="207">
        <v>-0.392899</v>
      </c>
      <c r="AF20" s="207">
        <v>-0.41834199999999999</v>
      </c>
      <c r="AG20" s="207">
        <v>-0.31873699999999999</v>
      </c>
      <c r="AH20" s="207">
        <v>-0.44159100000000001</v>
      </c>
      <c r="AI20" s="207">
        <v>-0.364145</v>
      </c>
      <c r="AJ20" s="207">
        <v>-0.39275199999999999</v>
      </c>
      <c r="AK20" s="207">
        <v>-0.398511</v>
      </c>
      <c r="AL20" s="207">
        <v>-0.45266699999999999</v>
      </c>
      <c r="AM20" s="207">
        <v>-0.50758300000000001</v>
      </c>
      <c r="AN20" s="207">
        <v>-0.46747899999999998</v>
      </c>
      <c r="AO20" s="207">
        <v>-0.52847100000000002</v>
      </c>
      <c r="AP20" s="207">
        <v>-0.42259400000000003</v>
      </c>
      <c r="AQ20" s="207">
        <v>-0.31481599999999998</v>
      </c>
      <c r="AR20" s="207">
        <v>-0.47932900000000001</v>
      </c>
      <c r="AS20" s="207">
        <v>-0.39277000000000001</v>
      </c>
      <c r="AT20" s="207">
        <v>-0.49010999999999999</v>
      </c>
      <c r="AU20" s="207">
        <v>-0.3957</v>
      </c>
      <c r="AV20" s="207">
        <v>-0.44228400000000001</v>
      </c>
      <c r="AW20" s="207">
        <v>-0.45601700000000001</v>
      </c>
      <c r="AX20" s="207">
        <v>-0.48143839999999999</v>
      </c>
      <c r="AY20" s="207">
        <v>-0.4608256</v>
      </c>
      <c r="AZ20" s="323">
        <v>-0.45850400000000002</v>
      </c>
      <c r="BA20" s="323">
        <v>-0.45540920000000001</v>
      </c>
      <c r="BB20" s="323">
        <v>-0.4494107</v>
      </c>
      <c r="BC20" s="323">
        <v>-0.47548560000000001</v>
      </c>
      <c r="BD20" s="323">
        <v>-0.47002050000000001</v>
      </c>
      <c r="BE20" s="323">
        <v>-0.45918949999999997</v>
      </c>
      <c r="BF20" s="323">
        <v>-0.47652319999999998</v>
      </c>
      <c r="BG20" s="323">
        <v>-0.4648178</v>
      </c>
      <c r="BH20" s="323">
        <v>-0.46811120000000001</v>
      </c>
      <c r="BI20" s="323">
        <v>-0.46568480000000001</v>
      </c>
      <c r="BJ20" s="323">
        <v>-0.47206169999999997</v>
      </c>
      <c r="BK20" s="323">
        <v>-0.48684569999999999</v>
      </c>
      <c r="BL20" s="323">
        <v>-0.4832803</v>
      </c>
      <c r="BM20" s="323">
        <v>-0.4917202</v>
      </c>
      <c r="BN20" s="323">
        <v>-0.4852474</v>
      </c>
      <c r="BO20" s="323">
        <v>-0.50073270000000003</v>
      </c>
      <c r="BP20" s="323">
        <v>-0.49706630000000002</v>
      </c>
      <c r="BQ20" s="323">
        <v>-0.46492709999999998</v>
      </c>
      <c r="BR20" s="323">
        <v>-0.48242000000000002</v>
      </c>
      <c r="BS20" s="323">
        <v>-0.49148259999999999</v>
      </c>
      <c r="BT20" s="323">
        <v>-0.50623490000000004</v>
      </c>
      <c r="BU20" s="323">
        <v>-0.50594689999999998</v>
      </c>
      <c r="BV20" s="323">
        <v>-0.53513350000000004</v>
      </c>
    </row>
    <row r="21" spans="1:74" x14ac:dyDescent="0.25">
      <c r="A21" s="564" t="s">
        <v>933</v>
      </c>
      <c r="B21" s="565" t="s">
        <v>942</v>
      </c>
      <c r="C21" s="207">
        <v>-0.80049899999999996</v>
      </c>
      <c r="D21" s="207">
        <v>-0.70601499999999995</v>
      </c>
      <c r="E21" s="207">
        <v>-0.73214999999999997</v>
      </c>
      <c r="F21" s="207">
        <v>-1.023512</v>
      </c>
      <c r="G21" s="207">
        <v>-0.95669999999999999</v>
      </c>
      <c r="H21" s="207">
        <v>-1.0334300000000001</v>
      </c>
      <c r="I21" s="207">
        <v>-1.066152</v>
      </c>
      <c r="J21" s="207">
        <v>-0.913327</v>
      </c>
      <c r="K21" s="207">
        <v>-1.0048490000000001</v>
      </c>
      <c r="L21" s="207">
        <v>-1.0374110000000001</v>
      </c>
      <c r="M21" s="207">
        <v>-1.0142910000000001</v>
      </c>
      <c r="N21" s="207">
        <v>-1.0858749999999999</v>
      </c>
      <c r="O21" s="207">
        <v>-1.0311790000000001</v>
      </c>
      <c r="P21" s="207">
        <v>-1.0643549999999999</v>
      </c>
      <c r="Q21" s="207">
        <v>-1.137583</v>
      </c>
      <c r="R21" s="207">
        <v>-1.1718329999999999</v>
      </c>
      <c r="S21" s="207">
        <v>-0.95726100000000003</v>
      </c>
      <c r="T21" s="207">
        <v>-1.1572720000000001</v>
      </c>
      <c r="U21" s="207">
        <v>-1.134045</v>
      </c>
      <c r="V21" s="207">
        <v>-1.033169</v>
      </c>
      <c r="W21" s="207">
        <v>-1.013131</v>
      </c>
      <c r="X21" s="207">
        <v>-1.2844390000000001</v>
      </c>
      <c r="Y21" s="207">
        <v>-1.181886</v>
      </c>
      <c r="Z21" s="207">
        <v>-1.457379</v>
      </c>
      <c r="AA21" s="207">
        <v>-1.201052</v>
      </c>
      <c r="AB21" s="207">
        <v>-0.96134900000000001</v>
      </c>
      <c r="AC21" s="207">
        <v>-1.059785</v>
      </c>
      <c r="AD21" s="207">
        <v>-1.30061</v>
      </c>
      <c r="AE21" s="207">
        <v>-1.169959</v>
      </c>
      <c r="AF21" s="207">
        <v>-1.3070360000000001</v>
      </c>
      <c r="AG21" s="207">
        <v>-1.156085</v>
      </c>
      <c r="AH21" s="207">
        <v>-1.2765340000000001</v>
      </c>
      <c r="AI21" s="207">
        <v>-1.224502</v>
      </c>
      <c r="AJ21" s="207">
        <v>-1.1246240000000001</v>
      </c>
      <c r="AK21" s="207">
        <v>-1.359056</v>
      </c>
      <c r="AL21" s="207">
        <v>-1.2307779999999999</v>
      </c>
      <c r="AM21" s="207">
        <v>-1.163861</v>
      </c>
      <c r="AN21" s="207">
        <v>-1.047396</v>
      </c>
      <c r="AO21" s="207">
        <v>-1.3138069999999999</v>
      </c>
      <c r="AP21" s="207">
        <v>-1.2262029999999999</v>
      </c>
      <c r="AQ21" s="207">
        <v>-1.2786169999999999</v>
      </c>
      <c r="AR21" s="207">
        <v>-1.47258</v>
      </c>
      <c r="AS21" s="207">
        <v>-1.189541</v>
      </c>
      <c r="AT21" s="207">
        <v>-1.28087</v>
      </c>
      <c r="AU21" s="207">
        <v>-1.1555660000000001</v>
      </c>
      <c r="AV21" s="207">
        <v>-1.3165119999999999</v>
      </c>
      <c r="AW21" s="207">
        <v>-1.2180679999999999</v>
      </c>
      <c r="AX21" s="207">
        <v>-1.2942580644999999</v>
      </c>
      <c r="AY21" s="207">
        <v>-1.4318740323000001</v>
      </c>
      <c r="AZ21" s="323">
        <v>-1.412706</v>
      </c>
      <c r="BA21" s="323">
        <v>-1.3459589999999999</v>
      </c>
      <c r="BB21" s="323">
        <v>-1.3633139999999999</v>
      </c>
      <c r="BC21" s="323">
        <v>-1.367847</v>
      </c>
      <c r="BD21" s="323">
        <v>-1.427516</v>
      </c>
      <c r="BE21" s="323">
        <v>-1.3618030000000001</v>
      </c>
      <c r="BF21" s="323">
        <v>-1.4120440000000001</v>
      </c>
      <c r="BG21" s="323">
        <v>-1.409743</v>
      </c>
      <c r="BH21" s="323">
        <v>-1.453514</v>
      </c>
      <c r="BI21" s="323">
        <v>-1.481889</v>
      </c>
      <c r="BJ21" s="323">
        <v>-1.405011</v>
      </c>
      <c r="BK21" s="323">
        <v>-1.3614820000000001</v>
      </c>
      <c r="BL21" s="323">
        <v>-1.308508</v>
      </c>
      <c r="BM21" s="323">
        <v>-1.46357</v>
      </c>
      <c r="BN21" s="323">
        <v>-1.4736089999999999</v>
      </c>
      <c r="BO21" s="323">
        <v>-1.522068</v>
      </c>
      <c r="BP21" s="323">
        <v>-1.545369</v>
      </c>
      <c r="BQ21" s="323">
        <v>-1.4974479999999999</v>
      </c>
      <c r="BR21" s="323">
        <v>-1.436178</v>
      </c>
      <c r="BS21" s="323">
        <v>-1.462542</v>
      </c>
      <c r="BT21" s="323">
        <v>-1.5897749999999999</v>
      </c>
      <c r="BU21" s="323">
        <v>-1.606279</v>
      </c>
      <c r="BV21" s="323">
        <v>-1.4932840000000001</v>
      </c>
    </row>
    <row r="22" spans="1:74" x14ac:dyDescent="0.25">
      <c r="A22" s="564" t="s">
        <v>934</v>
      </c>
      <c r="B22" s="565" t="s">
        <v>935</v>
      </c>
      <c r="C22" s="207">
        <v>-9.1320999999999999E-2</v>
      </c>
      <c r="D22" s="207">
        <v>-0.10777200000000001</v>
      </c>
      <c r="E22" s="207">
        <v>-0.21798100000000001</v>
      </c>
      <c r="F22" s="207">
        <v>-0.27332000000000001</v>
      </c>
      <c r="G22" s="207">
        <v>-0.232178</v>
      </c>
      <c r="H22" s="207">
        <v>-0.25698599999999999</v>
      </c>
      <c r="I22" s="207">
        <v>-0.22805800000000001</v>
      </c>
      <c r="J22" s="207">
        <v>-0.27643699999999999</v>
      </c>
      <c r="K22" s="207">
        <v>-0.28084599999999998</v>
      </c>
      <c r="L22" s="207">
        <v>-0.28472599999999998</v>
      </c>
      <c r="M22" s="207">
        <v>-0.25609900000000002</v>
      </c>
      <c r="N22" s="207">
        <v>-0.2036</v>
      </c>
      <c r="O22" s="207">
        <v>-0.27883000000000002</v>
      </c>
      <c r="P22" s="207">
        <v>-0.331293</v>
      </c>
      <c r="Q22" s="207">
        <v>-0.289524</v>
      </c>
      <c r="R22" s="207">
        <v>-0.33490199999999998</v>
      </c>
      <c r="S22" s="207">
        <v>-0.33559699999999998</v>
      </c>
      <c r="T22" s="207">
        <v>-0.26724599999999998</v>
      </c>
      <c r="U22" s="207">
        <v>-0.35758299999999998</v>
      </c>
      <c r="V22" s="207">
        <v>-0.36327700000000002</v>
      </c>
      <c r="W22" s="207">
        <v>-0.309307</v>
      </c>
      <c r="X22" s="207">
        <v>-0.42966700000000002</v>
      </c>
      <c r="Y22" s="207">
        <v>-0.35767599999999999</v>
      </c>
      <c r="Z22" s="207">
        <v>-0.22337099999999999</v>
      </c>
      <c r="AA22" s="207">
        <v>-0.32599600000000001</v>
      </c>
      <c r="AB22" s="207">
        <v>-0.285798</v>
      </c>
      <c r="AC22" s="207">
        <v>-0.41586000000000001</v>
      </c>
      <c r="AD22" s="207">
        <v>-0.41188900000000001</v>
      </c>
      <c r="AE22" s="207">
        <v>-0.44028800000000001</v>
      </c>
      <c r="AF22" s="207">
        <v>-0.37187199999999998</v>
      </c>
      <c r="AG22" s="207">
        <v>-0.41281000000000001</v>
      </c>
      <c r="AH22" s="207">
        <v>-0.43709500000000001</v>
      </c>
      <c r="AI22" s="207">
        <v>-0.29815399999999997</v>
      </c>
      <c r="AJ22" s="207">
        <v>-0.39267400000000002</v>
      </c>
      <c r="AK22" s="207">
        <v>-0.37167299999999998</v>
      </c>
      <c r="AL22" s="207">
        <v>-0.286856</v>
      </c>
      <c r="AM22" s="207">
        <v>-0.20279</v>
      </c>
      <c r="AN22" s="207">
        <v>-0.317776</v>
      </c>
      <c r="AO22" s="207">
        <v>-0.32987100000000003</v>
      </c>
      <c r="AP22" s="207">
        <v>-0.40051199999999998</v>
      </c>
      <c r="AQ22" s="207">
        <v>-0.436145</v>
      </c>
      <c r="AR22" s="207">
        <v>-0.40548400000000001</v>
      </c>
      <c r="AS22" s="207">
        <v>-0.30597200000000002</v>
      </c>
      <c r="AT22" s="207">
        <v>-0.30964199999999997</v>
      </c>
      <c r="AU22" s="207">
        <v>-0.399974</v>
      </c>
      <c r="AV22" s="207">
        <v>-0.36014000000000002</v>
      </c>
      <c r="AW22" s="207">
        <v>-0.36171999999999999</v>
      </c>
      <c r="AX22" s="207">
        <v>-0.34769549999999999</v>
      </c>
      <c r="AY22" s="207">
        <v>-0.35257650000000001</v>
      </c>
      <c r="AZ22" s="323">
        <v>-0.41278229999999999</v>
      </c>
      <c r="BA22" s="323">
        <v>-0.43982680000000002</v>
      </c>
      <c r="BB22" s="323">
        <v>-0.48962090000000003</v>
      </c>
      <c r="BC22" s="323">
        <v>-0.45785730000000002</v>
      </c>
      <c r="BD22" s="323">
        <v>-0.4570051</v>
      </c>
      <c r="BE22" s="323">
        <v>-0.49458360000000001</v>
      </c>
      <c r="BF22" s="323">
        <v>-0.47451949999999998</v>
      </c>
      <c r="BG22" s="323">
        <v>-0.44382529999999998</v>
      </c>
      <c r="BH22" s="323">
        <v>-0.43701089999999998</v>
      </c>
      <c r="BI22" s="323">
        <v>-0.44061030000000001</v>
      </c>
      <c r="BJ22" s="323">
        <v>-0.40514</v>
      </c>
      <c r="BK22" s="323">
        <v>-0.3528057</v>
      </c>
      <c r="BL22" s="323">
        <v>-0.42582429999999999</v>
      </c>
      <c r="BM22" s="323">
        <v>-0.48216949999999997</v>
      </c>
      <c r="BN22" s="323">
        <v>-0.46509060000000002</v>
      </c>
      <c r="BO22" s="323">
        <v>-0.49563020000000002</v>
      </c>
      <c r="BP22" s="323">
        <v>-0.49795660000000003</v>
      </c>
      <c r="BQ22" s="323">
        <v>-0.49268499999999998</v>
      </c>
      <c r="BR22" s="323">
        <v>-0.48390810000000001</v>
      </c>
      <c r="BS22" s="323">
        <v>-0.45965240000000002</v>
      </c>
      <c r="BT22" s="323">
        <v>-0.402115</v>
      </c>
      <c r="BU22" s="323">
        <v>-0.42337979999999997</v>
      </c>
      <c r="BV22" s="323">
        <v>-0.42687910000000001</v>
      </c>
    </row>
    <row r="23" spans="1:74" x14ac:dyDescent="0.25">
      <c r="A23" s="564" t="s">
        <v>174</v>
      </c>
      <c r="B23" s="565" t="s">
        <v>936</v>
      </c>
      <c r="C23" s="207">
        <v>-0.106517</v>
      </c>
      <c r="D23" s="207">
        <v>-0.20202999999999999</v>
      </c>
      <c r="E23" s="207">
        <v>-0.201677</v>
      </c>
      <c r="F23" s="207">
        <v>-0.16669999999999999</v>
      </c>
      <c r="G23" s="207">
        <v>-0.14588999999999999</v>
      </c>
      <c r="H23" s="207">
        <v>-0.12500700000000001</v>
      </c>
      <c r="I23" s="207">
        <v>-0.14049800000000001</v>
      </c>
      <c r="J23" s="207">
        <v>-0.15157499999999999</v>
      </c>
      <c r="K23" s="207">
        <v>-0.17624600000000001</v>
      </c>
      <c r="L23" s="207">
        <v>-0.22196099999999999</v>
      </c>
      <c r="M23" s="207">
        <v>-0.25397700000000001</v>
      </c>
      <c r="N23" s="207">
        <v>-0.16434199999999999</v>
      </c>
      <c r="O23" s="207">
        <v>-0.28094599999999997</v>
      </c>
      <c r="P23" s="207">
        <v>-0.36170099999999999</v>
      </c>
      <c r="Q23" s="207">
        <v>-0.183528</v>
      </c>
      <c r="R23" s="207">
        <v>-0.27321200000000001</v>
      </c>
      <c r="S23" s="207">
        <v>-0.13653999999999999</v>
      </c>
      <c r="T23" s="207">
        <v>-0.17069400000000001</v>
      </c>
      <c r="U23" s="207">
        <v>-0.16001599999999999</v>
      </c>
      <c r="V23" s="207">
        <v>-0.12271899999999999</v>
      </c>
      <c r="W23" s="207">
        <v>-0.20241999999999999</v>
      </c>
      <c r="X23" s="207">
        <v>-0.15822900000000001</v>
      </c>
      <c r="Y23" s="207">
        <v>-0.168792</v>
      </c>
      <c r="Z23" s="207">
        <v>-9.3992999999999993E-2</v>
      </c>
      <c r="AA23" s="207">
        <v>-0.18290500000000001</v>
      </c>
      <c r="AB23" s="207">
        <v>-0.27209100000000003</v>
      </c>
      <c r="AC23" s="207">
        <v>-0.21804999999999999</v>
      </c>
      <c r="AD23" s="207">
        <v>-0.212726</v>
      </c>
      <c r="AE23" s="207">
        <v>-0.21076900000000001</v>
      </c>
      <c r="AF23" s="207">
        <v>-0.19778200000000001</v>
      </c>
      <c r="AG23" s="207">
        <v>-0.16281799999999999</v>
      </c>
      <c r="AH23" s="207">
        <v>-0.16953599999999999</v>
      </c>
      <c r="AI23" s="207">
        <v>-0.19464899999999999</v>
      </c>
      <c r="AJ23" s="207">
        <v>-0.159223</v>
      </c>
      <c r="AK23" s="207">
        <v>-0.18715899999999999</v>
      </c>
      <c r="AL23" s="207">
        <v>-0.19587599999999999</v>
      </c>
      <c r="AM23" s="207">
        <v>-0.189223</v>
      </c>
      <c r="AN23" s="207">
        <v>-0.175238</v>
      </c>
      <c r="AO23" s="207">
        <v>-0.15733</v>
      </c>
      <c r="AP23" s="207">
        <v>-0.16849800000000001</v>
      </c>
      <c r="AQ23" s="207">
        <v>-0.1447</v>
      </c>
      <c r="AR23" s="207">
        <v>-0.193548</v>
      </c>
      <c r="AS23" s="207">
        <v>-0.185364</v>
      </c>
      <c r="AT23" s="207">
        <v>-0.16878199999999999</v>
      </c>
      <c r="AU23" s="207">
        <v>-0.20410600000000001</v>
      </c>
      <c r="AV23" s="207">
        <v>-9.9308999999999995E-2</v>
      </c>
      <c r="AW23" s="207">
        <v>-0.17401</v>
      </c>
      <c r="AX23" s="207">
        <v>-0.19325999999999999</v>
      </c>
      <c r="AY23" s="207">
        <v>-0.25072929999999999</v>
      </c>
      <c r="AZ23" s="323">
        <v>-0.28582990000000003</v>
      </c>
      <c r="BA23" s="323">
        <v>-0.25391629999999998</v>
      </c>
      <c r="BB23" s="323">
        <v>-0.2492007</v>
      </c>
      <c r="BC23" s="323">
        <v>-0.24587980000000001</v>
      </c>
      <c r="BD23" s="323">
        <v>-0.24338689999999999</v>
      </c>
      <c r="BE23" s="323">
        <v>-0.25350729999999999</v>
      </c>
      <c r="BF23" s="323">
        <v>-0.24879770000000001</v>
      </c>
      <c r="BG23" s="323">
        <v>-0.2491379</v>
      </c>
      <c r="BH23" s="323">
        <v>-0.23382549999999999</v>
      </c>
      <c r="BI23" s="323">
        <v>-0.23349590000000001</v>
      </c>
      <c r="BJ23" s="323">
        <v>-0.22468450000000001</v>
      </c>
      <c r="BK23" s="323">
        <v>-0.22552720000000001</v>
      </c>
      <c r="BL23" s="323">
        <v>-0.26093670000000002</v>
      </c>
      <c r="BM23" s="323">
        <v>-0.25410549999999998</v>
      </c>
      <c r="BN23" s="323">
        <v>-0.26402809999999999</v>
      </c>
      <c r="BO23" s="323">
        <v>-0.23799799999999999</v>
      </c>
      <c r="BP23" s="323">
        <v>-0.23092070000000001</v>
      </c>
      <c r="BQ23" s="323">
        <v>-0.2295431</v>
      </c>
      <c r="BR23" s="323">
        <v>-0.2245992</v>
      </c>
      <c r="BS23" s="323">
        <v>-0.2226939</v>
      </c>
      <c r="BT23" s="323">
        <v>-0.20664009999999999</v>
      </c>
      <c r="BU23" s="323">
        <v>-0.20174800000000001</v>
      </c>
      <c r="BV23" s="323">
        <v>-0.2040276</v>
      </c>
    </row>
    <row r="24" spans="1:74" ht="10" x14ac:dyDescent="0.2">
      <c r="A24" s="564"/>
      <c r="B24" s="565"/>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363"/>
      <c r="BA24" s="363"/>
      <c r="BB24" s="363"/>
      <c r="BC24" s="363"/>
      <c r="BD24" s="363"/>
      <c r="BE24" s="363"/>
      <c r="BF24" s="363"/>
      <c r="BG24" s="363"/>
      <c r="BH24" s="363"/>
      <c r="BI24" s="363"/>
      <c r="BJ24" s="363"/>
      <c r="BK24" s="363"/>
      <c r="BL24" s="363"/>
      <c r="BM24" s="363"/>
      <c r="BN24" s="363"/>
      <c r="BO24" s="363"/>
      <c r="BP24" s="363"/>
      <c r="BQ24" s="363"/>
      <c r="BR24" s="363"/>
      <c r="BS24" s="363"/>
      <c r="BT24" s="363"/>
      <c r="BU24" s="363"/>
      <c r="BV24" s="363"/>
    </row>
    <row r="25" spans="1:74" x14ac:dyDescent="0.25">
      <c r="A25" s="563"/>
      <c r="B25" s="153" t="s">
        <v>937</v>
      </c>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363"/>
      <c r="BA25" s="363"/>
      <c r="BB25" s="363"/>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x14ac:dyDescent="0.25">
      <c r="A26" s="564" t="s">
        <v>938</v>
      </c>
      <c r="B26" s="565" t="s">
        <v>935</v>
      </c>
      <c r="C26" s="207">
        <v>0.53335500000000002</v>
      </c>
      <c r="D26" s="207">
        <v>0.456071</v>
      </c>
      <c r="E26" s="207">
        <v>0.37861299999999998</v>
      </c>
      <c r="F26" s="207">
        <v>0.32503300000000002</v>
      </c>
      <c r="G26" s="207">
        <v>0.275613</v>
      </c>
      <c r="H26" s="207">
        <v>0.25883400000000001</v>
      </c>
      <c r="I26" s="207">
        <v>0.268484</v>
      </c>
      <c r="J26" s="207">
        <v>0.29877399999999998</v>
      </c>
      <c r="K26" s="207">
        <v>0.42036699999999999</v>
      </c>
      <c r="L26" s="207">
        <v>0.51129100000000005</v>
      </c>
      <c r="M26" s="207">
        <v>0.5696</v>
      </c>
      <c r="N26" s="207">
        <v>0.55051600000000001</v>
      </c>
      <c r="O26" s="207">
        <v>0.53683899999999996</v>
      </c>
      <c r="P26" s="207">
        <v>0.47444900000000001</v>
      </c>
      <c r="Q26" s="207">
        <v>0.37206499999999998</v>
      </c>
      <c r="R26" s="207">
        <v>0.23130000000000001</v>
      </c>
      <c r="S26" s="207">
        <v>0.240451</v>
      </c>
      <c r="T26" s="207">
        <v>0.27343299999999998</v>
      </c>
      <c r="U26" s="207">
        <v>0.29816100000000001</v>
      </c>
      <c r="V26" s="207">
        <v>0.28458099999999997</v>
      </c>
      <c r="W26" s="207">
        <v>0.37943300000000002</v>
      </c>
      <c r="X26" s="207">
        <v>0.46100000000000002</v>
      </c>
      <c r="Y26" s="207">
        <v>0.49673299999999998</v>
      </c>
      <c r="Z26" s="207">
        <v>0.45796799999999999</v>
      </c>
      <c r="AA26" s="207">
        <v>0.45957999999999999</v>
      </c>
      <c r="AB26" s="207">
        <v>0.37292900000000001</v>
      </c>
      <c r="AC26" s="207">
        <v>0.35212900000000003</v>
      </c>
      <c r="AD26" s="207">
        <v>0.29170000000000001</v>
      </c>
      <c r="AE26" s="207">
        <v>0.29112900000000003</v>
      </c>
      <c r="AF26" s="207">
        <v>0.28249999999999997</v>
      </c>
      <c r="AG26" s="207">
        <v>0.285806</v>
      </c>
      <c r="AH26" s="207">
        <v>0.292742</v>
      </c>
      <c r="AI26" s="207">
        <v>0.36509999999999998</v>
      </c>
      <c r="AJ26" s="207">
        <v>0.47119299999999997</v>
      </c>
      <c r="AK26" s="207">
        <v>0.53800000000000003</v>
      </c>
      <c r="AL26" s="207">
        <v>0.58370999999999995</v>
      </c>
      <c r="AM26" s="207">
        <v>0.50009700000000001</v>
      </c>
      <c r="AN26" s="207">
        <v>0.454071</v>
      </c>
      <c r="AO26" s="207">
        <v>0.37709599999999999</v>
      </c>
      <c r="AP26" s="207">
        <v>0.34963300000000003</v>
      </c>
      <c r="AQ26" s="207">
        <v>0.29958099999999999</v>
      </c>
      <c r="AR26" s="207">
        <v>0.27603299999999997</v>
      </c>
      <c r="AS26" s="207">
        <v>0.29354799999999998</v>
      </c>
      <c r="AT26" s="207">
        <v>0.30770900000000001</v>
      </c>
      <c r="AU26" s="207">
        <v>0.44356699999999999</v>
      </c>
      <c r="AV26" s="207">
        <v>0.52416099999999999</v>
      </c>
      <c r="AW26" s="207">
        <v>0.59089999999999998</v>
      </c>
      <c r="AX26" s="207">
        <v>0.54714450000000003</v>
      </c>
      <c r="AY26" s="207">
        <v>0.49771110000000002</v>
      </c>
      <c r="AZ26" s="323">
        <v>0.46262609999999998</v>
      </c>
      <c r="BA26" s="323">
        <v>0.35176849999999998</v>
      </c>
      <c r="BB26" s="323">
        <v>0.31849290000000002</v>
      </c>
      <c r="BC26" s="323">
        <v>0.2731421</v>
      </c>
      <c r="BD26" s="323">
        <v>0.27564749999999999</v>
      </c>
      <c r="BE26" s="323">
        <v>0.26690770000000003</v>
      </c>
      <c r="BF26" s="323">
        <v>0.29261169999999997</v>
      </c>
      <c r="BG26" s="323">
        <v>0.40136260000000001</v>
      </c>
      <c r="BH26" s="323">
        <v>0.46838459999999998</v>
      </c>
      <c r="BI26" s="323">
        <v>0.54096339999999998</v>
      </c>
      <c r="BJ26" s="323">
        <v>0.55032769999999998</v>
      </c>
      <c r="BK26" s="323">
        <v>0.48795820000000001</v>
      </c>
      <c r="BL26" s="323">
        <v>0.43509320000000001</v>
      </c>
      <c r="BM26" s="323">
        <v>0.35400969999999998</v>
      </c>
      <c r="BN26" s="323">
        <v>0.31981470000000001</v>
      </c>
      <c r="BO26" s="323">
        <v>0.27337470000000003</v>
      </c>
      <c r="BP26" s="323">
        <v>0.276646</v>
      </c>
      <c r="BQ26" s="323">
        <v>0.2841322</v>
      </c>
      <c r="BR26" s="323">
        <v>0.2967381</v>
      </c>
      <c r="BS26" s="323">
        <v>0.40872059999999999</v>
      </c>
      <c r="BT26" s="323">
        <v>0.53377569999999996</v>
      </c>
      <c r="BU26" s="323">
        <v>0.5731136</v>
      </c>
      <c r="BV26" s="323">
        <v>0.54540390000000005</v>
      </c>
    </row>
    <row r="27" spans="1:74" x14ac:dyDescent="0.25">
      <c r="A27" s="564" t="s">
        <v>744</v>
      </c>
      <c r="B27" s="565" t="s">
        <v>936</v>
      </c>
      <c r="C27" s="207">
        <v>0.14158100000000001</v>
      </c>
      <c r="D27" s="207">
        <v>0.13564300000000001</v>
      </c>
      <c r="E27" s="207">
        <v>0.13325799999999999</v>
      </c>
      <c r="F27" s="207">
        <v>0.16070000000000001</v>
      </c>
      <c r="G27" s="207">
        <v>0.18429000000000001</v>
      </c>
      <c r="H27" s="207">
        <v>0.17263300000000001</v>
      </c>
      <c r="I27" s="207">
        <v>0.179452</v>
      </c>
      <c r="J27" s="207">
        <v>0.18196799999999999</v>
      </c>
      <c r="K27" s="207">
        <v>0.18029999999999999</v>
      </c>
      <c r="L27" s="207">
        <v>0.200516</v>
      </c>
      <c r="M27" s="207">
        <v>0.17403299999999999</v>
      </c>
      <c r="N27" s="207">
        <v>0.165129</v>
      </c>
      <c r="O27" s="207">
        <v>0.16106400000000001</v>
      </c>
      <c r="P27" s="207">
        <v>0.16520599999999999</v>
      </c>
      <c r="Q27" s="207">
        <v>0.12683800000000001</v>
      </c>
      <c r="R27" s="207">
        <v>8.5932999999999995E-2</v>
      </c>
      <c r="S27" s="207">
        <v>9.5644999999999994E-2</v>
      </c>
      <c r="T27" s="207">
        <v>0.12903300000000001</v>
      </c>
      <c r="U27" s="207">
        <v>0.15764500000000001</v>
      </c>
      <c r="V27" s="207">
        <v>0.13758000000000001</v>
      </c>
      <c r="W27" s="207">
        <v>0.156833</v>
      </c>
      <c r="X27" s="207">
        <v>0.12590299999999999</v>
      </c>
      <c r="Y27" s="207">
        <v>0.14063300000000001</v>
      </c>
      <c r="Z27" s="207">
        <v>0.11258</v>
      </c>
      <c r="AA27" s="207">
        <v>0.13383900000000001</v>
      </c>
      <c r="AB27" s="207">
        <v>0.109857</v>
      </c>
      <c r="AC27" s="207">
        <v>0.16819400000000001</v>
      </c>
      <c r="AD27" s="207">
        <v>0.15976699999999999</v>
      </c>
      <c r="AE27" s="207">
        <v>0.13916100000000001</v>
      </c>
      <c r="AF27" s="207">
        <v>0.13173299999999999</v>
      </c>
      <c r="AG27" s="207">
        <v>0.14622599999999999</v>
      </c>
      <c r="AH27" s="207">
        <v>0.14064499999999999</v>
      </c>
      <c r="AI27" s="207">
        <v>0.1792</v>
      </c>
      <c r="AJ27" s="207">
        <v>0.22522600000000001</v>
      </c>
      <c r="AK27" s="207">
        <v>0.23669999999999999</v>
      </c>
      <c r="AL27" s="207">
        <v>0.22222600000000001</v>
      </c>
      <c r="AM27" s="207">
        <v>0.20396700000000001</v>
      </c>
      <c r="AN27" s="207">
        <v>0.187643</v>
      </c>
      <c r="AO27" s="207">
        <v>0.203065</v>
      </c>
      <c r="AP27" s="207">
        <v>0.1736</v>
      </c>
      <c r="AQ27" s="207">
        <v>0.20599999999999999</v>
      </c>
      <c r="AR27" s="207">
        <v>0.20713300000000001</v>
      </c>
      <c r="AS27" s="207">
        <v>0.22790299999999999</v>
      </c>
      <c r="AT27" s="207">
        <v>0.22619400000000001</v>
      </c>
      <c r="AU27" s="207">
        <v>0.21233299999999999</v>
      </c>
      <c r="AV27" s="207">
        <v>0.177452</v>
      </c>
      <c r="AW27" s="207">
        <v>0.20319999999999999</v>
      </c>
      <c r="AX27" s="207">
        <v>0.17860970000000001</v>
      </c>
      <c r="AY27" s="207">
        <v>0.16311</v>
      </c>
      <c r="AZ27" s="323">
        <v>0.1703298</v>
      </c>
      <c r="BA27" s="323">
        <v>0.1841806</v>
      </c>
      <c r="BB27" s="323">
        <v>0.17775450000000001</v>
      </c>
      <c r="BC27" s="323">
        <v>0.1860812</v>
      </c>
      <c r="BD27" s="323">
        <v>0.1861208</v>
      </c>
      <c r="BE27" s="323">
        <v>0.17868590000000001</v>
      </c>
      <c r="BF27" s="323">
        <v>0.18752659999999999</v>
      </c>
      <c r="BG27" s="323">
        <v>0.19804910000000001</v>
      </c>
      <c r="BH27" s="323">
        <v>0.19088240000000001</v>
      </c>
      <c r="BI27" s="323">
        <v>0.17613709999999999</v>
      </c>
      <c r="BJ27" s="323">
        <v>0.17110259999999999</v>
      </c>
      <c r="BK27" s="323">
        <v>0.1596814</v>
      </c>
      <c r="BL27" s="323">
        <v>0.1658792</v>
      </c>
      <c r="BM27" s="323">
        <v>0.17926900000000001</v>
      </c>
      <c r="BN27" s="323">
        <v>0.1752039</v>
      </c>
      <c r="BO27" s="323">
        <v>0.18723680000000001</v>
      </c>
      <c r="BP27" s="323">
        <v>0.1887548</v>
      </c>
      <c r="BQ27" s="323">
        <v>0.18145720000000001</v>
      </c>
      <c r="BR27" s="323">
        <v>0.19001609999999999</v>
      </c>
      <c r="BS27" s="323">
        <v>0.20192599999999999</v>
      </c>
      <c r="BT27" s="323">
        <v>0.19580610000000001</v>
      </c>
      <c r="BU27" s="323">
        <v>0.179981</v>
      </c>
      <c r="BV27" s="323">
        <v>0.17612</v>
      </c>
    </row>
    <row r="28" spans="1:74" ht="10" x14ac:dyDescent="0.2">
      <c r="A28" s="564"/>
      <c r="B28" s="565"/>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363"/>
      <c r="BA28" s="363"/>
      <c r="BB28" s="363"/>
      <c r="BC28" s="363"/>
      <c r="BD28" s="363"/>
      <c r="BE28" s="363"/>
      <c r="BF28" s="363"/>
      <c r="BG28" s="363"/>
      <c r="BH28" s="363"/>
      <c r="BI28" s="363"/>
      <c r="BJ28" s="363"/>
      <c r="BK28" s="363"/>
      <c r="BL28" s="363"/>
      <c r="BM28" s="363"/>
      <c r="BN28" s="363"/>
      <c r="BO28" s="363"/>
      <c r="BP28" s="363"/>
      <c r="BQ28" s="363"/>
      <c r="BR28" s="363"/>
      <c r="BS28" s="363"/>
      <c r="BT28" s="363"/>
      <c r="BU28" s="363"/>
      <c r="BV28" s="363"/>
    </row>
    <row r="29" spans="1:74" x14ac:dyDescent="0.25">
      <c r="A29" s="563"/>
      <c r="B29" s="153" t="s">
        <v>939</v>
      </c>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363"/>
      <c r="BA29" s="363"/>
      <c r="BB29" s="363"/>
      <c r="BC29" s="363"/>
      <c r="BD29" s="363"/>
      <c r="BE29" s="363"/>
      <c r="BF29" s="363"/>
      <c r="BG29" s="363"/>
      <c r="BH29" s="363"/>
      <c r="BI29" s="363"/>
      <c r="BJ29" s="363"/>
      <c r="BK29" s="363"/>
      <c r="BL29" s="363"/>
      <c r="BM29" s="363"/>
      <c r="BN29" s="363"/>
      <c r="BO29" s="363"/>
      <c r="BP29" s="363"/>
      <c r="BQ29" s="363"/>
      <c r="BR29" s="363"/>
      <c r="BS29" s="363"/>
      <c r="BT29" s="363"/>
      <c r="BU29" s="363"/>
      <c r="BV29" s="363"/>
    </row>
    <row r="30" spans="1:74" x14ac:dyDescent="0.25">
      <c r="A30" s="564" t="s">
        <v>940</v>
      </c>
      <c r="B30" s="565" t="s">
        <v>941</v>
      </c>
      <c r="C30" s="207">
        <v>1.6097589999999999</v>
      </c>
      <c r="D30" s="207">
        <v>1.6569529999999999</v>
      </c>
      <c r="E30" s="207">
        <v>1.559599</v>
      </c>
      <c r="F30" s="207">
        <v>1.5908739999999999</v>
      </c>
      <c r="G30" s="207">
        <v>1.4883919999999999</v>
      </c>
      <c r="H30" s="207">
        <v>1.4213899999999999</v>
      </c>
      <c r="I30" s="207">
        <v>1.4921089999999999</v>
      </c>
      <c r="J30" s="207">
        <v>1.458215</v>
      </c>
      <c r="K30" s="207">
        <v>1.502934</v>
      </c>
      <c r="L30" s="207">
        <v>1.466961</v>
      </c>
      <c r="M30" s="207">
        <v>1.5779669999999999</v>
      </c>
      <c r="N30" s="207">
        <v>1.6286929999999999</v>
      </c>
      <c r="O30" s="207">
        <v>1.711573</v>
      </c>
      <c r="P30" s="207">
        <v>1.710561</v>
      </c>
      <c r="Q30" s="207">
        <v>1.7075359999999999</v>
      </c>
      <c r="R30" s="207">
        <v>1.5965940000000001</v>
      </c>
      <c r="S30" s="207">
        <v>1.682523</v>
      </c>
      <c r="T30" s="207">
        <v>1.757223</v>
      </c>
      <c r="U30" s="207">
        <v>1.8646</v>
      </c>
      <c r="V30" s="207">
        <v>1.651635</v>
      </c>
      <c r="W30" s="207">
        <v>1.488399</v>
      </c>
      <c r="X30" s="207">
        <v>1.6496409999999999</v>
      </c>
      <c r="Y30" s="207">
        <v>1.9094640000000001</v>
      </c>
      <c r="Z30" s="207">
        <v>1.887473</v>
      </c>
      <c r="AA30" s="207">
        <v>1.835432</v>
      </c>
      <c r="AB30" s="207">
        <v>1.2910219999999999</v>
      </c>
      <c r="AC30" s="207">
        <v>1.508181</v>
      </c>
      <c r="AD30" s="207">
        <v>1.8415060000000001</v>
      </c>
      <c r="AE30" s="207">
        <v>1.890746</v>
      </c>
      <c r="AF30" s="207">
        <v>1.8508579999999999</v>
      </c>
      <c r="AG30" s="207">
        <v>1.8181020000000001</v>
      </c>
      <c r="AH30" s="207">
        <v>1.865248</v>
      </c>
      <c r="AI30" s="207">
        <v>1.799255</v>
      </c>
      <c r="AJ30" s="207">
        <v>1.9137</v>
      </c>
      <c r="AK30" s="207">
        <v>1.931222</v>
      </c>
      <c r="AL30" s="207">
        <v>2.1026560000000001</v>
      </c>
      <c r="AM30" s="207">
        <v>2.0068999999999999</v>
      </c>
      <c r="AN30" s="207">
        <v>1.972664</v>
      </c>
      <c r="AO30" s="207">
        <v>1.963819</v>
      </c>
      <c r="AP30" s="207">
        <v>1.9737389999999999</v>
      </c>
      <c r="AQ30" s="207">
        <v>2.037636</v>
      </c>
      <c r="AR30" s="207">
        <v>2.0857030000000001</v>
      </c>
      <c r="AS30" s="207">
        <v>2.1899069999999998</v>
      </c>
      <c r="AT30" s="207">
        <v>1.7966960000000001</v>
      </c>
      <c r="AU30" s="207">
        <v>1.907467</v>
      </c>
      <c r="AV30" s="207">
        <v>1.990748</v>
      </c>
      <c r="AW30" s="207">
        <v>1.9196489999999999</v>
      </c>
      <c r="AX30" s="207">
        <v>1.7628219999999999</v>
      </c>
      <c r="AY30" s="207">
        <v>1.8893709999999999</v>
      </c>
      <c r="AZ30" s="323">
        <v>1.985347</v>
      </c>
      <c r="BA30" s="323">
        <v>2.1068530000000001</v>
      </c>
      <c r="BB30" s="323">
        <v>2.0907070000000001</v>
      </c>
      <c r="BC30" s="323">
        <v>2.0842399999999999</v>
      </c>
      <c r="BD30" s="323">
        <v>2.0668929999999999</v>
      </c>
      <c r="BE30" s="323">
        <v>2.1046779999999998</v>
      </c>
      <c r="BF30" s="323">
        <v>2.0648659999999999</v>
      </c>
      <c r="BG30" s="323">
        <v>2.084911</v>
      </c>
      <c r="BH30" s="323">
        <v>2.0961020000000001</v>
      </c>
      <c r="BI30" s="323">
        <v>2.1399590000000002</v>
      </c>
      <c r="BJ30" s="323">
        <v>2.1275759999999999</v>
      </c>
      <c r="BK30" s="323">
        <v>2.108384</v>
      </c>
      <c r="BL30" s="323">
        <v>2.1099890000000001</v>
      </c>
      <c r="BM30" s="323">
        <v>2.1308289999999999</v>
      </c>
      <c r="BN30" s="323">
        <v>2.1388780000000001</v>
      </c>
      <c r="BO30" s="323">
        <v>2.124743</v>
      </c>
      <c r="BP30" s="323">
        <v>2.1128930000000001</v>
      </c>
      <c r="BQ30" s="323">
        <v>2.1372990000000001</v>
      </c>
      <c r="BR30" s="323">
        <v>2.090217</v>
      </c>
      <c r="BS30" s="323">
        <v>2.1116280000000001</v>
      </c>
      <c r="BT30" s="323">
        <v>2.1210010000000001</v>
      </c>
      <c r="BU30" s="323">
        <v>2.1851509999999998</v>
      </c>
      <c r="BV30" s="323">
        <v>2.1760950000000001</v>
      </c>
    </row>
    <row r="31" spans="1:74" x14ac:dyDescent="0.25">
      <c r="A31" s="564" t="s">
        <v>1076</v>
      </c>
      <c r="B31" s="565" t="s">
        <v>1078</v>
      </c>
      <c r="C31" s="207">
        <v>1.37205</v>
      </c>
      <c r="D31" s="207">
        <v>1.2367710000000001</v>
      </c>
      <c r="E31" s="207">
        <v>0.96346299999999996</v>
      </c>
      <c r="F31" s="207">
        <v>0.65685400000000005</v>
      </c>
      <c r="G31" s="207">
        <v>0.55778399999999995</v>
      </c>
      <c r="H31" s="207">
        <v>0.52547100000000002</v>
      </c>
      <c r="I31" s="207">
        <v>0.590978</v>
      </c>
      <c r="J31" s="207">
        <v>0.54067200000000004</v>
      </c>
      <c r="K31" s="207">
        <v>0.76108399999999998</v>
      </c>
      <c r="L31" s="207">
        <v>0.89455700000000005</v>
      </c>
      <c r="M31" s="207">
        <v>1.168509</v>
      </c>
      <c r="N31" s="207">
        <v>1.1717379999999999</v>
      </c>
      <c r="O31" s="207">
        <v>1.181208</v>
      </c>
      <c r="P31" s="207">
        <v>1.2566790000000001</v>
      </c>
      <c r="Q31" s="207">
        <v>0.99173999999999995</v>
      </c>
      <c r="R31" s="207">
        <v>0.66613299999999998</v>
      </c>
      <c r="S31" s="207">
        <v>0.62525600000000003</v>
      </c>
      <c r="T31" s="207">
        <v>0.43659399999999998</v>
      </c>
      <c r="U31" s="207">
        <v>0.47702</v>
      </c>
      <c r="V31" s="207">
        <v>0.59131500000000004</v>
      </c>
      <c r="W31" s="207">
        <v>0.75750200000000001</v>
      </c>
      <c r="X31" s="207">
        <v>0.82252899999999995</v>
      </c>
      <c r="Y31" s="207">
        <v>0.972414</v>
      </c>
      <c r="Z31" s="207">
        <v>1.121653</v>
      </c>
      <c r="AA31" s="207">
        <v>1.2706569999999999</v>
      </c>
      <c r="AB31" s="207">
        <v>1.1016159999999999</v>
      </c>
      <c r="AC31" s="207">
        <v>0.95728000000000002</v>
      </c>
      <c r="AD31" s="207">
        <v>0.61355700000000002</v>
      </c>
      <c r="AE31" s="207">
        <v>0.64565399999999995</v>
      </c>
      <c r="AF31" s="207">
        <v>0.58219699999999996</v>
      </c>
      <c r="AG31" s="207">
        <v>0.63052799999999998</v>
      </c>
      <c r="AH31" s="207">
        <v>0.60079000000000005</v>
      </c>
      <c r="AI31" s="207">
        <v>0.713032</v>
      </c>
      <c r="AJ31" s="207">
        <v>0.82515099999999997</v>
      </c>
      <c r="AK31" s="207">
        <v>0.87257700000000005</v>
      </c>
      <c r="AL31" s="207">
        <v>1.1409640000000001</v>
      </c>
      <c r="AM31" s="207">
        <v>1.3194300000000001</v>
      </c>
      <c r="AN31" s="207">
        <v>1.3610690000000001</v>
      </c>
      <c r="AO31" s="207">
        <v>0.81338600000000005</v>
      </c>
      <c r="AP31" s="207">
        <v>0.75663100000000005</v>
      </c>
      <c r="AQ31" s="207">
        <v>0.533447</v>
      </c>
      <c r="AR31" s="207">
        <v>0.52602000000000004</v>
      </c>
      <c r="AS31" s="207">
        <v>0.66316900000000001</v>
      </c>
      <c r="AT31" s="207">
        <v>0.63742100000000002</v>
      </c>
      <c r="AU31" s="207">
        <v>0.77310100000000004</v>
      </c>
      <c r="AV31" s="207">
        <v>0.74042399999999997</v>
      </c>
      <c r="AW31" s="207">
        <v>0.93153200000000003</v>
      </c>
      <c r="AX31" s="207">
        <v>1.0925659226</v>
      </c>
      <c r="AY31" s="207">
        <v>1.1199047839</v>
      </c>
      <c r="AZ31" s="323">
        <v>1.19469</v>
      </c>
      <c r="BA31" s="323">
        <v>0.92646510000000004</v>
      </c>
      <c r="BB31" s="323">
        <v>0.77691279999999996</v>
      </c>
      <c r="BC31" s="323">
        <v>0.59629940000000003</v>
      </c>
      <c r="BD31" s="323">
        <v>0.50711170000000005</v>
      </c>
      <c r="BE31" s="323">
        <v>0.59867369999999998</v>
      </c>
      <c r="BF31" s="323">
        <v>0.55007360000000005</v>
      </c>
      <c r="BG31" s="323">
        <v>0.69964490000000001</v>
      </c>
      <c r="BH31" s="323">
        <v>0.75660309999999997</v>
      </c>
      <c r="BI31" s="323">
        <v>0.88377090000000003</v>
      </c>
      <c r="BJ31" s="323">
        <v>1.213136</v>
      </c>
      <c r="BK31" s="323">
        <v>1.2886409999999999</v>
      </c>
      <c r="BL31" s="323">
        <v>1.2352780000000001</v>
      </c>
      <c r="BM31" s="323">
        <v>0.85550749999999998</v>
      </c>
      <c r="BN31" s="323">
        <v>0.74771500000000002</v>
      </c>
      <c r="BO31" s="323">
        <v>0.52521779999999996</v>
      </c>
      <c r="BP31" s="323">
        <v>0.48793320000000001</v>
      </c>
      <c r="BQ31" s="323">
        <v>0.64466610000000002</v>
      </c>
      <c r="BR31" s="323">
        <v>0.60754739999999996</v>
      </c>
      <c r="BS31" s="323">
        <v>0.71726619999999996</v>
      </c>
      <c r="BT31" s="323">
        <v>0.6892258</v>
      </c>
      <c r="BU31" s="323">
        <v>0.81095700000000004</v>
      </c>
      <c r="BV31" s="323">
        <v>1.1810400000000001</v>
      </c>
    </row>
    <row r="32" spans="1:74" x14ac:dyDescent="0.25">
      <c r="A32" s="564" t="s">
        <v>1077</v>
      </c>
      <c r="B32" s="565" t="s">
        <v>1079</v>
      </c>
      <c r="C32" s="207">
        <v>0.31983899999999998</v>
      </c>
      <c r="D32" s="207">
        <v>0.299286</v>
      </c>
      <c r="E32" s="207">
        <v>0.26454800000000001</v>
      </c>
      <c r="F32" s="207">
        <v>0.28853299999999998</v>
      </c>
      <c r="G32" s="207">
        <v>0.302097</v>
      </c>
      <c r="H32" s="207">
        <v>0.31093300000000001</v>
      </c>
      <c r="I32" s="207">
        <v>0.29690299999999997</v>
      </c>
      <c r="J32" s="207">
        <v>0.29361300000000001</v>
      </c>
      <c r="K32" s="207">
        <v>0.28256700000000001</v>
      </c>
      <c r="L32" s="207">
        <v>0.316</v>
      </c>
      <c r="M32" s="207">
        <v>0.30123299999999997</v>
      </c>
      <c r="N32" s="207">
        <v>0.305871</v>
      </c>
      <c r="O32" s="207">
        <v>0.283613</v>
      </c>
      <c r="P32" s="207">
        <v>0.25779299999999999</v>
      </c>
      <c r="Q32" s="207">
        <v>0.25361299999999998</v>
      </c>
      <c r="R32" s="207">
        <v>0.28076699999999999</v>
      </c>
      <c r="S32" s="207">
        <v>0.27419399999999999</v>
      </c>
      <c r="T32" s="207">
        <v>0.26313300000000001</v>
      </c>
      <c r="U32" s="207">
        <v>0.27541900000000002</v>
      </c>
      <c r="V32" s="207">
        <v>0.25916099999999997</v>
      </c>
      <c r="W32" s="207">
        <v>0.28536699999999998</v>
      </c>
      <c r="X32" s="207">
        <v>0.29864499999999999</v>
      </c>
      <c r="Y32" s="207">
        <v>0.29993300000000001</v>
      </c>
      <c r="Z32" s="207">
        <v>0.29812899999999998</v>
      </c>
      <c r="AA32" s="207">
        <v>0.32264500000000002</v>
      </c>
      <c r="AB32" s="207">
        <v>0.26632099999999997</v>
      </c>
      <c r="AC32" s="207">
        <v>0.28154800000000002</v>
      </c>
      <c r="AD32" s="207">
        <v>0.31236700000000001</v>
      </c>
      <c r="AE32" s="207">
        <v>0.33790300000000001</v>
      </c>
      <c r="AF32" s="207">
        <v>0.31786700000000001</v>
      </c>
      <c r="AG32" s="207">
        <v>0.31119400000000003</v>
      </c>
      <c r="AH32" s="207">
        <v>0.31103199999999998</v>
      </c>
      <c r="AI32" s="207">
        <v>0.28570000000000001</v>
      </c>
      <c r="AJ32" s="207">
        <v>0.27645199999999998</v>
      </c>
      <c r="AK32" s="207">
        <v>0.31433299999999997</v>
      </c>
      <c r="AL32" s="207">
        <v>0.32351600000000003</v>
      </c>
      <c r="AM32" s="207">
        <v>0.29799999999999999</v>
      </c>
      <c r="AN32" s="207">
        <v>0.29410700000000001</v>
      </c>
      <c r="AO32" s="207">
        <v>0.29493599999999998</v>
      </c>
      <c r="AP32" s="207">
        <v>0.30170000000000002</v>
      </c>
      <c r="AQ32" s="207">
        <v>0.29993599999999998</v>
      </c>
      <c r="AR32" s="207">
        <v>0.28136699999999998</v>
      </c>
      <c r="AS32" s="207">
        <v>0.29064499999999999</v>
      </c>
      <c r="AT32" s="207">
        <v>0.28135500000000002</v>
      </c>
      <c r="AU32" s="207">
        <v>0.26066699999999998</v>
      </c>
      <c r="AV32" s="207">
        <v>0.231548</v>
      </c>
      <c r="AW32" s="207">
        <v>0.2404</v>
      </c>
      <c r="AX32" s="207">
        <v>0.31072440000000001</v>
      </c>
      <c r="AY32" s="207">
        <v>0.30035070000000003</v>
      </c>
      <c r="AZ32" s="323">
        <v>0.2874022</v>
      </c>
      <c r="BA32" s="323">
        <v>0.29540080000000002</v>
      </c>
      <c r="BB32" s="323">
        <v>0.2950719</v>
      </c>
      <c r="BC32" s="323">
        <v>0.2981663</v>
      </c>
      <c r="BD32" s="323">
        <v>0.30437540000000002</v>
      </c>
      <c r="BE32" s="323">
        <v>0.2983808</v>
      </c>
      <c r="BF32" s="323">
        <v>0.29566789999999998</v>
      </c>
      <c r="BG32" s="323">
        <v>0.29627219999999999</v>
      </c>
      <c r="BH32" s="323">
        <v>0.28452719999999998</v>
      </c>
      <c r="BI32" s="323">
        <v>0.29609190000000002</v>
      </c>
      <c r="BJ32" s="323">
        <v>0.31479509999999999</v>
      </c>
      <c r="BK32" s="323">
        <v>0.30360809999999999</v>
      </c>
      <c r="BL32" s="323">
        <v>0.2941319</v>
      </c>
      <c r="BM32" s="323">
        <v>0.30129729999999999</v>
      </c>
      <c r="BN32" s="323">
        <v>0.29716320000000002</v>
      </c>
      <c r="BO32" s="323">
        <v>0.2963636</v>
      </c>
      <c r="BP32" s="323">
        <v>0.30238520000000002</v>
      </c>
      <c r="BQ32" s="323">
        <v>0.29484969999999999</v>
      </c>
      <c r="BR32" s="323">
        <v>0.29248780000000002</v>
      </c>
      <c r="BS32" s="323">
        <v>0.29179549999999999</v>
      </c>
      <c r="BT32" s="323">
        <v>0.27862120000000001</v>
      </c>
      <c r="BU32" s="323">
        <v>0.29288330000000001</v>
      </c>
      <c r="BV32" s="323">
        <v>0.3098513</v>
      </c>
    </row>
    <row r="33" spans="1:77" x14ac:dyDescent="0.25">
      <c r="A33" s="564" t="s">
        <v>943</v>
      </c>
      <c r="B33" s="565" t="s">
        <v>935</v>
      </c>
      <c r="C33" s="207">
        <v>0.19319500000000001</v>
      </c>
      <c r="D33" s="207">
        <v>0.20058500000000001</v>
      </c>
      <c r="E33" s="207">
        <v>0.183923</v>
      </c>
      <c r="F33" s="207">
        <v>0.17014599999999999</v>
      </c>
      <c r="G33" s="207">
        <v>0.211337</v>
      </c>
      <c r="H33" s="207">
        <v>0.270314</v>
      </c>
      <c r="I33" s="207">
        <v>0.31732900000000003</v>
      </c>
      <c r="J33" s="207">
        <v>0.31253199999999998</v>
      </c>
      <c r="K33" s="207">
        <v>0.27511999999999998</v>
      </c>
      <c r="L33" s="207">
        <v>0.30717699999999998</v>
      </c>
      <c r="M33" s="207">
        <v>0.21546699999999999</v>
      </c>
      <c r="N33" s="207">
        <v>0.19259200000000001</v>
      </c>
      <c r="O33" s="207">
        <v>0.18984799999999999</v>
      </c>
      <c r="P33" s="207">
        <v>9.0157000000000001E-2</v>
      </c>
      <c r="Q33" s="207">
        <v>0.22947699999999999</v>
      </c>
      <c r="R33" s="207">
        <v>0.16306599999999999</v>
      </c>
      <c r="S33" s="207">
        <v>0.225048</v>
      </c>
      <c r="T33" s="207">
        <v>0.202623</v>
      </c>
      <c r="U33" s="207">
        <v>0.17632100000000001</v>
      </c>
      <c r="V33" s="207">
        <v>0.21072399999999999</v>
      </c>
      <c r="W33" s="207">
        <v>0.19212699999999999</v>
      </c>
      <c r="X33" s="207">
        <v>0.22239800000000001</v>
      </c>
      <c r="Y33" s="207">
        <v>0.24429300000000001</v>
      </c>
      <c r="Z33" s="207">
        <v>0.23563100000000001</v>
      </c>
      <c r="AA33" s="207">
        <v>0.245423</v>
      </c>
      <c r="AB33" s="207">
        <v>0.17302400000000001</v>
      </c>
      <c r="AC33" s="207">
        <v>0.22633400000000001</v>
      </c>
      <c r="AD33" s="207">
        <v>0.21444199999999999</v>
      </c>
      <c r="AE33" s="207">
        <v>0.31209900000000002</v>
      </c>
      <c r="AF33" s="207">
        <v>0.33402700000000002</v>
      </c>
      <c r="AG33" s="207">
        <v>0.26347900000000002</v>
      </c>
      <c r="AH33" s="207">
        <v>0.26367699999999999</v>
      </c>
      <c r="AI33" s="207">
        <v>0.24637700000000001</v>
      </c>
      <c r="AJ33" s="207">
        <v>0.17616499999999999</v>
      </c>
      <c r="AK33" s="207">
        <v>0.18772800000000001</v>
      </c>
      <c r="AL33" s="207">
        <v>0.24182000000000001</v>
      </c>
      <c r="AM33" s="207">
        <v>0.28879100000000002</v>
      </c>
      <c r="AN33" s="207">
        <v>0.12690100000000001</v>
      </c>
      <c r="AO33" s="207">
        <v>0.26841999999999999</v>
      </c>
      <c r="AP33" s="207">
        <v>0.23455500000000001</v>
      </c>
      <c r="AQ33" s="207">
        <v>0.242726</v>
      </c>
      <c r="AR33" s="207">
        <v>0.29908400000000002</v>
      </c>
      <c r="AS33" s="207">
        <v>0.297738</v>
      </c>
      <c r="AT33" s="207">
        <v>0.31287300000000001</v>
      </c>
      <c r="AU33" s="207">
        <v>0.24469199999999999</v>
      </c>
      <c r="AV33" s="207">
        <v>0.22453699999999999</v>
      </c>
      <c r="AW33" s="207">
        <v>0.23347999999999999</v>
      </c>
      <c r="AX33" s="207">
        <v>0.2067589</v>
      </c>
      <c r="AY33" s="207">
        <v>0.22390979999999999</v>
      </c>
      <c r="AZ33" s="323">
        <v>0.17319329999999999</v>
      </c>
      <c r="BA33" s="323">
        <v>0.22480929999999999</v>
      </c>
      <c r="BB33" s="323">
        <v>0.2134701</v>
      </c>
      <c r="BC33" s="323">
        <v>0.25646289999999999</v>
      </c>
      <c r="BD33" s="323">
        <v>0.29931249999999998</v>
      </c>
      <c r="BE33" s="323">
        <v>0.27235769999999998</v>
      </c>
      <c r="BF33" s="323">
        <v>0.25953799999999999</v>
      </c>
      <c r="BG33" s="323">
        <v>0.2366355</v>
      </c>
      <c r="BH33" s="323">
        <v>0.22756570000000001</v>
      </c>
      <c r="BI33" s="323">
        <v>0.21516679999999999</v>
      </c>
      <c r="BJ33" s="323">
        <v>0.20965710000000001</v>
      </c>
      <c r="BK33" s="323">
        <v>0.25892169999999998</v>
      </c>
      <c r="BL33" s="323">
        <v>0.2068285</v>
      </c>
      <c r="BM33" s="323">
        <v>0.1982688</v>
      </c>
      <c r="BN33" s="323">
        <v>0.22283040000000001</v>
      </c>
      <c r="BO33" s="323">
        <v>0.2547876</v>
      </c>
      <c r="BP33" s="323">
        <v>0.29106120000000002</v>
      </c>
      <c r="BQ33" s="323">
        <v>0.2894294</v>
      </c>
      <c r="BR33" s="323">
        <v>0.2764974</v>
      </c>
      <c r="BS33" s="323">
        <v>0.24360670000000001</v>
      </c>
      <c r="BT33" s="323">
        <v>0.23506299999999999</v>
      </c>
      <c r="BU33" s="323">
        <v>0.22303619999999999</v>
      </c>
      <c r="BV33" s="323">
        <v>0.2159565</v>
      </c>
    </row>
    <row r="34" spans="1:77" x14ac:dyDescent="0.25">
      <c r="A34" s="564" t="s">
        <v>731</v>
      </c>
      <c r="B34" s="565" t="s">
        <v>936</v>
      </c>
      <c r="C34" s="207">
        <v>0.22035399999999999</v>
      </c>
      <c r="D34" s="207">
        <v>0.19647000000000001</v>
      </c>
      <c r="E34" s="207">
        <v>0.16471</v>
      </c>
      <c r="F34" s="207">
        <v>0.179367</v>
      </c>
      <c r="G34" s="207">
        <v>0.18559400000000001</v>
      </c>
      <c r="H34" s="207">
        <v>0.22506000000000001</v>
      </c>
      <c r="I34" s="207">
        <v>0.23230799999999999</v>
      </c>
      <c r="J34" s="207">
        <v>0.248941</v>
      </c>
      <c r="K34" s="207">
        <v>0.21968799999999999</v>
      </c>
      <c r="L34" s="207">
        <v>0.162911</v>
      </c>
      <c r="M34" s="207">
        <v>0.13528999999999999</v>
      </c>
      <c r="N34" s="207">
        <v>0.19972300000000001</v>
      </c>
      <c r="O34" s="207">
        <v>7.6053999999999997E-2</v>
      </c>
      <c r="P34" s="207">
        <v>-2.0110000000000002E-3</v>
      </c>
      <c r="Q34" s="207">
        <v>0.179116</v>
      </c>
      <c r="R34" s="207">
        <v>1.8319999999999999E-2</v>
      </c>
      <c r="S34" s="207">
        <v>0.129911</v>
      </c>
      <c r="T34" s="207">
        <v>0.23560600000000001</v>
      </c>
      <c r="U34" s="207">
        <v>0.23191999999999999</v>
      </c>
      <c r="V34" s="207">
        <v>0.26128000000000001</v>
      </c>
      <c r="W34" s="207">
        <v>0.29384700000000002</v>
      </c>
      <c r="X34" s="207">
        <v>0.32323400000000002</v>
      </c>
      <c r="Y34" s="207">
        <v>0.30577599999999999</v>
      </c>
      <c r="Z34" s="207">
        <v>0.43863999999999997</v>
      </c>
      <c r="AA34" s="207">
        <v>0.36842200000000003</v>
      </c>
      <c r="AB34" s="207">
        <v>0.178706</v>
      </c>
      <c r="AC34" s="207">
        <v>0.21998799999999999</v>
      </c>
      <c r="AD34" s="207">
        <v>0.24957099999999999</v>
      </c>
      <c r="AE34" s="207">
        <v>0.203349</v>
      </c>
      <c r="AF34" s="207">
        <v>0.28038299999999999</v>
      </c>
      <c r="AG34" s="207">
        <v>0.291597</v>
      </c>
      <c r="AH34" s="207">
        <v>0.33883400000000002</v>
      </c>
      <c r="AI34" s="207">
        <v>0.278109</v>
      </c>
      <c r="AJ34" s="207">
        <v>0.22068499999999999</v>
      </c>
      <c r="AK34" s="207">
        <v>0.237375</v>
      </c>
      <c r="AL34" s="207">
        <v>0.21588499999999999</v>
      </c>
      <c r="AM34" s="207">
        <v>0.16797799999999999</v>
      </c>
      <c r="AN34" s="207">
        <v>0.246915</v>
      </c>
      <c r="AO34" s="207">
        <v>0.21266199999999999</v>
      </c>
      <c r="AP34" s="207">
        <v>0.24971199999999999</v>
      </c>
      <c r="AQ34" s="207">
        <v>0.18267900000000001</v>
      </c>
      <c r="AR34" s="207">
        <v>0.297736</v>
      </c>
      <c r="AS34" s="207">
        <v>0.22986500000000001</v>
      </c>
      <c r="AT34" s="207">
        <v>0.28054699999999999</v>
      </c>
      <c r="AU34" s="207">
        <v>0.25855499999999998</v>
      </c>
      <c r="AV34" s="207">
        <v>0.41385</v>
      </c>
      <c r="AW34" s="207">
        <v>0.27918799999999999</v>
      </c>
      <c r="AX34" s="207">
        <v>0.26425700000000002</v>
      </c>
      <c r="AY34" s="207">
        <v>0.22966400000000001</v>
      </c>
      <c r="AZ34" s="323">
        <v>0.1878668</v>
      </c>
      <c r="BA34" s="323">
        <v>0.19887550000000001</v>
      </c>
      <c r="BB34" s="323">
        <v>0.20137479999999999</v>
      </c>
      <c r="BC34" s="323">
        <v>0.1993579</v>
      </c>
      <c r="BD34" s="323">
        <v>0.2123314</v>
      </c>
      <c r="BE34" s="323">
        <v>0.21040829999999999</v>
      </c>
      <c r="BF34" s="323">
        <v>0.2299619</v>
      </c>
      <c r="BG34" s="323">
        <v>0.23306930000000001</v>
      </c>
      <c r="BH34" s="323">
        <v>0.23981720000000001</v>
      </c>
      <c r="BI34" s="323">
        <v>0.23503979999999999</v>
      </c>
      <c r="BJ34" s="323">
        <v>0.23726720000000001</v>
      </c>
      <c r="BK34" s="323">
        <v>0.25179180000000001</v>
      </c>
      <c r="BL34" s="323">
        <v>0.2293856</v>
      </c>
      <c r="BM34" s="323">
        <v>0.22011700000000001</v>
      </c>
      <c r="BN34" s="323">
        <v>0.2061471</v>
      </c>
      <c r="BO34" s="323">
        <v>0.2224959</v>
      </c>
      <c r="BP34" s="323">
        <v>0.24298210000000001</v>
      </c>
      <c r="BQ34" s="323">
        <v>0.25156869999999998</v>
      </c>
      <c r="BR34" s="323">
        <v>0.2709452</v>
      </c>
      <c r="BS34" s="323">
        <v>0.27407110000000001</v>
      </c>
      <c r="BT34" s="323">
        <v>0.28164939999999999</v>
      </c>
      <c r="BU34" s="323">
        <v>0.27745910000000001</v>
      </c>
      <c r="BV34" s="323">
        <v>0.26720890000000003</v>
      </c>
    </row>
    <row r="35" spans="1:77" ht="10" x14ac:dyDescent="0.2">
      <c r="A35" s="564"/>
      <c r="B35" s="565"/>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363"/>
      <c r="BA35" s="363"/>
      <c r="BB35" s="363"/>
      <c r="BC35" s="363"/>
      <c r="BD35" s="363"/>
      <c r="BE35" s="363"/>
      <c r="BF35" s="363"/>
      <c r="BG35" s="363"/>
      <c r="BH35" s="363"/>
      <c r="BI35" s="363"/>
      <c r="BJ35" s="363"/>
      <c r="BK35" s="363"/>
      <c r="BL35" s="363"/>
      <c r="BM35" s="363"/>
      <c r="BN35" s="363"/>
      <c r="BO35" s="363"/>
      <c r="BP35" s="363"/>
      <c r="BQ35" s="363"/>
      <c r="BR35" s="363"/>
      <c r="BS35" s="363"/>
      <c r="BT35" s="363"/>
      <c r="BU35" s="363"/>
      <c r="BV35" s="363"/>
    </row>
    <row r="36" spans="1:77" x14ac:dyDescent="0.25">
      <c r="A36" s="564"/>
      <c r="B36" s="153" t="s">
        <v>944</v>
      </c>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363"/>
      <c r="BA36" s="363"/>
      <c r="BB36" s="363"/>
      <c r="BC36" s="363"/>
      <c r="BD36" s="363"/>
      <c r="BE36" s="363"/>
      <c r="BF36" s="363"/>
      <c r="BG36" s="363"/>
      <c r="BH36" s="363"/>
      <c r="BI36" s="363"/>
      <c r="BJ36" s="641"/>
      <c r="BK36" s="641"/>
      <c r="BL36" s="641"/>
      <c r="BM36" s="641"/>
      <c r="BN36" s="641"/>
      <c r="BO36" s="641"/>
      <c r="BP36" s="641"/>
      <c r="BQ36" s="641"/>
      <c r="BR36" s="641"/>
      <c r="BS36" s="641"/>
      <c r="BT36" s="641"/>
      <c r="BU36" s="641"/>
      <c r="BV36" s="641"/>
    </row>
    <row r="37" spans="1:77" x14ac:dyDescent="0.25">
      <c r="A37" s="564" t="s">
        <v>945</v>
      </c>
      <c r="B37" s="565" t="s">
        <v>932</v>
      </c>
      <c r="C37" s="715">
        <v>47.609000000000002</v>
      </c>
      <c r="D37" s="715">
        <v>48.271999999999998</v>
      </c>
      <c r="E37" s="715">
        <v>51.441000000000003</v>
      </c>
      <c r="F37" s="715">
        <v>52.692</v>
      </c>
      <c r="G37" s="715">
        <v>56.371000000000002</v>
      </c>
      <c r="H37" s="715">
        <v>60.57</v>
      </c>
      <c r="I37" s="715">
        <v>57.908000000000001</v>
      </c>
      <c r="J37" s="715">
        <v>55.250999999999998</v>
      </c>
      <c r="K37" s="715">
        <v>57.381999999999998</v>
      </c>
      <c r="L37" s="715">
        <v>59.631</v>
      </c>
      <c r="M37" s="715">
        <v>59.642000000000003</v>
      </c>
      <c r="N37" s="715">
        <v>57.286000000000001</v>
      </c>
      <c r="O37" s="715">
        <v>54.991999999999997</v>
      </c>
      <c r="P37" s="715">
        <v>52.578000000000003</v>
      </c>
      <c r="Q37" s="715">
        <v>52.061</v>
      </c>
      <c r="R37" s="715">
        <v>50.491999999999997</v>
      </c>
      <c r="S37" s="715">
        <v>48.814999999999998</v>
      </c>
      <c r="T37" s="715">
        <v>52.451000000000001</v>
      </c>
      <c r="U37" s="715">
        <v>54.76</v>
      </c>
      <c r="V37" s="715">
        <v>60.889000000000003</v>
      </c>
      <c r="W37" s="715">
        <v>72.171999999999997</v>
      </c>
      <c r="X37" s="715">
        <v>78.257000000000005</v>
      </c>
      <c r="Y37" s="715">
        <v>76.734999999999999</v>
      </c>
      <c r="Z37" s="715">
        <v>69.561999999999998</v>
      </c>
      <c r="AA37" s="715">
        <v>68.323999999999998</v>
      </c>
      <c r="AB37" s="715">
        <v>69.248000000000005</v>
      </c>
      <c r="AC37" s="715">
        <v>73.39</v>
      </c>
      <c r="AD37" s="715">
        <v>74.856999999999999</v>
      </c>
      <c r="AE37" s="715">
        <v>72.147999999999996</v>
      </c>
      <c r="AF37" s="715">
        <v>70.045000000000002</v>
      </c>
      <c r="AG37" s="715">
        <v>71.266999999999996</v>
      </c>
      <c r="AH37" s="715">
        <v>68.629000000000005</v>
      </c>
      <c r="AI37" s="715">
        <v>69.63</v>
      </c>
      <c r="AJ37" s="715">
        <v>69.197000000000003</v>
      </c>
      <c r="AK37" s="715">
        <v>69.98</v>
      </c>
      <c r="AL37" s="715">
        <v>63.204000000000001</v>
      </c>
      <c r="AM37" s="715">
        <v>54.558</v>
      </c>
      <c r="AN37" s="715">
        <v>49.018999999999998</v>
      </c>
      <c r="AO37" s="715">
        <v>49.643000000000001</v>
      </c>
      <c r="AP37" s="715">
        <v>51.317999999999998</v>
      </c>
      <c r="AQ37" s="715">
        <v>53.741999999999997</v>
      </c>
      <c r="AR37" s="715">
        <v>49.866</v>
      </c>
      <c r="AS37" s="715">
        <v>47.51</v>
      </c>
      <c r="AT37" s="715">
        <v>50.063000000000002</v>
      </c>
      <c r="AU37" s="715">
        <v>52.158999999999999</v>
      </c>
      <c r="AV37" s="715">
        <v>52.712000000000003</v>
      </c>
      <c r="AW37" s="715">
        <v>56.796999999999997</v>
      </c>
      <c r="AX37" s="715">
        <v>57.885117000000001</v>
      </c>
      <c r="AY37" s="715">
        <v>57.19464</v>
      </c>
      <c r="AZ37" s="716">
        <v>54.621839999999999</v>
      </c>
      <c r="BA37" s="716">
        <v>54.557290000000002</v>
      </c>
      <c r="BB37" s="716">
        <v>56.915179999999999</v>
      </c>
      <c r="BC37" s="716">
        <v>59.325209999999998</v>
      </c>
      <c r="BD37" s="716">
        <v>59.385440000000003</v>
      </c>
      <c r="BE37" s="716">
        <v>57.880580000000002</v>
      </c>
      <c r="BF37" s="716">
        <v>58.558570000000003</v>
      </c>
      <c r="BG37" s="716">
        <v>58.931510000000003</v>
      </c>
      <c r="BH37" s="716">
        <v>60.440249999999999</v>
      </c>
      <c r="BI37" s="716">
        <v>61.40157</v>
      </c>
      <c r="BJ37" s="716">
        <v>59.681229999999999</v>
      </c>
      <c r="BK37" s="716">
        <v>58.213569999999997</v>
      </c>
      <c r="BL37" s="716">
        <v>58.35257</v>
      </c>
      <c r="BM37" s="716">
        <v>59.338360000000002</v>
      </c>
      <c r="BN37" s="716">
        <v>61.227519999999998</v>
      </c>
      <c r="BO37" s="716">
        <v>63.612659999999998</v>
      </c>
      <c r="BP37" s="716">
        <v>63.567689999999999</v>
      </c>
      <c r="BQ37" s="716">
        <v>62.120139999999999</v>
      </c>
      <c r="BR37" s="716">
        <v>62.714530000000003</v>
      </c>
      <c r="BS37" s="716">
        <v>62.812269999999998</v>
      </c>
      <c r="BT37" s="716">
        <v>63.906260000000003</v>
      </c>
      <c r="BU37" s="716">
        <v>64.137060000000005</v>
      </c>
      <c r="BV37" s="716">
        <v>61.965859999999999</v>
      </c>
    </row>
    <row r="38" spans="1:77" x14ac:dyDescent="0.25">
      <c r="A38" s="564" t="s">
        <v>1080</v>
      </c>
      <c r="B38" s="565" t="s">
        <v>1078</v>
      </c>
      <c r="C38" s="715">
        <v>51.201999999999998</v>
      </c>
      <c r="D38" s="715">
        <v>45.695</v>
      </c>
      <c r="E38" s="715">
        <v>48.929000000000002</v>
      </c>
      <c r="F38" s="715">
        <v>53.39</v>
      </c>
      <c r="G38" s="715">
        <v>63.350999999999999</v>
      </c>
      <c r="H38" s="715">
        <v>71.697999999999993</v>
      </c>
      <c r="I38" s="715">
        <v>77.807000000000002</v>
      </c>
      <c r="J38" s="715">
        <v>91.090999999999994</v>
      </c>
      <c r="K38" s="715">
        <v>95.593999999999994</v>
      </c>
      <c r="L38" s="715">
        <v>94.674999999999997</v>
      </c>
      <c r="M38" s="715">
        <v>88.093999999999994</v>
      </c>
      <c r="N38" s="715">
        <v>79.656000000000006</v>
      </c>
      <c r="O38" s="715">
        <v>74.251000000000005</v>
      </c>
      <c r="P38" s="715">
        <v>64.100999999999999</v>
      </c>
      <c r="Q38" s="715">
        <v>60.81</v>
      </c>
      <c r="R38" s="715">
        <v>62.905000000000001</v>
      </c>
      <c r="S38" s="715">
        <v>68.11</v>
      </c>
      <c r="T38" s="715">
        <v>75.802999999999997</v>
      </c>
      <c r="U38" s="715">
        <v>85.442999999999998</v>
      </c>
      <c r="V38" s="715">
        <v>95.254999999999995</v>
      </c>
      <c r="W38" s="715">
        <v>100.31399999999999</v>
      </c>
      <c r="X38" s="715">
        <v>94.662000000000006</v>
      </c>
      <c r="Y38" s="715">
        <v>89.388000000000005</v>
      </c>
      <c r="Z38" s="715">
        <v>69.855999999999995</v>
      </c>
      <c r="AA38" s="715">
        <v>55.161999999999999</v>
      </c>
      <c r="AB38" s="715">
        <v>43.53</v>
      </c>
      <c r="AC38" s="715">
        <v>41.76</v>
      </c>
      <c r="AD38" s="715">
        <v>44.929000000000002</v>
      </c>
      <c r="AE38" s="715">
        <v>52.235999999999997</v>
      </c>
      <c r="AF38" s="715">
        <v>56.796999999999997</v>
      </c>
      <c r="AG38" s="715">
        <v>64.325000000000003</v>
      </c>
      <c r="AH38" s="715">
        <v>69.62</v>
      </c>
      <c r="AI38" s="715">
        <v>72.183000000000007</v>
      </c>
      <c r="AJ38" s="715">
        <v>76.218000000000004</v>
      </c>
      <c r="AK38" s="715">
        <v>72.134</v>
      </c>
      <c r="AL38" s="715">
        <v>63.857999999999997</v>
      </c>
      <c r="AM38" s="715">
        <v>48.375</v>
      </c>
      <c r="AN38" s="715">
        <v>37.146000000000001</v>
      </c>
      <c r="AO38" s="715">
        <v>36.258000000000003</v>
      </c>
      <c r="AP38" s="715">
        <v>40.198</v>
      </c>
      <c r="AQ38" s="715">
        <v>49.658000000000001</v>
      </c>
      <c r="AR38" s="715">
        <v>54.11</v>
      </c>
      <c r="AS38" s="715">
        <v>64.141000000000005</v>
      </c>
      <c r="AT38" s="715">
        <v>72.718000000000004</v>
      </c>
      <c r="AU38" s="715">
        <v>81.89</v>
      </c>
      <c r="AV38" s="715">
        <v>86.625</v>
      </c>
      <c r="AW38" s="715">
        <v>87.611999999999995</v>
      </c>
      <c r="AX38" s="715">
        <v>79.973737486000005</v>
      </c>
      <c r="AY38" s="715">
        <v>68.340383411999994</v>
      </c>
      <c r="AZ38" s="716">
        <v>55.548879999999997</v>
      </c>
      <c r="BA38" s="716">
        <v>52.656999999999996</v>
      </c>
      <c r="BB38" s="716">
        <v>54.239609999999999</v>
      </c>
      <c r="BC38" s="716">
        <v>61.383110000000002</v>
      </c>
      <c r="BD38" s="716">
        <v>70.300539999999998</v>
      </c>
      <c r="BE38" s="716">
        <v>78.439830000000001</v>
      </c>
      <c r="BF38" s="716">
        <v>86.937910000000002</v>
      </c>
      <c r="BG38" s="716">
        <v>90.462029999999999</v>
      </c>
      <c r="BH38" s="716">
        <v>90.363900000000001</v>
      </c>
      <c r="BI38" s="716">
        <v>86.462280000000007</v>
      </c>
      <c r="BJ38" s="716">
        <v>74.886899999999997</v>
      </c>
      <c r="BK38" s="716">
        <v>61.378970000000002</v>
      </c>
      <c r="BL38" s="716">
        <v>51.82217</v>
      </c>
      <c r="BM38" s="716">
        <v>49.85716</v>
      </c>
      <c r="BN38" s="716">
        <v>51.378450000000001</v>
      </c>
      <c r="BO38" s="716">
        <v>58.868989999999997</v>
      </c>
      <c r="BP38" s="716">
        <v>67.524090000000001</v>
      </c>
      <c r="BQ38" s="716">
        <v>72.858220000000003</v>
      </c>
      <c r="BR38" s="716">
        <v>81.564260000000004</v>
      </c>
      <c r="BS38" s="716">
        <v>85.57696</v>
      </c>
      <c r="BT38" s="716">
        <v>86.15316</v>
      </c>
      <c r="BU38" s="716">
        <v>82.619420000000005</v>
      </c>
      <c r="BV38" s="716">
        <v>71.135769999999994</v>
      </c>
    </row>
    <row r="39" spans="1:77" x14ac:dyDescent="0.25">
      <c r="A39" s="564" t="s">
        <v>1081</v>
      </c>
      <c r="B39" s="565" t="s">
        <v>1327</v>
      </c>
      <c r="C39" s="715">
        <v>1.4019999999999999</v>
      </c>
      <c r="D39" s="715">
        <v>1.4690000000000001</v>
      </c>
      <c r="E39" s="715">
        <v>1.6970000000000001</v>
      </c>
      <c r="F39" s="715">
        <v>1.746</v>
      </c>
      <c r="G39" s="715">
        <v>1.8069999999999999</v>
      </c>
      <c r="H39" s="715">
        <v>1.7729999999999999</v>
      </c>
      <c r="I39" s="715">
        <v>1.9410000000000001</v>
      </c>
      <c r="J39" s="715">
        <v>2.181</v>
      </c>
      <c r="K39" s="715">
        <v>2.6589999999999998</v>
      </c>
      <c r="L39" s="715">
        <v>2.0499999999999998</v>
      </c>
      <c r="M39" s="715">
        <v>2.0089999999999999</v>
      </c>
      <c r="N39" s="715">
        <v>1.673</v>
      </c>
      <c r="O39" s="715">
        <v>1.6240000000000001</v>
      </c>
      <c r="P39" s="715">
        <v>1.2969999999999999</v>
      </c>
      <c r="Q39" s="715">
        <v>1.52</v>
      </c>
      <c r="R39" s="715">
        <v>1.4339999999999999</v>
      </c>
      <c r="S39" s="715">
        <v>1.371</v>
      </c>
      <c r="T39" s="715">
        <v>1.514</v>
      </c>
      <c r="U39" s="715">
        <v>1.405</v>
      </c>
      <c r="V39" s="715">
        <v>1.591</v>
      </c>
      <c r="W39" s="715">
        <v>1.516</v>
      </c>
      <c r="X39" s="715">
        <v>1.367</v>
      </c>
      <c r="Y39" s="715">
        <v>1.2689999999999999</v>
      </c>
      <c r="Z39" s="715">
        <v>1.4870000000000001</v>
      </c>
      <c r="AA39" s="715">
        <v>1.153</v>
      </c>
      <c r="AB39" s="715">
        <v>0.99399999999999999</v>
      </c>
      <c r="AC39" s="715">
        <v>1.0549999999999999</v>
      </c>
      <c r="AD39" s="715">
        <v>1.079</v>
      </c>
      <c r="AE39" s="715">
        <v>1.095</v>
      </c>
      <c r="AF39" s="715">
        <v>1.1739999999999999</v>
      </c>
      <c r="AG39" s="715">
        <v>1.21</v>
      </c>
      <c r="AH39" s="715">
        <v>1.127</v>
      </c>
      <c r="AI39" s="715">
        <v>1.304</v>
      </c>
      <c r="AJ39" s="715">
        <v>1.41</v>
      </c>
      <c r="AK39" s="715">
        <v>1.522</v>
      </c>
      <c r="AL39" s="715">
        <v>1.3779999999999999</v>
      </c>
      <c r="AM39" s="715">
        <v>1.19</v>
      </c>
      <c r="AN39" s="715">
        <v>1.163</v>
      </c>
      <c r="AO39" s="715">
        <v>1.044</v>
      </c>
      <c r="AP39" s="715">
        <v>0.97799999999999998</v>
      </c>
      <c r="AQ39" s="715">
        <v>1.103</v>
      </c>
      <c r="AR39" s="715">
        <v>1.2170000000000001</v>
      </c>
      <c r="AS39" s="715">
        <v>1.218</v>
      </c>
      <c r="AT39" s="715">
        <v>1.077</v>
      </c>
      <c r="AU39" s="715">
        <v>1.069</v>
      </c>
      <c r="AV39" s="715">
        <v>1.014</v>
      </c>
      <c r="AW39" s="715">
        <v>1.1499999999999999</v>
      </c>
      <c r="AX39" s="715">
        <v>1.1089768</v>
      </c>
      <c r="AY39" s="715">
        <v>0.97806230000000005</v>
      </c>
      <c r="AZ39" s="716">
        <v>1.064954</v>
      </c>
      <c r="BA39" s="716">
        <v>1.1660410000000001</v>
      </c>
      <c r="BB39" s="716">
        <v>1.256327</v>
      </c>
      <c r="BC39" s="716">
        <v>1.460629</v>
      </c>
      <c r="BD39" s="716">
        <v>1.5181739999999999</v>
      </c>
      <c r="BE39" s="716">
        <v>1.7447950000000001</v>
      </c>
      <c r="BF39" s="716">
        <v>1.935044</v>
      </c>
      <c r="BG39" s="716">
        <v>1.7817449999999999</v>
      </c>
      <c r="BH39" s="716">
        <v>1.891286</v>
      </c>
      <c r="BI39" s="716">
        <v>1.829826</v>
      </c>
      <c r="BJ39" s="716">
        <v>1.690026</v>
      </c>
      <c r="BK39" s="716">
        <v>1.463954</v>
      </c>
      <c r="BL39" s="716">
        <v>1.470011</v>
      </c>
      <c r="BM39" s="716">
        <v>1.5136890000000001</v>
      </c>
      <c r="BN39" s="716">
        <v>1.556214</v>
      </c>
      <c r="BO39" s="716">
        <v>1.7154849999999999</v>
      </c>
      <c r="BP39" s="716">
        <v>1.7442880000000001</v>
      </c>
      <c r="BQ39" s="716">
        <v>1.9447289999999999</v>
      </c>
      <c r="BR39" s="716">
        <v>2.1043400000000001</v>
      </c>
      <c r="BS39" s="716">
        <v>1.922596</v>
      </c>
      <c r="BT39" s="716">
        <v>1.999946</v>
      </c>
      <c r="BU39" s="716">
        <v>1.9239459999999999</v>
      </c>
      <c r="BV39" s="716">
        <v>1.7741640000000001</v>
      </c>
    </row>
    <row r="40" spans="1:77" x14ac:dyDescent="0.25">
      <c r="A40" s="564" t="s">
        <v>946</v>
      </c>
      <c r="B40" s="565" t="s">
        <v>935</v>
      </c>
      <c r="C40" s="715">
        <v>39.506</v>
      </c>
      <c r="D40" s="715">
        <v>36.786000000000001</v>
      </c>
      <c r="E40" s="715">
        <v>39.841000000000001</v>
      </c>
      <c r="F40" s="715">
        <v>48.649000000000001</v>
      </c>
      <c r="G40" s="715">
        <v>61.228999999999999</v>
      </c>
      <c r="H40" s="715">
        <v>70.718000000000004</v>
      </c>
      <c r="I40" s="715">
        <v>80.313000000000002</v>
      </c>
      <c r="J40" s="715">
        <v>86.619</v>
      </c>
      <c r="K40" s="715">
        <v>85.869</v>
      </c>
      <c r="L40" s="715">
        <v>75.340999999999994</v>
      </c>
      <c r="M40" s="715">
        <v>61.542999999999999</v>
      </c>
      <c r="N40" s="715">
        <v>52.180999999999997</v>
      </c>
      <c r="O40" s="715">
        <v>44.006999999999998</v>
      </c>
      <c r="P40" s="715">
        <v>40.031999999999996</v>
      </c>
      <c r="Q40" s="715">
        <v>44.143000000000001</v>
      </c>
      <c r="R40" s="715">
        <v>54.813000000000002</v>
      </c>
      <c r="S40" s="715">
        <v>60.531999999999996</v>
      </c>
      <c r="T40" s="715">
        <v>69.938000000000002</v>
      </c>
      <c r="U40" s="715">
        <v>78.043999999999997</v>
      </c>
      <c r="V40" s="715">
        <v>84.807000000000002</v>
      </c>
      <c r="W40" s="715">
        <v>86.040999999999997</v>
      </c>
      <c r="X40" s="715">
        <v>74.906999999999996</v>
      </c>
      <c r="Y40" s="715">
        <v>62.183999999999997</v>
      </c>
      <c r="Z40" s="715">
        <v>54.622</v>
      </c>
      <c r="AA40" s="715">
        <v>44.529000000000003</v>
      </c>
      <c r="AB40" s="715">
        <v>39.164999999999999</v>
      </c>
      <c r="AC40" s="715">
        <v>37.670999999999999</v>
      </c>
      <c r="AD40" s="715">
        <v>43.624000000000002</v>
      </c>
      <c r="AE40" s="715">
        <v>48.456000000000003</v>
      </c>
      <c r="AF40" s="715">
        <v>54.749000000000002</v>
      </c>
      <c r="AG40" s="715">
        <v>61.786000000000001</v>
      </c>
      <c r="AH40" s="715">
        <v>66.998000000000005</v>
      </c>
      <c r="AI40" s="715">
        <v>69.929000000000002</v>
      </c>
      <c r="AJ40" s="715">
        <v>65.697999999999993</v>
      </c>
      <c r="AK40" s="715">
        <v>55.329000000000001</v>
      </c>
      <c r="AL40" s="715">
        <v>43.917999999999999</v>
      </c>
      <c r="AM40" s="715">
        <v>36.533999999999999</v>
      </c>
      <c r="AN40" s="715">
        <v>34.122</v>
      </c>
      <c r="AO40" s="715">
        <v>35.680999999999997</v>
      </c>
      <c r="AP40" s="715">
        <v>41.756999999999998</v>
      </c>
      <c r="AQ40" s="715">
        <v>49.844000000000001</v>
      </c>
      <c r="AR40" s="715">
        <v>58.79</v>
      </c>
      <c r="AS40" s="715">
        <v>70.796999999999997</v>
      </c>
      <c r="AT40" s="715">
        <v>80.822999999999993</v>
      </c>
      <c r="AU40" s="715">
        <v>81.212999999999994</v>
      </c>
      <c r="AV40" s="715">
        <v>75.594999999999999</v>
      </c>
      <c r="AW40" s="715">
        <v>64.188000000000002</v>
      </c>
      <c r="AX40" s="715">
        <v>52.581672357000002</v>
      </c>
      <c r="AY40" s="715">
        <v>44.882129235000001</v>
      </c>
      <c r="AZ40" s="716">
        <v>40.604149999999997</v>
      </c>
      <c r="BA40" s="716">
        <v>43.239780000000003</v>
      </c>
      <c r="BB40" s="716">
        <v>50.479080000000003</v>
      </c>
      <c r="BC40" s="716">
        <v>60.569560000000003</v>
      </c>
      <c r="BD40" s="716">
        <v>69.143820000000005</v>
      </c>
      <c r="BE40" s="716">
        <v>77.863129999999998</v>
      </c>
      <c r="BF40" s="716">
        <v>86.419300000000007</v>
      </c>
      <c r="BG40" s="716">
        <v>87.022090000000006</v>
      </c>
      <c r="BH40" s="716">
        <v>81.117369999999994</v>
      </c>
      <c r="BI40" s="716">
        <v>69.34384</v>
      </c>
      <c r="BJ40" s="716">
        <v>57.658439999999999</v>
      </c>
      <c r="BK40" s="716">
        <v>49.899090000000001</v>
      </c>
      <c r="BL40" s="716">
        <v>45.557400000000001</v>
      </c>
      <c r="BM40" s="716">
        <v>48.630459999999999</v>
      </c>
      <c r="BN40" s="716">
        <v>57.363010000000003</v>
      </c>
      <c r="BO40" s="716">
        <v>67.503399999999999</v>
      </c>
      <c r="BP40" s="716">
        <v>76.123670000000004</v>
      </c>
      <c r="BQ40" s="716">
        <v>84.882720000000006</v>
      </c>
      <c r="BR40" s="716">
        <v>93.468909999999994</v>
      </c>
      <c r="BS40" s="716">
        <v>94.136309999999995</v>
      </c>
      <c r="BT40" s="716">
        <v>88.306240000000003</v>
      </c>
      <c r="BU40" s="716">
        <v>76.572829999999996</v>
      </c>
      <c r="BV40" s="716">
        <v>64.963700000000003</v>
      </c>
    </row>
    <row r="41" spans="1:77" x14ac:dyDescent="0.25">
      <c r="A41" s="564" t="s">
        <v>738</v>
      </c>
      <c r="B41" s="565" t="s">
        <v>936</v>
      </c>
      <c r="C41" s="715">
        <v>20.800999999999998</v>
      </c>
      <c r="D41" s="715">
        <v>19.015999999999998</v>
      </c>
      <c r="E41" s="715">
        <v>18.427</v>
      </c>
      <c r="F41" s="715">
        <v>18.494</v>
      </c>
      <c r="G41" s="715">
        <v>18.981999999999999</v>
      </c>
      <c r="H41" s="715">
        <v>19.721</v>
      </c>
      <c r="I41" s="715">
        <v>20.393999999999998</v>
      </c>
      <c r="J41" s="715">
        <v>20.664999999999999</v>
      </c>
      <c r="K41" s="715">
        <v>21.263999999999999</v>
      </c>
      <c r="L41" s="715">
        <v>20.805</v>
      </c>
      <c r="M41" s="715">
        <v>20.6</v>
      </c>
      <c r="N41" s="715">
        <v>20.9</v>
      </c>
      <c r="O41" s="715">
        <v>21.896000000000001</v>
      </c>
      <c r="P41" s="715">
        <v>22.111999999999998</v>
      </c>
      <c r="Q41" s="715">
        <v>24.356999999999999</v>
      </c>
      <c r="R41" s="715">
        <v>29.876000000000001</v>
      </c>
      <c r="S41" s="715">
        <v>34.936</v>
      </c>
      <c r="T41" s="715">
        <v>35.981000000000002</v>
      </c>
      <c r="U41" s="715">
        <v>37.615000000000002</v>
      </c>
      <c r="V41" s="715">
        <v>40.325000000000003</v>
      </c>
      <c r="W41" s="715">
        <v>38.664999999999999</v>
      </c>
      <c r="X41" s="715">
        <v>37.497534000000002</v>
      </c>
      <c r="Y41" s="715">
        <v>35.987748000000003</v>
      </c>
      <c r="Z41" s="715">
        <v>32.641396999999998</v>
      </c>
      <c r="AA41" s="715">
        <v>28.061879999999999</v>
      </c>
      <c r="AB41" s="715">
        <v>25.126369</v>
      </c>
      <c r="AC41" s="715">
        <v>23.006181000000002</v>
      </c>
      <c r="AD41" s="715">
        <v>21.343049000000001</v>
      </c>
      <c r="AE41" s="715">
        <v>22.429872</v>
      </c>
      <c r="AF41" s="715">
        <v>22.532796000000001</v>
      </c>
      <c r="AG41" s="715">
        <v>23.166276</v>
      </c>
      <c r="AH41" s="715">
        <v>22.887248</v>
      </c>
      <c r="AI41" s="715">
        <v>22.457577000000001</v>
      </c>
      <c r="AJ41" s="715">
        <v>23.212033000000002</v>
      </c>
      <c r="AK41" s="715">
        <v>21.718378999999999</v>
      </c>
      <c r="AL41" s="715">
        <v>20.694471</v>
      </c>
      <c r="AM41" s="715">
        <v>20.444223999999998</v>
      </c>
      <c r="AN41" s="715">
        <v>18.861674000000001</v>
      </c>
      <c r="AO41" s="715">
        <v>19.398966000000001</v>
      </c>
      <c r="AP41" s="715">
        <v>20.037403000000001</v>
      </c>
      <c r="AQ41" s="715">
        <v>23.473040999999998</v>
      </c>
      <c r="AR41" s="715">
        <v>22.692176</v>
      </c>
      <c r="AS41" s="715">
        <v>24.781369000000002</v>
      </c>
      <c r="AT41" s="715">
        <v>25.970023000000001</v>
      </c>
      <c r="AU41" s="715">
        <v>27.221488999999998</v>
      </c>
      <c r="AV41" s="715">
        <v>26.958984000000001</v>
      </c>
      <c r="AW41" s="715">
        <v>26.315580000000001</v>
      </c>
      <c r="AX41" s="715">
        <v>25.8763535</v>
      </c>
      <c r="AY41" s="715">
        <v>25.014368000000001</v>
      </c>
      <c r="AZ41" s="716">
        <v>23.691849999999999</v>
      </c>
      <c r="BA41" s="716">
        <v>22.990410000000001</v>
      </c>
      <c r="BB41" s="716">
        <v>22.996269999999999</v>
      </c>
      <c r="BC41" s="716">
        <v>23.365079999999999</v>
      </c>
      <c r="BD41" s="716">
        <v>23.82339</v>
      </c>
      <c r="BE41" s="716">
        <v>24.59122</v>
      </c>
      <c r="BF41" s="716">
        <v>24.671869999999998</v>
      </c>
      <c r="BG41" s="716">
        <v>24.297640000000001</v>
      </c>
      <c r="BH41" s="716">
        <v>23.860220000000002</v>
      </c>
      <c r="BI41" s="716">
        <v>23.607769999999999</v>
      </c>
      <c r="BJ41" s="716">
        <v>23.204650000000001</v>
      </c>
      <c r="BK41" s="716">
        <v>22.386420000000001</v>
      </c>
      <c r="BL41" s="716">
        <v>21.101790000000001</v>
      </c>
      <c r="BM41" s="716">
        <v>20.434550000000002</v>
      </c>
      <c r="BN41" s="716">
        <v>20.474460000000001</v>
      </c>
      <c r="BO41" s="716">
        <v>20.876860000000001</v>
      </c>
      <c r="BP41" s="716">
        <v>21.368680000000001</v>
      </c>
      <c r="BQ41" s="716">
        <v>22.1709</v>
      </c>
      <c r="BR41" s="716">
        <v>22.28454</v>
      </c>
      <c r="BS41" s="716">
        <v>21.943650000000002</v>
      </c>
      <c r="BT41" s="716">
        <v>21.544630000000002</v>
      </c>
      <c r="BU41" s="716">
        <v>21.329519999999999</v>
      </c>
      <c r="BV41" s="716">
        <v>20.96313</v>
      </c>
    </row>
    <row r="42" spans="1:77" ht="10" x14ac:dyDescent="0.2">
      <c r="A42" s="564"/>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9"/>
      <c r="BA42" s="569"/>
      <c r="BB42" s="569"/>
      <c r="BC42" s="569"/>
      <c r="BD42" s="569"/>
      <c r="BE42" s="569"/>
      <c r="BF42" s="569"/>
      <c r="BG42" s="569"/>
      <c r="BH42" s="569"/>
      <c r="BI42" s="569"/>
      <c r="BJ42" s="569"/>
      <c r="BK42" s="569"/>
      <c r="BL42" s="569"/>
      <c r="BM42" s="569"/>
      <c r="BN42" s="569"/>
      <c r="BO42" s="569"/>
      <c r="BP42" s="569"/>
      <c r="BQ42" s="569"/>
      <c r="BR42" s="569"/>
      <c r="BS42" s="569"/>
      <c r="BT42" s="569"/>
      <c r="BU42" s="569"/>
      <c r="BV42" s="569"/>
    </row>
    <row r="43" spans="1:77" ht="11.15" customHeight="1" x14ac:dyDescent="0.25">
      <c r="A43" s="56"/>
      <c r="B43" s="153" t="s">
        <v>562</v>
      </c>
      <c r="C43" s="566"/>
      <c r="D43" s="566"/>
      <c r="E43" s="566"/>
      <c r="F43" s="566"/>
      <c r="G43" s="566"/>
      <c r="H43" s="566"/>
      <c r="I43" s="566"/>
      <c r="J43" s="566"/>
      <c r="K43" s="566"/>
      <c r="L43" s="566"/>
      <c r="M43" s="566"/>
      <c r="N43" s="566"/>
      <c r="O43" s="566"/>
      <c r="P43" s="566"/>
      <c r="Q43" s="566"/>
      <c r="R43" s="566"/>
      <c r="S43" s="566"/>
      <c r="T43" s="566"/>
      <c r="U43" s="566"/>
      <c r="V43" s="566"/>
      <c r="W43" s="566"/>
      <c r="X43" s="566"/>
      <c r="Y43" s="566"/>
      <c r="Z43" s="566"/>
      <c r="AA43" s="566"/>
      <c r="AB43" s="566"/>
      <c r="AC43" s="566"/>
      <c r="AD43" s="566"/>
      <c r="AE43" s="566"/>
      <c r="AF43" s="566"/>
      <c r="AG43" s="566"/>
      <c r="AH43" s="566"/>
      <c r="AI43" s="566"/>
      <c r="AJ43" s="566"/>
      <c r="AK43" s="566"/>
      <c r="AL43" s="566"/>
      <c r="AM43" s="566"/>
      <c r="AN43" s="566"/>
      <c r="AO43" s="566"/>
      <c r="AP43" s="566"/>
      <c r="AQ43" s="566"/>
      <c r="AR43" s="566"/>
      <c r="AS43" s="566"/>
      <c r="AT43" s="566"/>
      <c r="AU43" s="566"/>
      <c r="AV43" s="566"/>
      <c r="AW43" s="566"/>
      <c r="AX43" s="566"/>
      <c r="AY43" s="566"/>
      <c r="AZ43" s="567"/>
      <c r="BA43" s="567"/>
      <c r="BB43" s="567"/>
      <c r="BC43" s="567"/>
      <c r="BD43" s="567"/>
      <c r="BE43" s="567"/>
      <c r="BF43" s="567"/>
      <c r="BG43" s="567"/>
      <c r="BH43" s="567"/>
      <c r="BI43" s="567"/>
      <c r="BJ43" s="567"/>
      <c r="BK43" s="567"/>
      <c r="BL43" s="567"/>
      <c r="BM43" s="567"/>
      <c r="BN43" s="567"/>
      <c r="BO43" s="567"/>
      <c r="BP43" s="567"/>
      <c r="BQ43" s="567"/>
      <c r="BR43" s="567"/>
      <c r="BS43" s="567"/>
      <c r="BT43" s="567"/>
      <c r="BU43" s="567"/>
      <c r="BV43" s="567"/>
      <c r="BX43" s="696"/>
      <c r="BY43" s="696"/>
    </row>
    <row r="44" spans="1:77" ht="11.15" customHeight="1" x14ac:dyDescent="0.25">
      <c r="A44" s="60" t="s">
        <v>496</v>
      </c>
      <c r="B44" s="175" t="s">
        <v>397</v>
      </c>
      <c r="C44" s="207">
        <v>16.782968</v>
      </c>
      <c r="D44" s="207">
        <v>15.845750000000001</v>
      </c>
      <c r="E44" s="207">
        <v>15.934677000000001</v>
      </c>
      <c r="F44" s="207">
        <v>16.341200000000001</v>
      </c>
      <c r="G44" s="207">
        <v>16.719452</v>
      </c>
      <c r="H44" s="207">
        <v>17.235800000000001</v>
      </c>
      <c r="I44" s="207">
        <v>17.175194000000001</v>
      </c>
      <c r="J44" s="207">
        <v>17.296838999999999</v>
      </c>
      <c r="K44" s="207">
        <v>16.403099999999998</v>
      </c>
      <c r="L44" s="207">
        <v>15.680871</v>
      </c>
      <c r="M44" s="207">
        <v>16.481767000000001</v>
      </c>
      <c r="N44" s="207">
        <v>16.792548</v>
      </c>
      <c r="O44" s="207">
        <v>16.228515999999999</v>
      </c>
      <c r="P44" s="207">
        <v>15.865413</v>
      </c>
      <c r="Q44" s="207">
        <v>15.230451</v>
      </c>
      <c r="R44" s="207">
        <v>12.772333</v>
      </c>
      <c r="S44" s="207">
        <v>12.968031999999999</v>
      </c>
      <c r="T44" s="207">
        <v>13.734366</v>
      </c>
      <c r="U44" s="207">
        <v>14.33358</v>
      </c>
      <c r="V44" s="207">
        <v>14.151709</v>
      </c>
      <c r="W44" s="207">
        <v>13.572832999999999</v>
      </c>
      <c r="X44" s="207">
        <v>13.444741</v>
      </c>
      <c r="Y44" s="207">
        <v>14.123699999999999</v>
      </c>
      <c r="Z44" s="207">
        <v>14.139806</v>
      </c>
      <c r="AA44" s="207">
        <v>14.541839</v>
      </c>
      <c r="AB44" s="207">
        <v>12.370929</v>
      </c>
      <c r="AC44" s="207">
        <v>14.387129</v>
      </c>
      <c r="AD44" s="207">
        <v>15.162167</v>
      </c>
      <c r="AE44" s="207">
        <v>15.595677</v>
      </c>
      <c r="AF44" s="207">
        <v>16.190232999999999</v>
      </c>
      <c r="AG44" s="207">
        <v>15.851839</v>
      </c>
      <c r="AH44" s="207">
        <v>15.726000000000001</v>
      </c>
      <c r="AI44" s="207">
        <v>15.231667</v>
      </c>
      <c r="AJ44" s="207">
        <v>15.045355000000001</v>
      </c>
      <c r="AK44" s="207">
        <v>15.683967000000001</v>
      </c>
      <c r="AL44" s="207">
        <v>15.756902999999999</v>
      </c>
      <c r="AM44" s="207">
        <v>15.451000000000001</v>
      </c>
      <c r="AN44" s="207">
        <v>15.376321000000001</v>
      </c>
      <c r="AO44" s="207">
        <v>15.822710000000001</v>
      </c>
      <c r="AP44" s="207">
        <v>15.611800000000001</v>
      </c>
      <c r="AQ44" s="207">
        <v>16.131387</v>
      </c>
      <c r="AR44" s="207">
        <v>16.514066</v>
      </c>
      <c r="AS44" s="207">
        <v>16.318290000000001</v>
      </c>
      <c r="AT44" s="207">
        <v>16.380710000000001</v>
      </c>
      <c r="AU44" s="207">
        <v>16.0746</v>
      </c>
      <c r="AV44" s="207">
        <v>15.719032</v>
      </c>
      <c r="AW44" s="207">
        <v>16.383766999999999</v>
      </c>
      <c r="AX44" s="207">
        <v>15.496258064999999</v>
      </c>
      <c r="AY44" s="207">
        <v>14.994319355</v>
      </c>
      <c r="AZ44" s="323">
        <v>15.1526</v>
      </c>
      <c r="BA44" s="323">
        <v>15.673310000000001</v>
      </c>
      <c r="BB44" s="323">
        <v>16.01454</v>
      </c>
      <c r="BC44" s="323">
        <v>16.47991</v>
      </c>
      <c r="BD44" s="323">
        <v>17.236979999999999</v>
      </c>
      <c r="BE44" s="323">
        <v>16.885449999999999</v>
      </c>
      <c r="BF44" s="323">
        <v>16.787690000000001</v>
      </c>
      <c r="BG44" s="323">
        <v>16.39772</v>
      </c>
      <c r="BH44" s="323">
        <v>15.92259</v>
      </c>
      <c r="BI44" s="323">
        <v>16.19923</v>
      </c>
      <c r="BJ44" s="323">
        <v>16.463950000000001</v>
      </c>
      <c r="BK44" s="323">
        <v>15.44026</v>
      </c>
      <c r="BL44" s="323">
        <v>15.536289999999999</v>
      </c>
      <c r="BM44" s="323">
        <v>16.044350000000001</v>
      </c>
      <c r="BN44" s="323">
        <v>15.92761</v>
      </c>
      <c r="BO44" s="323">
        <v>16.112649999999999</v>
      </c>
      <c r="BP44" s="323">
        <v>16.725159999999999</v>
      </c>
      <c r="BQ44" s="323">
        <v>16.60145</v>
      </c>
      <c r="BR44" s="323">
        <v>16.735859999999999</v>
      </c>
      <c r="BS44" s="323">
        <v>16.22343</v>
      </c>
      <c r="BT44" s="323">
        <v>15.63416</v>
      </c>
      <c r="BU44" s="323">
        <v>16.012160000000002</v>
      </c>
      <c r="BV44" s="323">
        <v>15.95876</v>
      </c>
      <c r="BX44" s="697"/>
      <c r="BY44" s="697"/>
    </row>
    <row r="45" spans="1:77" ht="11.15" customHeight="1" x14ac:dyDescent="0.25">
      <c r="A45" s="564" t="s">
        <v>960</v>
      </c>
      <c r="B45" s="565" t="s">
        <v>953</v>
      </c>
      <c r="C45" s="207">
        <v>0.67493599999999998</v>
      </c>
      <c r="D45" s="207">
        <v>0.59171399999999996</v>
      </c>
      <c r="E45" s="207">
        <v>0.51187099999999996</v>
      </c>
      <c r="F45" s="207">
        <v>0.48573300000000003</v>
      </c>
      <c r="G45" s="207">
        <v>0.45990300000000001</v>
      </c>
      <c r="H45" s="207">
        <v>0.43146699999999999</v>
      </c>
      <c r="I45" s="207">
        <v>0.447936</v>
      </c>
      <c r="J45" s="207">
        <v>0.480742</v>
      </c>
      <c r="K45" s="207">
        <v>0.60066699999999995</v>
      </c>
      <c r="L45" s="207">
        <v>0.71180699999999997</v>
      </c>
      <c r="M45" s="207">
        <v>0.74363299999999999</v>
      </c>
      <c r="N45" s="207">
        <v>0.71564499999999998</v>
      </c>
      <c r="O45" s="207">
        <v>0.69790300000000005</v>
      </c>
      <c r="P45" s="207">
        <v>0.63965499999999997</v>
      </c>
      <c r="Q45" s="207">
        <v>0.49890299999999999</v>
      </c>
      <c r="R45" s="207">
        <v>0.31723299999999999</v>
      </c>
      <c r="S45" s="207">
        <v>0.33609600000000001</v>
      </c>
      <c r="T45" s="207">
        <v>0.40246599999999999</v>
      </c>
      <c r="U45" s="207">
        <v>0.45580599999999999</v>
      </c>
      <c r="V45" s="207">
        <v>0.42216100000000001</v>
      </c>
      <c r="W45" s="207">
        <v>0.53626600000000002</v>
      </c>
      <c r="X45" s="207">
        <v>0.58690299999999995</v>
      </c>
      <c r="Y45" s="207">
        <v>0.63736599999999999</v>
      </c>
      <c r="Z45" s="207">
        <v>0.57054800000000006</v>
      </c>
      <c r="AA45" s="207">
        <v>0.59341900000000003</v>
      </c>
      <c r="AB45" s="207">
        <v>0.48278599999999999</v>
      </c>
      <c r="AC45" s="207">
        <v>0.52032299999999998</v>
      </c>
      <c r="AD45" s="207">
        <v>0.45146700000000001</v>
      </c>
      <c r="AE45" s="207">
        <v>0.43029000000000001</v>
      </c>
      <c r="AF45" s="207">
        <v>0.41423300000000002</v>
      </c>
      <c r="AG45" s="207">
        <v>0.43203200000000003</v>
      </c>
      <c r="AH45" s="207">
        <v>0.43338700000000002</v>
      </c>
      <c r="AI45" s="207">
        <v>0.54430000000000001</v>
      </c>
      <c r="AJ45" s="207">
        <v>0.69641900000000001</v>
      </c>
      <c r="AK45" s="207">
        <v>0.77470000000000006</v>
      </c>
      <c r="AL45" s="207">
        <v>0.80593599999999999</v>
      </c>
      <c r="AM45" s="207">
        <v>0.70406400000000002</v>
      </c>
      <c r="AN45" s="207">
        <v>0.64171400000000001</v>
      </c>
      <c r="AO45" s="207">
        <v>0.58016100000000004</v>
      </c>
      <c r="AP45" s="207">
        <v>0.52323299999999995</v>
      </c>
      <c r="AQ45" s="207">
        <v>0.50558099999999995</v>
      </c>
      <c r="AR45" s="207">
        <v>0.48316599999999998</v>
      </c>
      <c r="AS45" s="207">
        <v>0.521451</v>
      </c>
      <c r="AT45" s="207">
        <v>0.53390300000000002</v>
      </c>
      <c r="AU45" s="207">
        <v>0.65590000000000004</v>
      </c>
      <c r="AV45" s="207">
        <v>0.70161300000000004</v>
      </c>
      <c r="AW45" s="207">
        <v>0.79410000000000003</v>
      </c>
      <c r="AX45" s="207">
        <v>0.72575420000000002</v>
      </c>
      <c r="AY45" s="207">
        <v>0.66082110000000005</v>
      </c>
      <c r="AZ45" s="323">
        <v>0.63295579999999996</v>
      </c>
      <c r="BA45" s="323">
        <v>0.53594909999999996</v>
      </c>
      <c r="BB45" s="323">
        <v>0.49624750000000001</v>
      </c>
      <c r="BC45" s="323">
        <v>0.4592233</v>
      </c>
      <c r="BD45" s="323">
        <v>0.46176830000000002</v>
      </c>
      <c r="BE45" s="323">
        <v>0.44559359999999998</v>
      </c>
      <c r="BF45" s="323">
        <v>0.48013830000000002</v>
      </c>
      <c r="BG45" s="323">
        <v>0.59941169999999999</v>
      </c>
      <c r="BH45" s="323">
        <v>0.65926700000000005</v>
      </c>
      <c r="BI45" s="323">
        <v>0.71710050000000003</v>
      </c>
      <c r="BJ45" s="323">
        <v>0.72143029999999997</v>
      </c>
      <c r="BK45" s="323">
        <v>0.64763959999999998</v>
      </c>
      <c r="BL45" s="323">
        <v>0.60097239999999996</v>
      </c>
      <c r="BM45" s="323">
        <v>0.53327869999999999</v>
      </c>
      <c r="BN45" s="323">
        <v>0.49501859999999998</v>
      </c>
      <c r="BO45" s="323">
        <v>0.46061150000000001</v>
      </c>
      <c r="BP45" s="323">
        <v>0.4654008</v>
      </c>
      <c r="BQ45" s="323">
        <v>0.46558949999999999</v>
      </c>
      <c r="BR45" s="323">
        <v>0.48675420000000003</v>
      </c>
      <c r="BS45" s="323">
        <v>0.61064660000000004</v>
      </c>
      <c r="BT45" s="323">
        <v>0.72958179999999995</v>
      </c>
      <c r="BU45" s="323">
        <v>0.75309459999999995</v>
      </c>
      <c r="BV45" s="323">
        <v>0.7215239</v>
      </c>
      <c r="BX45" s="697"/>
      <c r="BY45" s="697"/>
    </row>
    <row r="46" spans="1:77" ht="11.15" customHeight="1" x14ac:dyDescent="0.25">
      <c r="A46" s="60" t="s">
        <v>868</v>
      </c>
      <c r="B46" s="175" t="s">
        <v>398</v>
      </c>
      <c r="C46" s="207">
        <v>0.98</v>
      </c>
      <c r="D46" s="207">
        <v>1.1471789999999999</v>
      </c>
      <c r="E46" s="207">
        <v>1.181387</v>
      </c>
      <c r="F46" s="207">
        <v>1.1939</v>
      </c>
      <c r="G46" s="207">
        <v>1.216677</v>
      </c>
      <c r="H46" s="207">
        <v>1.2227330000000001</v>
      </c>
      <c r="I46" s="207">
        <v>1.2317739999999999</v>
      </c>
      <c r="J46" s="207">
        <v>1.246194</v>
      </c>
      <c r="K46" s="207">
        <v>1.177967</v>
      </c>
      <c r="L46" s="207">
        <v>1.186903</v>
      </c>
      <c r="M46" s="207">
        <v>1.1958329999999999</v>
      </c>
      <c r="N46" s="207">
        <v>1.1856450000000001</v>
      </c>
      <c r="O46" s="207">
        <v>1.148903</v>
      </c>
      <c r="P46" s="207">
        <v>1.1711720000000001</v>
      </c>
      <c r="Q46" s="207">
        <v>1.05158</v>
      </c>
      <c r="R46" s="207">
        <v>0.81646600000000003</v>
      </c>
      <c r="S46" s="207">
        <v>0.95370900000000003</v>
      </c>
      <c r="T46" s="207">
        <v>1.0740000000000001</v>
      </c>
      <c r="U46" s="207">
        <v>1.1131610000000001</v>
      </c>
      <c r="V46" s="207">
        <v>1.117354</v>
      </c>
      <c r="W46" s="207">
        <v>1.0995999999999999</v>
      </c>
      <c r="X46" s="207">
        <v>1.1033219999999999</v>
      </c>
      <c r="Y46" s="207">
        <v>1.0679000000000001</v>
      </c>
      <c r="Z46" s="207">
        <v>1.0580959999999999</v>
      </c>
      <c r="AA46" s="207">
        <v>1.0294190000000001</v>
      </c>
      <c r="AB46" s="207">
        <v>1.0139290000000001</v>
      </c>
      <c r="AC46" s="207">
        <v>1.1185160000000001</v>
      </c>
      <c r="AD46" s="207">
        <v>1.1670670000000001</v>
      </c>
      <c r="AE46" s="207">
        <v>1.184194</v>
      </c>
      <c r="AF46" s="207">
        <v>1.210267</v>
      </c>
      <c r="AG46" s="207">
        <v>1.2045159999999999</v>
      </c>
      <c r="AH46" s="207">
        <v>1.2005809999999999</v>
      </c>
      <c r="AI46" s="207">
        <v>1.1911670000000001</v>
      </c>
      <c r="AJ46" s="207">
        <v>1.1747099999999999</v>
      </c>
      <c r="AK46" s="207">
        <v>1.179</v>
      </c>
      <c r="AL46" s="207">
        <v>1.180677</v>
      </c>
      <c r="AM46" s="207">
        <v>1.0812900000000001</v>
      </c>
      <c r="AN46" s="207">
        <v>1.128714</v>
      </c>
      <c r="AO46" s="207">
        <v>1.1652899999999999</v>
      </c>
      <c r="AP46" s="207">
        <v>1.1877329999999999</v>
      </c>
      <c r="AQ46" s="207">
        <v>1.2004520000000001</v>
      </c>
      <c r="AR46" s="207">
        <v>1.2099329999999999</v>
      </c>
      <c r="AS46" s="207">
        <v>1.180161</v>
      </c>
      <c r="AT46" s="207">
        <v>1.2053229999999999</v>
      </c>
      <c r="AU46" s="207">
        <v>1.192167</v>
      </c>
      <c r="AV46" s="207">
        <v>1.1803870000000001</v>
      </c>
      <c r="AW46" s="207">
        <v>1.1787000000000001</v>
      </c>
      <c r="AX46" s="207">
        <v>1.1380403483999999</v>
      </c>
      <c r="AY46" s="207">
        <v>1.0877046194</v>
      </c>
      <c r="AZ46" s="323">
        <v>1.1066800000000001</v>
      </c>
      <c r="BA46" s="323">
        <v>1.1491659999999999</v>
      </c>
      <c r="BB46" s="323">
        <v>1.1689130000000001</v>
      </c>
      <c r="BC46" s="323">
        <v>1.2075830000000001</v>
      </c>
      <c r="BD46" s="323">
        <v>1.2204120000000001</v>
      </c>
      <c r="BE46" s="323">
        <v>1.2178929999999999</v>
      </c>
      <c r="BF46" s="323">
        <v>1.186914</v>
      </c>
      <c r="BG46" s="323">
        <v>1.1831210000000001</v>
      </c>
      <c r="BH46" s="323">
        <v>1.1837120000000001</v>
      </c>
      <c r="BI46" s="323">
        <v>1.1991000000000001</v>
      </c>
      <c r="BJ46" s="323">
        <v>1.1932179999999999</v>
      </c>
      <c r="BK46" s="323">
        <v>1.1158669999999999</v>
      </c>
      <c r="BL46" s="323">
        <v>1.1424080000000001</v>
      </c>
      <c r="BM46" s="323">
        <v>1.1816249999999999</v>
      </c>
      <c r="BN46" s="323">
        <v>1.183489</v>
      </c>
      <c r="BO46" s="323">
        <v>1.2175849999999999</v>
      </c>
      <c r="BP46" s="323">
        <v>1.227865</v>
      </c>
      <c r="BQ46" s="323">
        <v>1.229471</v>
      </c>
      <c r="BR46" s="323">
        <v>1.197678</v>
      </c>
      <c r="BS46" s="323">
        <v>1.197478</v>
      </c>
      <c r="BT46" s="323">
        <v>1.203265</v>
      </c>
      <c r="BU46" s="323">
        <v>1.2162010000000001</v>
      </c>
      <c r="BV46" s="323">
        <v>1.2017150000000001</v>
      </c>
      <c r="BX46" s="697"/>
      <c r="BY46" s="697"/>
    </row>
    <row r="47" spans="1:77" ht="11.15" customHeight="1" x14ac:dyDescent="0.25">
      <c r="A47" s="60" t="s">
        <v>745</v>
      </c>
      <c r="B47" s="565" t="s">
        <v>399</v>
      </c>
      <c r="C47" s="207">
        <v>0.152839</v>
      </c>
      <c r="D47" s="207">
        <v>9.9392999999999995E-2</v>
      </c>
      <c r="E47" s="207">
        <v>0.276032</v>
      </c>
      <c r="F47" s="207">
        <v>0.25783299999999998</v>
      </c>
      <c r="G47" s="207">
        <v>0.27154800000000001</v>
      </c>
      <c r="H47" s="207">
        <v>0.48363299999999998</v>
      </c>
      <c r="I47" s="207">
        <v>0.59235499999999996</v>
      </c>
      <c r="J47" s="207">
        <v>0.42099999999999999</v>
      </c>
      <c r="K47" s="207">
        <v>0.37823299999999999</v>
      </c>
      <c r="L47" s="207">
        <v>0.19709699999999999</v>
      </c>
      <c r="M47" s="207">
        <v>0.497367</v>
      </c>
      <c r="N47" s="207">
        <v>0.59851600000000005</v>
      </c>
      <c r="O47" s="207">
        <v>0.29912899999999998</v>
      </c>
      <c r="P47" s="207">
        <v>-0.113931</v>
      </c>
      <c r="Q47" s="207">
        <v>-2.5799999999999998E-3</v>
      </c>
      <c r="R47" s="207">
        <v>0.19473299999999999</v>
      </c>
      <c r="S47" s="207">
        <v>0.207096</v>
      </c>
      <c r="T47" s="207">
        <v>0.24610000000000001</v>
      </c>
      <c r="U47" s="207">
        <v>0.46290300000000001</v>
      </c>
      <c r="V47" s="207">
        <v>0.51287099999999997</v>
      </c>
      <c r="W47" s="207">
        <v>0.35903299999999999</v>
      </c>
      <c r="X47" s="207">
        <v>0.28261199999999997</v>
      </c>
      <c r="Y47" s="207">
        <v>0.24496599999999999</v>
      </c>
      <c r="Z47" s="207">
        <v>3.8386999999999998E-2</v>
      </c>
      <c r="AA47" s="207">
        <v>-7.1581000000000006E-2</v>
      </c>
      <c r="AB47" s="207">
        <v>-0.104821</v>
      </c>
      <c r="AC47" s="207">
        <v>-2.8000000000000001E-2</v>
      </c>
      <c r="AD47" s="207">
        <v>5.1400000000000001E-2</v>
      </c>
      <c r="AE47" s="207">
        <v>0.31483899999999998</v>
      </c>
      <c r="AF47" s="207">
        <v>0.34253299999999998</v>
      </c>
      <c r="AG47" s="207">
        <v>0.45500000000000002</v>
      </c>
      <c r="AH47" s="207">
        <v>0.42406500000000003</v>
      </c>
      <c r="AI47" s="207">
        <v>8.5133E-2</v>
      </c>
      <c r="AJ47" s="207">
        <v>6.8644999999999998E-2</v>
      </c>
      <c r="AK47" s="207">
        <v>0.21143300000000001</v>
      </c>
      <c r="AL47" s="207">
        <v>0.34732299999999999</v>
      </c>
      <c r="AM47" s="207">
        <v>-0.105064</v>
      </c>
      <c r="AN47" s="207">
        <v>-0.18435699999999999</v>
      </c>
      <c r="AO47" s="207">
        <v>-6.8322999999999995E-2</v>
      </c>
      <c r="AP47" s="207">
        <v>0.247833</v>
      </c>
      <c r="AQ47" s="207">
        <v>0.10271</v>
      </c>
      <c r="AR47" s="207">
        <v>0.27829999999999999</v>
      </c>
      <c r="AS47" s="207">
        <v>0.32061200000000001</v>
      </c>
      <c r="AT47" s="207">
        <v>0.16441900000000001</v>
      </c>
      <c r="AU47" s="207">
        <v>0.222467</v>
      </c>
      <c r="AV47" s="207">
        <v>0.144065</v>
      </c>
      <c r="AW47" s="207">
        <v>0.20039999999999999</v>
      </c>
      <c r="AX47" s="207">
        <v>0.10473854047</v>
      </c>
      <c r="AY47" s="207">
        <v>2.7930563407000002E-2</v>
      </c>
      <c r="AZ47" s="323">
        <v>2.6647799999999999E-2</v>
      </c>
      <c r="BA47" s="323">
        <v>0.11101949999999999</v>
      </c>
      <c r="BB47" s="323">
        <v>0.1794328</v>
      </c>
      <c r="BC47" s="323">
        <v>0.34735729999999998</v>
      </c>
      <c r="BD47" s="323">
        <v>0.3117354</v>
      </c>
      <c r="BE47" s="323">
        <v>0.40232430000000002</v>
      </c>
      <c r="BF47" s="323">
        <v>0.41384989999999999</v>
      </c>
      <c r="BG47" s="323">
        <v>0.31719940000000002</v>
      </c>
      <c r="BH47" s="323">
        <v>0.2169046</v>
      </c>
      <c r="BI47" s="323">
        <v>0.2654995</v>
      </c>
      <c r="BJ47" s="323">
        <v>0.34903380000000001</v>
      </c>
      <c r="BK47" s="323">
        <v>7.0141499999999996E-2</v>
      </c>
      <c r="BL47" s="323">
        <v>4.4375600000000001E-2</v>
      </c>
      <c r="BM47" s="323">
        <v>0.1192621</v>
      </c>
      <c r="BN47" s="323">
        <v>0.18260850000000001</v>
      </c>
      <c r="BO47" s="323">
        <v>0.34395360000000003</v>
      </c>
      <c r="BP47" s="323">
        <v>0.304871</v>
      </c>
      <c r="BQ47" s="323">
        <v>0.33463510000000002</v>
      </c>
      <c r="BR47" s="323">
        <v>0.3109729</v>
      </c>
      <c r="BS47" s="323">
        <v>0.27433089999999999</v>
      </c>
      <c r="BT47" s="323">
        <v>0.19828760000000001</v>
      </c>
      <c r="BU47" s="323">
        <v>0.2642602</v>
      </c>
      <c r="BV47" s="323">
        <v>0.34945039999999999</v>
      </c>
      <c r="BX47" s="697"/>
      <c r="BY47" s="697"/>
    </row>
    <row r="48" spans="1:77" ht="11.15" customHeight="1" x14ac:dyDescent="0.25">
      <c r="A48" s="60" t="s">
        <v>746</v>
      </c>
      <c r="B48" s="175" t="s">
        <v>794</v>
      </c>
      <c r="C48" s="207">
        <v>0.116161</v>
      </c>
      <c r="D48" s="207">
        <v>0.68782100000000002</v>
      </c>
      <c r="E48" s="207">
        <v>1.122871</v>
      </c>
      <c r="F48" s="207">
        <v>1.0298</v>
      </c>
      <c r="G48" s="207">
        <v>1.030613</v>
      </c>
      <c r="H48" s="207">
        <v>0.76226700000000003</v>
      </c>
      <c r="I48" s="207">
        <v>0.76864500000000002</v>
      </c>
      <c r="J48" s="207">
        <v>0.912161</v>
      </c>
      <c r="K48" s="207">
        <v>0.62116700000000002</v>
      </c>
      <c r="L48" s="207">
        <v>0.97103200000000001</v>
      </c>
      <c r="M48" s="207">
        <v>0.27643299999999998</v>
      </c>
      <c r="N48" s="207">
        <v>-4.9709999999999997E-2</v>
      </c>
      <c r="O48" s="207">
        <v>0.162354</v>
      </c>
      <c r="P48" s="207">
        <v>0.75913699999999995</v>
      </c>
      <c r="Q48" s="207">
        <v>0.32545099999999999</v>
      </c>
      <c r="R48" s="207">
        <v>0.1169</v>
      </c>
      <c r="S48" s="207">
        <v>0.45706400000000003</v>
      </c>
      <c r="T48" s="207">
        <v>0.88666599999999995</v>
      </c>
      <c r="U48" s="207">
        <v>0.71116100000000004</v>
      </c>
      <c r="V48" s="207">
        <v>1.0440959999999999</v>
      </c>
      <c r="W48" s="207">
        <v>0.80363300000000004</v>
      </c>
      <c r="X48" s="207">
        <v>0.64729000000000003</v>
      </c>
      <c r="Y48" s="207">
        <v>0.16289999999999999</v>
      </c>
      <c r="Z48" s="207">
        <v>0.54877399999999998</v>
      </c>
      <c r="AA48" s="207">
        <v>0.107387</v>
      </c>
      <c r="AB48" s="207">
        <v>1.03</v>
      </c>
      <c r="AC48" s="207">
        <v>0.98664499999999999</v>
      </c>
      <c r="AD48" s="207">
        <v>1.0085999999999999</v>
      </c>
      <c r="AE48" s="207">
        <v>0.92358099999999999</v>
      </c>
      <c r="AF48" s="207">
        <v>0.84203300000000003</v>
      </c>
      <c r="AG48" s="207">
        <v>0.87770999999999999</v>
      </c>
      <c r="AH48" s="207">
        <v>0.80500000000000005</v>
      </c>
      <c r="AI48" s="207">
        <v>0.76090000000000002</v>
      </c>
      <c r="AJ48" s="207">
        <v>0.71319399999999999</v>
      </c>
      <c r="AK48" s="207">
        <v>0.2135</v>
      </c>
      <c r="AL48" s="207">
        <v>-9.1226000000000002E-2</v>
      </c>
      <c r="AM48" s="207">
        <v>-0.27364500000000003</v>
      </c>
      <c r="AN48" s="207">
        <v>0.57425000000000004</v>
      </c>
      <c r="AO48" s="207">
        <v>0.71570999999999996</v>
      </c>
      <c r="AP48" s="207">
        <v>0.84263299999999997</v>
      </c>
      <c r="AQ48" s="207">
        <v>1.0156449999999999</v>
      </c>
      <c r="AR48" s="207">
        <v>0.65296600000000005</v>
      </c>
      <c r="AS48" s="207">
        <v>0.52019300000000002</v>
      </c>
      <c r="AT48" s="207">
        <v>0.86719400000000002</v>
      </c>
      <c r="AU48" s="207">
        <v>0.59199999999999997</v>
      </c>
      <c r="AV48" s="207">
        <v>0.479161</v>
      </c>
      <c r="AW48" s="207">
        <v>5.3166999999999999E-2</v>
      </c>
      <c r="AX48" s="207">
        <v>0.24112903225999999</v>
      </c>
      <c r="AY48" s="207">
        <v>5.8250596773999998E-2</v>
      </c>
      <c r="AZ48" s="323">
        <v>0.52321340000000005</v>
      </c>
      <c r="BA48" s="323">
        <v>0.70231639999999995</v>
      </c>
      <c r="BB48" s="323">
        <v>0.80559959999999997</v>
      </c>
      <c r="BC48" s="323">
        <v>0.72187380000000001</v>
      </c>
      <c r="BD48" s="323">
        <v>0.62554679999999996</v>
      </c>
      <c r="BE48" s="323">
        <v>0.57486539999999997</v>
      </c>
      <c r="BF48" s="323">
        <v>0.70913190000000004</v>
      </c>
      <c r="BG48" s="323">
        <v>0.47350969999999998</v>
      </c>
      <c r="BH48" s="323">
        <v>0.70382719999999999</v>
      </c>
      <c r="BI48" s="323">
        <v>0.40107229999999999</v>
      </c>
      <c r="BJ48" s="323">
        <v>0.46769349999999998</v>
      </c>
      <c r="BK48" s="323">
        <v>0.3326614</v>
      </c>
      <c r="BL48" s="323">
        <v>0.59165650000000003</v>
      </c>
      <c r="BM48" s="323">
        <v>0.71899170000000001</v>
      </c>
      <c r="BN48" s="323">
        <v>0.80964080000000005</v>
      </c>
      <c r="BO48" s="323">
        <v>0.72285200000000005</v>
      </c>
      <c r="BP48" s="323">
        <v>0.62578350000000005</v>
      </c>
      <c r="BQ48" s="323">
        <v>0.57492270000000001</v>
      </c>
      <c r="BR48" s="323">
        <v>0.70914569999999999</v>
      </c>
      <c r="BS48" s="323">
        <v>0.47351300000000002</v>
      </c>
      <c r="BT48" s="323">
        <v>0.70382800000000001</v>
      </c>
      <c r="BU48" s="323">
        <v>0.4010725</v>
      </c>
      <c r="BV48" s="323">
        <v>0.46769349999999998</v>
      </c>
      <c r="BX48" s="697"/>
      <c r="BY48" s="697"/>
    </row>
    <row r="49" spans="1:79" ht="11.15" customHeight="1" x14ac:dyDescent="0.25">
      <c r="A49" s="60" t="s">
        <v>747</v>
      </c>
      <c r="B49" s="175" t="s">
        <v>795</v>
      </c>
      <c r="C49" s="207">
        <v>-2.5799999999999998E-4</v>
      </c>
      <c r="D49" s="207">
        <v>1.7899999999999999E-4</v>
      </c>
      <c r="E49" s="207">
        <v>1.2899999999999999E-4</v>
      </c>
      <c r="F49" s="207">
        <v>1.6699999999999999E-4</v>
      </c>
      <c r="G49" s="207">
        <v>6.1300000000000005E-4</v>
      </c>
      <c r="H49" s="207">
        <v>2.9999999999999997E-4</v>
      </c>
      <c r="I49" s="207">
        <v>4.5199999999999998E-4</v>
      </c>
      <c r="J49" s="207">
        <v>6.1300000000000005E-4</v>
      </c>
      <c r="K49" s="207">
        <v>5.9999999999999995E-4</v>
      </c>
      <c r="L49" s="207">
        <v>1.5809999999999999E-3</v>
      </c>
      <c r="M49" s="207">
        <v>2.0330000000000001E-3</v>
      </c>
      <c r="N49" s="207">
        <v>9.68E-4</v>
      </c>
      <c r="O49" s="207">
        <v>1.225E-3</v>
      </c>
      <c r="P49" s="207">
        <v>-1.03E-4</v>
      </c>
      <c r="Q49" s="207">
        <v>9.6699999999999998E-4</v>
      </c>
      <c r="R49" s="207">
        <v>-1E-4</v>
      </c>
      <c r="S49" s="207">
        <v>1.225E-3</v>
      </c>
      <c r="T49" s="207">
        <v>2.9999999999999997E-4</v>
      </c>
      <c r="U49" s="207">
        <v>4.5100000000000001E-4</v>
      </c>
      <c r="V49" s="207">
        <v>3.5399999999999999E-4</v>
      </c>
      <c r="W49" s="207">
        <v>3.6600000000000001E-4</v>
      </c>
      <c r="X49" s="207">
        <v>2.9E-4</v>
      </c>
      <c r="Y49" s="207">
        <v>2.33E-4</v>
      </c>
      <c r="Z49" s="207">
        <v>1.93E-4</v>
      </c>
      <c r="AA49" s="207">
        <v>5.8100000000000003E-4</v>
      </c>
      <c r="AB49" s="207">
        <v>3.57E-4</v>
      </c>
      <c r="AC49" s="207">
        <v>5.8100000000000003E-4</v>
      </c>
      <c r="AD49" s="207">
        <v>2.33E-4</v>
      </c>
      <c r="AE49" s="207">
        <v>5.8100000000000003E-4</v>
      </c>
      <c r="AF49" s="207">
        <v>4.3300000000000001E-4</v>
      </c>
      <c r="AG49" s="207">
        <v>7.7399999999999995E-4</v>
      </c>
      <c r="AH49" s="207">
        <v>2.5799999999999998E-4</v>
      </c>
      <c r="AI49" s="207">
        <v>3.3300000000000002E-4</v>
      </c>
      <c r="AJ49" s="207">
        <v>3.5500000000000001E-4</v>
      </c>
      <c r="AK49" s="207">
        <v>4.6700000000000002E-4</v>
      </c>
      <c r="AL49" s="207">
        <v>6.4499999999999996E-4</v>
      </c>
      <c r="AM49" s="207">
        <v>-2.6120000000000002E-3</v>
      </c>
      <c r="AN49" s="207">
        <v>-6.679E-3</v>
      </c>
      <c r="AO49" s="207">
        <v>5.1599999999999997E-4</v>
      </c>
      <c r="AP49" s="207">
        <v>3.6699999999999998E-4</v>
      </c>
      <c r="AQ49" s="207">
        <v>2.5799999999999998E-4</v>
      </c>
      <c r="AR49" s="207">
        <v>0</v>
      </c>
      <c r="AS49" s="207">
        <v>3.1999999999999999E-5</v>
      </c>
      <c r="AT49" s="207">
        <v>7.1000000000000002E-4</v>
      </c>
      <c r="AU49" s="207">
        <v>5.6700000000000001E-4</v>
      </c>
      <c r="AV49" s="207">
        <v>6.4499999999999996E-4</v>
      </c>
      <c r="AW49" s="207">
        <v>2.9999999999999997E-4</v>
      </c>
      <c r="AX49" s="207">
        <v>-1.7440000000000001E-4</v>
      </c>
      <c r="AY49" s="207">
        <v>-4.29667E-4</v>
      </c>
      <c r="AZ49" s="323">
        <v>-7.1333299999999997E-5</v>
      </c>
      <c r="BA49" s="323">
        <v>2.36333E-4</v>
      </c>
      <c r="BB49" s="323">
        <v>1.3300000000000001E-4</v>
      </c>
      <c r="BC49" s="323">
        <v>1.7699999999999999E-4</v>
      </c>
      <c r="BD49" s="323">
        <v>1.6640000000000001E-4</v>
      </c>
      <c r="BE49" s="323">
        <v>5.7800000000000002E-5</v>
      </c>
      <c r="BF49" s="323">
        <v>-1.9999999999999999E-7</v>
      </c>
      <c r="BG49" s="323">
        <v>1.8679999999999999E-4</v>
      </c>
      <c r="BH49" s="323">
        <v>-1.2799999999999999E-5</v>
      </c>
      <c r="BI49" s="323">
        <v>-5.3199999999999999E-5</v>
      </c>
      <c r="BJ49" s="323">
        <v>-1.7440000000000001E-4</v>
      </c>
      <c r="BK49" s="323">
        <v>-4.29667E-4</v>
      </c>
      <c r="BL49" s="323">
        <v>-7.1333299999999997E-5</v>
      </c>
      <c r="BM49" s="323">
        <v>2.36333E-4</v>
      </c>
      <c r="BN49" s="323">
        <v>1.3300000000000001E-4</v>
      </c>
      <c r="BO49" s="323">
        <v>1.7699999999999999E-4</v>
      </c>
      <c r="BP49" s="323">
        <v>1.6640000000000001E-4</v>
      </c>
      <c r="BQ49" s="323">
        <v>5.7800000000000002E-5</v>
      </c>
      <c r="BR49" s="323">
        <v>-1.9999999999999999E-7</v>
      </c>
      <c r="BS49" s="323">
        <v>1.8679999999999999E-4</v>
      </c>
      <c r="BT49" s="323">
        <v>-1.2799999999999999E-5</v>
      </c>
      <c r="BU49" s="323">
        <v>-5.3199999999999999E-5</v>
      </c>
      <c r="BV49" s="323">
        <v>-1.7440000000000001E-4</v>
      </c>
      <c r="BX49" s="697"/>
      <c r="BY49" s="697"/>
    </row>
    <row r="50" spans="1:79" s="155" customFormat="1" ht="11.15" customHeight="1" x14ac:dyDescent="0.25">
      <c r="A50" s="60" t="s">
        <v>748</v>
      </c>
      <c r="B50" s="175" t="s">
        <v>563</v>
      </c>
      <c r="C50" s="207">
        <v>18.872710999999999</v>
      </c>
      <c r="D50" s="207">
        <v>18.372036000000001</v>
      </c>
      <c r="E50" s="207">
        <v>19.026966999999999</v>
      </c>
      <c r="F50" s="207">
        <v>19.308633</v>
      </c>
      <c r="G50" s="207">
        <v>19.698806000000001</v>
      </c>
      <c r="H50" s="207">
        <v>20.136199999999999</v>
      </c>
      <c r="I50" s="207">
        <v>20.216356000000001</v>
      </c>
      <c r="J50" s="207">
        <v>20.357548999999999</v>
      </c>
      <c r="K50" s="207">
        <v>19.181733999999999</v>
      </c>
      <c r="L50" s="207">
        <v>18.749290999999999</v>
      </c>
      <c r="M50" s="207">
        <v>19.197066</v>
      </c>
      <c r="N50" s="207">
        <v>19.243611999999999</v>
      </c>
      <c r="O50" s="207">
        <v>18.538029999999999</v>
      </c>
      <c r="P50" s="207">
        <v>18.321342999999999</v>
      </c>
      <c r="Q50" s="207">
        <v>17.104772000000001</v>
      </c>
      <c r="R50" s="207">
        <v>14.217565</v>
      </c>
      <c r="S50" s="207">
        <v>14.923222000000001</v>
      </c>
      <c r="T50" s="207">
        <v>16.343897999999999</v>
      </c>
      <c r="U50" s="207">
        <v>17.077062000000002</v>
      </c>
      <c r="V50" s="207">
        <v>17.248545</v>
      </c>
      <c r="W50" s="207">
        <v>16.371731</v>
      </c>
      <c r="X50" s="207">
        <v>16.065158</v>
      </c>
      <c r="Y50" s="207">
        <v>16.237065000000001</v>
      </c>
      <c r="Z50" s="207">
        <v>16.355803999999999</v>
      </c>
      <c r="AA50" s="207">
        <v>16.201063999999999</v>
      </c>
      <c r="AB50" s="207">
        <v>14.79318</v>
      </c>
      <c r="AC50" s="207">
        <v>16.985194</v>
      </c>
      <c r="AD50" s="207">
        <v>17.840934000000001</v>
      </c>
      <c r="AE50" s="207">
        <v>18.449162000000001</v>
      </c>
      <c r="AF50" s="207">
        <v>18.999732000000002</v>
      </c>
      <c r="AG50" s="207">
        <v>18.821871000000002</v>
      </c>
      <c r="AH50" s="207">
        <v>18.589290999999999</v>
      </c>
      <c r="AI50" s="207">
        <v>17.813500000000001</v>
      </c>
      <c r="AJ50" s="207">
        <v>17.698678000000001</v>
      </c>
      <c r="AK50" s="207">
        <v>18.063067</v>
      </c>
      <c r="AL50" s="207">
        <v>18.000257999999999</v>
      </c>
      <c r="AM50" s="207">
        <v>16.855032999999999</v>
      </c>
      <c r="AN50" s="207">
        <v>17.529962999999999</v>
      </c>
      <c r="AO50" s="207">
        <v>18.216063999999999</v>
      </c>
      <c r="AP50" s="207">
        <v>18.413599000000001</v>
      </c>
      <c r="AQ50" s="207">
        <v>18.956033000000001</v>
      </c>
      <c r="AR50" s="207">
        <v>19.138431000000001</v>
      </c>
      <c r="AS50" s="207">
        <v>18.860738999999999</v>
      </c>
      <c r="AT50" s="207">
        <v>19.152259000000001</v>
      </c>
      <c r="AU50" s="207">
        <v>18.737701000000001</v>
      </c>
      <c r="AV50" s="207">
        <v>18.224903000000001</v>
      </c>
      <c r="AW50" s="207">
        <v>18.610434000000001</v>
      </c>
      <c r="AX50" s="207">
        <v>17.705745786000001</v>
      </c>
      <c r="AY50" s="207">
        <v>16.828596567000002</v>
      </c>
      <c r="AZ50" s="323">
        <v>17.442029999999999</v>
      </c>
      <c r="BA50" s="323">
        <v>18.172000000000001</v>
      </c>
      <c r="BB50" s="323">
        <v>18.664870000000001</v>
      </c>
      <c r="BC50" s="323">
        <v>19.21612</v>
      </c>
      <c r="BD50" s="323">
        <v>19.85661</v>
      </c>
      <c r="BE50" s="323">
        <v>19.52618</v>
      </c>
      <c r="BF50" s="323">
        <v>19.577719999999999</v>
      </c>
      <c r="BG50" s="323">
        <v>18.971150000000002</v>
      </c>
      <c r="BH50" s="323">
        <v>18.68629</v>
      </c>
      <c r="BI50" s="323">
        <v>18.781949999999998</v>
      </c>
      <c r="BJ50" s="323">
        <v>19.195150000000002</v>
      </c>
      <c r="BK50" s="323">
        <v>17.60614</v>
      </c>
      <c r="BL50" s="323">
        <v>17.91563</v>
      </c>
      <c r="BM50" s="323">
        <v>18.597740000000002</v>
      </c>
      <c r="BN50" s="323">
        <v>18.598500000000001</v>
      </c>
      <c r="BO50" s="323">
        <v>18.85783</v>
      </c>
      <c r="BP50" s="323">
        <v>19.349250000000001</v>
      </c>
      <c r="BQ50" s="323">
        <v>19.206119999999999</v>
      </c>
      <c r="BR50" s="323">
        <v>19.44041</v>
      </c>
      <c r="BS50" s="323">
        <v>18.779589999999999</v>
      </c>
      <c r="BT50" s="323">
        <v>18.469100000000001</v>
      </c>
      <c r="BU50" s="323">
        <v>18.646740000000001</v>
      </c>
      <c r="BV50" s="323">
        <v>18.698969999999999</v>
      </c>
      <c r="BX50" s="697"/>
      <c r="BY50" s="697"/>
      <c r="BZ50" s="699"/>
      <c r="CA50" s="698"/>
    </row>
    <row r="51" spans="1:79" s="155" customFormat="1" ht="11.15" customHeight="1" x14ac:dyDescent="0.25">
      <c r="A51" s="60"/>
      <c r="B51" s="154"/>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323"/>
      <c r="BA51" s="323"/>
      <c r="BB51" s="323"/>
      <c r="BC51" s="323"/>
      <c r="BD51" s="323"/>
      <c r="BE51" s="323"/>
      <c r="BF51" s="323"/>
      <c r="BG51" s="323"/>
      <c r="BH51" s="323"/>
      <c r="BI51" s="323"/>
      <c r="BJ51" s="323"/>
      <c r="BK51" s="323"/>
      <c r="BL51" s="323"/>
      <c r="BM51" s="323"/>
      <c r="BN51" s="323"/>
      <c r="BO51" s="323"/>
      <c r="BP51" s="323"/>
      <c r="BQ51" s="323"/>
      <c r="BR51" s="323"/>
      <c r="BS51" s="323"/>
      <c r="BT51" s="323"/>
      <c r="BU51" s="323"/>
      <c r="BV51" s="323"/>
    </row>
    <row r="52" spans="1:79" ht="11.15" customHeight="1" x14ac:dyDescent="0.25">
      <c r="A52" s="60" t="s">
        <v>498</v>
      </c>
      <c r="B52" s="176" t="s">
        <v>400</v>
      </c>
      <c r="C52" s="207">
        <v>1.108708</v>
      </c>
      <c r="D52" s="207">
        <v>1.007071</v>
      </c>
      <c r="E52" s="207">
        <v>1.0383579999999999</v>
      </c>
      <c r="F52" s="207">
        <v>1.0650999999999999</v>
      </c>
      <c r="G52" s="207">
        <v>1.064227</v>
      </c>
      <c r="H52" s="207">
        <v>1.0761670000000001</v>
      </c>
      <c r="I52" s="207">
        <v>1.066033</v>
      </c>
      <c r="J52" s="207">
        <v>1.098679</v>
      </c>
      <c r="K52" s="207">
        <v>1.0174989999999999</v>
      </c>
      <c r="L52" s="207">
        <v>1.0142260000000001</v>
      </c>
      <c r="M52" s="207">
        <v>1.1312009999999999</v>
      </c>
      <c r="N52" s="207">
        <v>1.1334200000000001</v>
      </c>
      <c r="O52" s="207">
        <v>1.128091</v>
      </c>
      <c r="P52" s="207">
        <v>0.94133999999999995</v>
      </c>
      <c r="Q52" s="207">
        <v>0.97412600000000005</v>
      </c>
      <c r="R52" s="207">
        <v>0.77373199999999998</v>
      </c>
      <c r="S52" s="207">
        <v>0.80803000000000003</v>
      </c>
      <c r="T52" s="207">
        <v>0.87066299999999996</v>
      </c>
      <c r="U52" s="207">
        <v>0.92867299999999997</v>
      </c>
      <c r="V52" s="207">
        <v>0.923902</v>
      </c>
      <c r="W52" s="207">
        <v>0.94806299999999999</v>
      </c>
      <c r="X52" s="207">
        <v>0.92428699999999997</v>
      </c>
      <c r="Y52" s="207">
        <v>0.93443200000000004</v>
      </c>
      <c r="Z52" s="207">
        <v>0.91493100000000005</v>
      </c>
      <c r="AA52" s="207">
        <v>0.88864399999999999</v>
      </c>
      <c r="AB52" s="207">
        <v>0.78028500000000001</v>
      </c>
      <c r="AC52" s="207">
        <v>0.86464600000000003</v>
      </c>
      <c r="AD52" s="207">
        <v>0.93716600000000005</v>
      </c>
      <c r="AE52" s="207">
        <v>1.0375490000000001</v>
      </c>
      <c r="AF52" s="207">
        <v>0.95299900000000004</v>
      </c>
      <c r="AG52" s="207">
        <v>0.94864599999999999</v>
      </c>
      <c r="AH52" s="207">
        <v>0.98896799999999996</v>
      </c>
      <c r="AI52" s="207">
        <v>0.93493199999999999</v>
      </c>
      <c r="AJ52" s="207">
        <v>1.0131289999999999</v>
      </c>
      <c r="AK52" s="207">
        <v>1.0127679999999999</v>
      </c>
      <c r="AL52" s="207">
        <v>1.0919380000000001</v>
      </c>
      <c r="AM52" s="207">
        <v>0.98418499999999998</v>
      </c>
      <c r="AN52" s="207">
        <v>0.90092899999999998</v>
      </c>
      <c r="AO52" s="207">
        <v>0.96767999999999998</v>
      </c>
      <c r="AP52" s="207">
        <v>1.033469</v>
      </c>
      <c r="AQ52" s="207">
        <v>1.0713539999999999</v>
      </c>
      <c r="AR52" s="207">
        <v>1.095329</v>
      </c>
      <c r="AS52" s="207">
        <v>1.0775129999999999</v>
      </c>
      <c r="AT52" s="207">
        <v>0.97706300000000001</v>
      </c>
      <c r="AU52" s="207">
        <v>1.0973980000000001</v>
      </c>
      <c r="AV52" s="207">
        <v>1.0216130000000001</v>
      </c>
      <c r="AW52" s="207">
        <v>1.030999</v>
      </c>
      <c r="AX52" s="207">
        <v>1.04664</v>
      </c>
      <c r="AY52" s="207">
        <v>0.92650200000000005</v>
      </c>
      <c r="AZ52" s="323">
        <v>0.95465140000000004</v>
      </c>
      <c r="BA52" s="323">
        <v>0.97120680000000004</v>
      </c>
      <c r="BB52" s="323">
        <v>1.0040169999999999</v>
      </c>
      <c r="BC52" s="323">
        <v>1.0154559999999999</v>
      </c>
      <c r="BD52" s="323">
        <v>1.070719</v>
      </c>
      <c r="BE52" s="323">
        <v>1.045615</v>
      </c>
      <c r="BF52" s="323">
        <v>1.0557719999999999</v>
      </c>
      <c r="BG52" s="323">
        <v>1.0140389999999999</v>
      </c>
      <c r="BH52" s="323">
        <v>1.0256700000000001</v>
      </c>
      <c r="BI52" s="323">
        <v>1.0445869999999999</v>
      </c>
      <c r="BJ52" s="323">
        <v>1.069753</v>
      </c>
      <c r="BK52" s="323">
        <v>0.99776319999999996</v>
      </c>
      <c r="BL52" s="323">
        <v>0.97768730000000004</v>
      </c>
      <c r="BM52" s="323">
        <v>0.99407250000000003</v>
      </c>
      <c r="BN52" s="323">
        <v>0.99474499999999999</v>
      </c>
      <c r="BO52" s="323">
        <v>0.98617290000000002</v>
      </c>
      <c r="BP52" s="323">
        <v>1.0314890000000001</v>
      </c>
      <c r="BQ52" s="323">
        <v>1.0216229999999999</v>
      </c>
      <c r="BR52" s="323">
        <v>1.0480309999999999</v>
      </c>
      <c r="BS52" s="323">
        <v>0.99831000000000003</v>
      </c>
      <c r="BT52" s="323">
        <v>1.002335</v>
      </c>
      <c r="BU52" s="323">
        <v>1.0288379999999999</v>
      </c>
      <c r="BV52" s="323">
        <v>1.030689</v>
      </c>
    </row>
    <row r="53" spans="1:79" ht="11.15" customHeight="1" x14ac:dyDescent="0.25">
      <c r="A53" s="60"/>
      <c r="B53" s="156"/>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323"/>
      <c r="BA53" s="323"/>
      <c r="BB53" s="323"/>
      <c r="BC53" s="323"/>
      <c r="BD53" s="323"/>
      <c r="BE53" s="323"/>
      <c r="BF53" s="323"/>
      <c r="BG53" s="323"/>
      <c r="BH53" s="323"/>
      <c r="BI53" s="323"/>
      <c r="BJ53" s="323"/>
      <c r="BK53" s="323"/>
      <c r="BL53" s="323"/>
      <c r="BM53" s="323"/>
      <c r="BN53" s="323"/>
      <c r="BO53" s="323"/>
      <c r="BP53" s="323"/>
      <c r="BQ53" s="323"/>
      <c r="BR53" s="323"/>
      <c r="BS53" s="323"/>
      <c r="BT53" s="323"/>
      <c r="BU53" s="323"/>
      <c r="BV53" s="323"/>
    </row>
    <row r="54" spans="1:79" ht="11.15" customHeight="1" x14ac:dyDescent="0.25">
      <c r="A54" s="56"/>
      <c r="B54" s="153" t="s">
        <v>564</v>
      </c>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323"/>
      <c r="BA54" s="323"/>
      <c r="BB54" s="323"/>
      <c r="BC54" s="323"/>
      <c r="BD54" s="323"/>
      <c r="BE54" s="323"/>
      <c r="BF54" s="323"/>
      <c r="BG54" s="323"/>
      <c r="BH54" s="323"/>
      <c r="BI54" s="323"/>
      <c r="BJ54" s="323"/>
      <c r="BK54" s="323"/>
      <c r="BL54" s="323"/>
      <c r="BM54" s="323"/>
      <c r="BN54" s="323"/>
      <c r="BO54" s="323"/>
      <c r="BP54" s="323"/>
      <c r="BQ54" s="323"/>
      <c r="BR54" s="323"/>
      <c r="BS54" s="323"/>
      <c r="BT54" s="323"/>
      <c r="BU54" s="323"/>
      <c r="BV54" s="323"/>
    </row>
    <row r="55" spans="1:79" ht="11.15" customHeight="1" x14ac:dyDescent="0.25">
      <c r="A55" s="564" t="s">
        <v>961</v>
      </c>
      <c r="B55" s="565" t="s">
        <v>953</v>
      </c>
      <c r="C55" s="207">
        <v>0.36767699999999998</v>
      </c>
      <c r="D55" s="207">
        <v>0.42875000000000002</v>
      </c>
      <c r="E55" s="207">
        <v>0.62864500000000001</v>
      </c>
      <c r="F55" s="207">
        <v>0.80416699999999997</v>
      </c>
      <c r="G55" s="207">
        <v>0.86735499999999999</v>
      </c>
      <c r="H55" s="207">
        <v>0.85940000000000005</v>
      </c>
      <c r="I55" s="207">
        <v>0.85199999999999998</v>
      </c>
      <c r="J55" s="207">
        <v>0.80619399999999997</v>
      </c>
      <c r="K55" s="207">
        <v>0.61306700000000003</v>
      </c>
      <c r="L55" s="207">
        <v>0.40922599999999998</v>
      </c>
      <c r="M55" s="207">
        <v>0.27229999999999999</v>
      </c>
      <c r="N55" s="207">
        <v>0.34790300000000002</v>
      </c>
      <c r="O55" s="207">
        <v>0.38783800000000002</v>
      </c>
      <c r="P55" s="207">
        <v>0.381241</v>
      </c>
      <c r="Q55" s="207">
        <v>0.621</v>
      </c>
      <c r="R55" s="207">
        <v>0.68279999999999996</v>
      </c>
      <c r="S55" s="207">
        <v>0.67103199999999996</v>
      </c>
      <c r="T55" s="207">
        <v>0.71040000000000003</v>
      </c>
      <c r="U55" s="207">
        <v>0.73216099999999995</v>
      </c>
      <c r="V55" s="207">
        <v>0.712032</v>
      </c>
      <c r="W55" s="207">
        <v>0.55546600000000002</v>
      </c>
      <c r="X55" s="207">
        <v>0.40983799999999998</v>
      </c>
      <c r="Y55" s="207">
        <v>0.33329999999999999</v>
      </c>
      <c r="Z55" s="207">
        <v>0.34696700000000003</v>
      </c>
      <c r="AA55" s="207">
        <v>0.36725799999999997</v>
      </c>
      <c r="AB55" s="207">
        <v>0.34267900000000001</v>
      </c>
      <c r="AC55" s="207">
        <v>0.59422600000000003</v>
      </c>
      <c r="AD55" s="207">
        <v>0.778667</v>
      </c>
      <c r="AE55" s="207">
        <v>0.89974200000000004</v>
      </c>
      <c r="AF55" s="207">
        <v>0.88090000000000002</v>
      </c>
      <c r="AG55" s="207">
        <v>0.84980699999999998</v>
      </c>
      <c r="AH55" s="207">
        <v>0.80548399999999998</v>
      </c>
      <c r="AI55" s="207">
        <v>0.60670000000000002</v>
      </c>
      <c r="AJ55" s="207">
        <v>0.48658099999999999</v>
      </c>
      <c r="AK55" s="207">
        <v>0.38316699999999998</v>
      </c>
      <c r="AL55" s="207">
        <v>0.38809700000000003</v>
      </c>
      <c r="AM55" s="207">
        <v>0.37948300000000001</v>
      </c>
      <c r="AN55" s="207">
        <v>0.45524999999999999</v>
      </c>
      <c r="AO55" s="207">
        <v>0.63170999999999999</v>
      </c>
      <c r="AP55" s="207">
        <v>0.80969999999999998</v>
      </c>
      <c r="AQ55" s="207">
        <v>0.84464499999999998</v>
      </c>
      <c r="AR55" s="207">
        <v>0.86073299999999997</v>
      </c>
      <c r="AS55" s="207">
        <v>0.84683799999999998</v>
      </c>
      <c r="AT55" s="207">
        <v>0.80041899999999999</v>
      </c>
      <c r="AU55" s="207">
        <v>0.61103300000000005</v>
      </c>
      <c r="AV55" s="207">
        <v>0.40471000000000001</v>
      </c>
      <c r="AW55" s="207">
        <v>0.33843299999999998</v>
      </c>
      <c r="AX55" s="207">
        <v>0.36327049</v>
      </c>
      <c r="AY55" s="207">
        <v>0.36940583999999999</v>
      </c>
      <c r="AZ55" s="323">
        <v>0.42644779999999999</v>
      </c>
      <c r="BA55" s="323">
        <v>0.64736590000000005</v>
      </c>
      <c r="BB55" s="323">
        <v>0.79092720000000005</v>
      </c>
      <c r="BC55" s="323">
        <v>0.83535190000000004</v>
      </c>
      <c r="BD55" s="323">
        <v>0.87472499999999997</v>
      </c>
      <c r="BE55" s="323">
        <v>0.86214979999999997</v>
      </c>
      <c r="BF55" s="323">
        <v>0.83226719999999998</v>
      </c>
      <c r="BG55" s="323">
        <v>0.61416850000000001</v>
      </c>
      <c r="BH55" s="323">
        <v>0.45211810000000002</v>
      </c>
      <c r="BI55" s="323">
        <v>0.32852520000000002</v>
      </c>
      <c r="BJ55" s="323">
        <v>0.34287299999999998</v>
      </c>
      <c r="BK55" s="323">
        <v>0.36245319999999998</v>
      </c>
      <c r="BL55" s="323">
        <v>0.42824640000000003</v>
      </c>
      <c r="BM55" s="323">
        <v>0.65265200000000001</v>
      </c>
      <c r="BN55" s="323">
        <v>0.79788289999999995</v>
      </c>
      <c r="BO55" s="323">
        <v>0.86029370000000005</v>
      </c>
      <c r="BP55" s="323">
        <v>0.88029250000000003</v>
      </c>
      <c r="BQ55" s="323">
        <v>0.86953809999999998</v>
      </c>
      <c r="BR55" s="323">
        <v>0.83977389999999996</v>
      </c>
      <c r="BS55" s="323">
        <v>0.62349639999999995</v>
      </c>
      <c r="BT55" s="323">
        <v>0.45954289999999998</v>
      </c>
      <c r="BU55" s="323">
        <v>0.32836539999999997</v>
      </c>
      <c r="BV55" s="323">
        <v>0.34015889999999999</v>
      </c>
    </row>
    <row r="56" spans="1:79" ht="11.15" customHeight="1" x14ac:dyDescent="0.25">
      <c r="A56" s="60" t="s">
        <v>749</v>
      </c>
      <c r="B56" s="175" t="s">
        <v>401</v>
      </c>
      <c r="C56" s="207">
        <v>9.7469999999999999</v>
      </c>
      <c r="D56" s="207">
        <v>9.7441790000000008</v>
      </c>
      <c r="E56" s="207">
        <v>10.060226</v>
      </c>
      <c r="F56" s="207">
        <v>10.019567</v>
      </c>
      <c r="G56" s="207">
        <v>10.229419</v>
      </c>
      <c r="H56" s="207">
        <v>10.235799999999999</v>
      </c>
      <c r="I56" s="207">
        <v>10.240226</v>
      </c>
      <c r="J56" s="207">
        <v>10.436935999999999</v>
      </c>
      <c r="K56" s="207">
        <v>9.9161330000000003</v>
      </c>
      <c r="L56" s="207">
        <v>10.258645</v>
      </c>
      <c r="M56" s="207">
        <v>10.228866999999999</v>
      </c>
      <c r="N56" s="207">
        <v>9.9917099999999994</v>
      </c>
      <c r="O56" s="207">
        <v>9.6259669999999993</v>
      </c>
      <c r="P56" s="207">
        <v>9.7424130000000009</v>
      </c>
      <c r="Q56" s="207">
        <v>8.5758379999999992</v>
      </c>
      <c r="R56" s="207">
        <v>6.3654000000000002</v>
      </c>
      <c r="S56" s="207">
        <v>7.476451</v>
      </c>
      <c r="T56" s="207">
        <v>8.7479659999999999</v>
      </c>
      <c r="U56" s="207">
        <v>9.0260960000000008</v>
      </c>
      <c r="V56" s="207">
        <v>9.3119029999999992</v>
      </c>
      <c r="W56" s="207">
        <v>9.0901329999999998</v>
      </c>
      <c r="X56" s="207">
        <v>9.2523540000000004</v>
      </c>
      <c r="Y56" s="207">
        <v>8.8832000000000004</v>
      </c>
      <c r="Z56" s="207">
        <v>8.8092900000000007</v>
      </c>
      <c r="AA56" s="207">
        <v>8.5226450000000007</v>
      </c>
      <c r="AB56" s="207">
        <v>8.395429</v>
      </c>
      <c r="AC56" s="207">
        <v>9.2858389999999993</v>
      </c>
      <c r="AD56" s="207">
        <v>9.6438000000000006</v>
      </c>
      <c r="AE56" s="207">
        <v>9.8739679999999996</v>
      </c>
      <c r="AF56" s="207">
        <v>9.9609330000000007</v>
      </c>
      <c r="AG56" s="207">
        <v>9.9340969999999995</v>
      </c>
      <c r="AH56" s="207">
        <v>9.86571</v>
      </c>
      <c r="AI56" s="207">
        <v>9.6864000000000008</v>
      </c>
      <c r="AJ56" s="207">
        <v>9.6977100000000007</v>
      </c>
      <c r="AK56" s="207">
        <v>9.7314670000000003</v>
      </c>
      <c r="AL56" s="207">
        <v>9.6662579999999991</v>
      </c>
      <c r="AM56" s="207">
        <v>8.7561289999999996</v>
      </c>
      <c r="AN56" s="207">
        <v>9.3859639999999995</v>
      </c>
      <c r="AO56" s="207">
        <v>9.5241939999999996</v>
      </c>
      <c r="AP56" s="207">
        <v>9.5483670000000007</v>
      </c>
      <c r="AQ56" s="207">
        <v>9.8384520000000002</v>
      </c>
      <c r="AR56" s="207">
        <v>9.8351659999999992</v>
      </c>
      <c r="AS56" s="207">
        <v>9.5715160000000008</v>
      </c>
      <c r="AT56" s="207">
        <v>9.8726450000000003</v>
      </c>
      <c r="AU56" s="207">
        <v>9.754467</v>
      </c>
      <c r="AV56" s="207">
        <v>9.6538389999999996</v>
      </c>
      <c r="AW56" s="207">
        <v>9.6763329999999996</v>
      </c>
      <c r="AX56" s="207">
        <v>9.3398064515999994</v>
      </c>
      <c r="AY56" s="207">
        <v>9.0169896773999998</v>
      </c>
      <c r="AZ56" s="323">
        <v>9.2548600000000008</v>
      </c>
      <c r="BA56" s="323">
        <v>9.4148350000000001</v>
      </c>
      <c r="BB56" s="323">
        <v>9.6067049999999998</v>
      </c>
      <c r="BC56" s="323">
        <v>9.8574990000000007</v>
      </c>
      <c r="BD56" s="323">
        <v>10.0458</v>
      </c>
      <c r="BE56" s="323">
        <v>9.8875860000000007</v>
      </c>
      <c r="BF56" s="323">
        <v>10.021050000000001</v>
      </c>
      <c r="BG56" s="323">
        <v>9.9197410000000001</v>
      </c>
      <c r="BH56" s="323">
        <v>10.03847</v>
      </c>
      <c r="BI56" s="323">
        <v>10.034140000000001</v>
      </c>
      <c r="BJ56" s="323">
        <v>10.20847</v>
      </c>
      <c r="BK56" s="323">
        <v>9.2410219999999992</v>
      </c>
      <c r="BL56" s="323">
        <v>9.4610260000000004</v>
      </c>
      <c r="BM56" s="323">
        <v>9.6172660000000008</v>
      </c>
      <c r="BN56" s="323">
        <v>9.6285629999999998</v>
      </c>
      <c r="BO56" s="323">
        <v>9.6959789999999995</v>
      </c>
      <c r="BP56" s="323">
        <v>9.8969450000000005</v>
      </c>
      <c r="BQ56" s="323">
        <v>9.7590059999999994</v>
      </c>
      <c r="BR56" s="323">
        <v>9.9239180000000005</v>
      </c>
      <c r="BS56" s="323">
        <v>9.7106840000000005</v>
      </c>
      <c r="BT56" s="323">
        <v>9.7968919999999997</v>
      </c>
      <c r="BU56" s="323">
        <v>9.904325</v>
      </c>
      <c r="BV56" s="323">
        <v>9.9616830000000007</v>
      </c>
    </row>
    <row r="57" spans="1:79" ht="11.15" customHeight="1" x14ac:dyDescent="0.25">
      <c r="A57" s="60" t="s">
        <v>750</v>
      </c>
      <c r="B57" s="175" t="s">
        <v>402</v>
      </c>
      <c r="C57" s="207">
        <v>1.7710319999999999</v>
      </c>
      <c r="D57" s="207">
        <v>1.6893929999999999</v>
      </c>
      <c r="E57" s="207">
        <v>1.7279679999999999</v>
      </c>
      <c r="F57" s="207">
        <v>1.7276</v>
      </c>
      <c r="G57" s="207">
        <v>1.7285809999999999</v>
      </c>
      <c r="H57" s="207">
        <v>1.8825670000000001</v>
      </c>
      <c r="I57" s="207">
        <v>1.922323</v>
      </c>
      <c r="J57" s="207">
        <v>1.924258</v>
      </c>
      <c r="K57" s="207">
        <v>1.7987</v>
      </c>
      <c r="L57" s="207">
        <v>1.6533869999999999</v>
      </c>
      <c r="M57" s="207">
        <v>1.833467</v>
      </c>
      <c r="N57" s="207">
        <v>1.8900319999999999</v>
      </c>
      <c r="O57" s="207">
        <v>1.854419</v>
      </c>
      <c r="P57" s="207">
        <v>1.666344</v>
      </c>
      <c r="Q57" s="207">
        <v>1.3592580000000001</v>
      </c>
      <c r="R57" s="207">
        <v>0.61903300000000006</v>
      </c>
      <c r="S57" s="207">
        <v>0.50541899999999995</v>
      </c>
      <c r="T57" s="207">
        <v>0.73313300000000003</v>
      </c>
      <c r="U57" s="207">
        <v>0.83570900000000004</v>
      </c>
      <c r="V57" s="207">
        <v>0.85099999999999998</v>
      </c>
      <c r="W57" s="207">
        <v>0.79949999999999999</v>
      </c>
      <c r="X57" s="207">
        <v>0.82125800000000004</v>
      </c>
      <c r="Y57" s="207">
        <v>1.0617000000000001</v>
      </c>
      <c r="Z57" s="207">
        <v>1.1251930000000001</v>
      </c>
      <c r="AA57" s="207">
        <v>1.2263550000000001</v>
      </c>
      <c r="AB57" s="207">
        <v>0.94914299999999996</v>
      </c>
      <c r="AC57" s="207">
        <v>1.101</v>
      </c>
      <c r="AD57" s="207">
        <v>1.2626329999999999</v>
      </c>
      <c r="AE57" s="207">
        <v>1.308065</v>
      </c>
      <c r="AF57" s="207">
        <v>1.3831329999999999</v>
      </c>
      <c r="AG57" s="207">
        <v>1.423387</v>
      </c>
      <c r="AH57" s="207">
        <v>1.4352579999999999</v>
      </c>
      <c r="AI57" s="207">
        <v>1.355667</v>
      </c>
      <c r="AJ57" s="207">
        <v>1.321097</v>
      </c>
      <c r="AK57" s="207">
        <v>1.423567</v>
      </c>
      <c r="AL57" s="207">
        <v>1.5121290000000001</v>
      </c>
      <c r="AM57" s="207">
        <v>1.516548</v>
      </c>
      <c r="AN57" s="207">
        <v>1.5036430000000001</v>
      </c>
      <c r="AO57" s="207">
        <v>1.4359360000000001</v>
      </c>
      <c r="AP57" s="207">
        <v>1.6994670000000001</v>
      </c>
      <c r="AQ57" s="207">
        <v>1.7337419999999999</v>
      </c>
      <c r="AR57" s="207">
        <v>1.6865330000000001</v>
      </c>
      <c r="AS57" s="207">
        <v>1.7235480000000001</v>
      </c>
      <c r="AT57" s="207">
        <v>1.6833229999999999</v>
      </c>
      <c r="AU57" s="207">
        <v>1.607</v>
      </c>
      <c r="AV57" s="207">
        <v>1.567839</v>
      </c>
      <c r="AW57" s="207">
        <v>1.6588000000000001</v>
      </c>
      <c r="AX57" s="207">
        <v>1.566516129</v>
      </c>
      <c r="AY57" s="207">
        <v>1.6126414516000001</v>
      </c>
      <c r="AZ57" s="323">
        <v>1.6846099999999999</v>
      </c>
      <c r="BA57" s="323">
        <v>1.722763</v>
      </c>
      <c r="BB57" s="323">
        <v>1.684625</v>
      </c>
      <c r="BC57" s="323">
        <v>1.75247</v>
      </c>
      <c r="BD57" s="323">
        <v>1.782049</v>
      </c>
      <c r="BE57" s="323">
        <v>1.7566059999999999</v>
      </c>
      <c r="BF57" s="323">
        <v>1.7237549999999999</v>
      </c>
      <c r="BG57" s="323">
        <v>1.6539889999999999</v>
      </c>
      <c r="BH57" s="323">
        <v>1.5736969999999999</v>
      </c>
      <c r="BI57" s="323">
        <v>1.605213</v>
      </c>
      <c r="BJ57" s="323">
        <v>1.5987260000000001</v>
      </c>
      <c r="BK57" s="323">
        <v>1.4702230000000001</v>
      </c>
      <c r="BL57" s="323">
        <v>1.499911</v>
      </c>
      <c r="BM57" s="323">
        <v>1.5926130000000001</v>
      </c>
      <c r="BN57" s="323">
        <v>1.5641620000000001</v>
      </c>
      <c r="BO57" s="323">
        <v>1.568257</v>
      </c>
      <c r="BP57" s="323">
        <v>1.6334880000000001</v>
      </c>
      <c r="BQ57" s="323">
        <v>1.664617</v>
      </c>
      <c r="BR57" s="323">
        <v>1.670083</v>
      </c>
      <c r="BS57" s="323">
        <v>1.6087640000000001</v>
      </c>
      <c r="BT57" s="323">
        <v>1.530562</v>
      </c>
      <c r="BU57" s="323">
        <v>1.5645100000000001</v>
      </c>
      <c r="BV57" s="323">
        <v>1.5749759999999999</v>
      </c>
    </row>
    <row r="58" spans="1:79" ht="11.15" customHeight="1" x14ac:dyDescent="0.25">
      <c r="A58" s="60" t="s">
        <v>751</v>
      </c>
      <c r="B58" s="175" t="s">
        <v>403</v>
      </c>
      <c r="C58" s="207">
        <v>5.2495159999999998</v>
      </c>
      <c r="D58" s="207">
        <v>4.9046789999999998</v>
      </c>
      <c r="E58" s="207">
        <v>4.9684189999999999</v>
      </c>
      <c r="F58" s="207">
        <v>5.0591999999999997</v>
      </c>
      <c r="G58" s="207">
        <v>5.2117100000000001</v>
      </c>
      <c r="H58" s="207">
        <v>5.3506999999999998</v>
      </c>
      <c r="I58" s="207">
        <v>5.2458070000000001</v>
      </c>
      <c r="J58" s="207">
        <v>5.2664840000000002</v>
      </c>
      <c r="K58" s="207">
        <v>5.0350000000000001</v>
      </c>
      <c r="L58" s="207">
        <v>4.7939360000000004</v>
      </c>
      <c r="M58" s="207">
        <v>5.2310999999999996</v>
      </c>
      <c r="N58" s="207">
        <v>5.3094190000000001</v>
      </c>
      <c r="O58" s="207">
        <v>5.0865479999999996</v>
      </c>
      <c r="P58" s="207">
        <v>4.812862</v>
      </c>
      <c r="Q58" s="207">
        <v>4.9529350000000001</v>
      </c>
      <c r="R58" s="207">
        <v>5.0788000000000002</v>
      </c>
      <c r="S58" s="207">
        <v>4.8181609999999999</v>
      </c>
      <c r="T58" s="207">
        <v>4.5796659999999996</v>
      </c>
      <c r="U58" s="207">
        <v>4.8427410000000002</v>
      </c>
      <c r="V58" s="207">
        <v>4.8227409999999997</v>
      </c>
      <c r="W58" s="207">
        <v>4.4935</v>
      </c>
      <c r="X58" s="207">
        <v>4.204161</v>
      </c>
      <c r="Y58" s="207">
        <v>4.5220000000000002</v>
      </c>
      <c r="Z58" s="207">
        <v>4.6329029999999998</v>
      </c>
      <c r="AA58" s="207">
        <v>4.5601609999999999</v>
      </c>
      <c r="AB58" s="207">
        <v>3.7819639999999999</v>
      </c>
      <c r="AC58" s="207">
        <v>4.5192579999999998</v>
      </c>
      <c r="AD58" s="207">
        <v>4.5959329999999996</v>
      </c>
      <c r="AE58" s="207">
        <v>4.7450000000000001</v>
      </c>
      <c r="AF58" s="207">
        <v>4.9805000000000001</v>
      </c>
      <c r="AG58" s="207">
        <v>4.8559029999999996</v>
      </c>
      <c r="AH58" s="207">
        <v>4.7416130000000001</v>
      </c>
      <c r="AI58" s="207">
        <v>4.555167</v>
      </c>
      <c r="AJ58" s="207">
        <v>4.727258</v>
      </c>
      <c r="AK58" s="207">
        <v>4.9502329999999999</v>
      </c>
      <c r="AL58" s="207">
        <v>4.9262259999999998</v>
      </c>
      <c r="AM58" s="207">
        <v>4.6440320000000002</v>
      </c>
      <c r="AN58" s="207">
        <v>4.6657500000000001</v>
      </c>
      <c r="AO58" s="207">
        <v>5.0006769999999996</v>
      </c>
      <c r="AP58" s="207">
        <v>4.8365669999999996</v>
      </c>
      <c r="AQ58" s="207">
        <v>4.982774</v>
      </c>
      <c r="AR58" s="207">
        <v>5.1930329999999998</v>
      </c>
      <c r="AS58" s="207">
        <v>5.1188710000000004</v>
      </c>
      <c r="AT58" s="207">
        <v>5.142258</v>
      </c>
      <c r="AU58" s="207">
        <v>5.1839329999999997</v>
      </c>
      <c r="AV58" s="207">
        <v>5.0772579999999996</v>
      </c>
      <c r="AW58" s="207">
        <v>5.3384669999999996</v>
      </c>
      <c r="AX58" s="207">
        <v>4.8935483871000001</v>
      </c>
      <c r="AY58" s="207">
        <v>4.6614533870999999</v>
      </c>
      <c r="AZ58" s="323">
        <v>4.5399269999999996</v>
      </c>
      <c r="BA58" s="323">
        <v>4.7566810000000004</v>
      </c>
      <c r="BB58" s="323">
        <v>4.986523</v>
      </c>
      <c r="BC58" s="323">
        <v>5.1274699999999998</v>
      </c>
      <c r="BD58" s="323">
        <v>5.42157</v>
      </c>
      <c r="BE58" s="323">
        <v>5.3085110000000002</v>
      </c>
      <c r="BF58" s="323">
        <v>5.274133</v>
      </c>
      <c r="BG58" s="323">
        <v>5.0994359999999999</v>
      </c>
      <c r="BH58" s="323">
        <v>5.0131019999999999</v>
      </c>
      <c r="BI58" s="323">
        <v>5.2388769999999996</v>
      </c>
      <c r="BJ58" s="323">
        <v>5.4829230000000004</v>
      </c>
      <c r="BK58" s="323">
        <v>5.0522</v>
      </c>
      <c r="BL58" s="323">
        <v>4.9508039999999998</v>
      </c>
      <c r="BM58" s="323">
        <v>5.0934140000000001</v>
      </c>
      <c r="BN58" s="323">
        <v>5.0608230000000001</v>
      </c>
      <c r="BO58" s="323">
        <v>5.1363089999999998</v>
      </c>
      <c r="BP58" s="323">
        <v>5.2186589999999997</v>
      </c>
      <c r="BQ58" s="323">
        <v>5.208202</v>
      </c>
      <c r="BR58" s="323">
        <v>5.2383680000000004</v>
      </c>
      <c r="BS58" s="323">
        <v>5.1696309999999999</v>
      </c>
      <c r="BT58" s="323">
        <v>5.1170039999999997</v>
      </c>
      <c r="BU58" s="323">
        <v>5.3295310000000002</v>
      </c>
      <c r="BV58" s="323">
        <v>5.3366309999999997</v>
      </c>
      <c r="BX58" s="697"/>
      <c r="BY58" s="697"/>
      <c r="BZ58" s="697"/>
      <c r="CA58" s="698"/>
    </row>
    <row r="59" spans="1:79" ht="11.15" customHeight="1" x14ac:dyDescent="0.25">
      <c r="A59" s="60" t="s">
        <v>752</v>
      </c>
      <c r="B59" s="175" t="s">
        <v>404</v>
      </c>
      <c r="C59" s="207">
        <v>0.39780700000000002</v>
      </c>
      <c r="D59" s="207">
        <v>0.30896400000000002</v>
      </c>
      <c r="E59" s="207">
        <v>0.35735499999999998</v>
      </c>
      <c r="F59" s="207">
        <v>0.38896700000000001</v>
      </c>
      <c r="G59" s="207">
        <v>0.36348399999999997</v>
      </c>
      <c r="H59" s="207">
        <v>0.42993300000000001</v>
      </c>
      <c r="I59" s="207">
        <v>0.389903</v>
      </c>
      <c r="J59" s="207">
        <v>0.40954800000000002</v>
      </c>
      <c r="K59" s="207">
        <v>0.38279999999999997</v>
      </c>
      <c r="L59" s="207">
        <v>0.33996799999999999</v>
      </c>
      <c r="M59" s="207">
        <v>0.313633</v>
      </c>
      <c r="N59" s="207">
        <v>0.24909700000000001</v>
      </c>
      <c r="O59" s="207">
        <v>0.225741</v>
      </c>
      <c r="P59" s="207">
        <v>0.25103399999999998</v>
      </c>
      <c r="Q59" s="207">
        <v>0.240871</v>
      </c>
      <c r="R59" s="207">
        <v>0.13856599999999999</v>
      </c>
      <c r="S59" s="207">
        <v>0.14274100000000001</v>
      </c>
      <c r="T59" s="207">
        <v>0.2384</v>
      </c>
      <c r="U59" s="207">
        <v>0.21867700000000001</v>
      </c>
      <c r="V59" s="207">
        <v>0.19267699999999999</v>
      </c>
      <c r="W59" s="207">
        <v>0.16733300000000001</v>
      </c>
      <c r="X59" s="207">
        <v>0.14751600000000001</v>
      </c>
      <c r="Y59" s="207">
        <v>0.1532</v>
      </c>
      <c r="Z59" s="207">
        <v>0.145677</v>
      </c>
      <c r="AA59" s="207">
        <v>0.178871</v>
      </c>
      <c r="AB59" s="207">
        <v>0.18767900000000001</v>
      </c>
      <c r="AC59" s="207">
        <v>0.223774</v>
      </c>
      <c r="AD59" s="207">
        <v>0.18713299999999999</v>
      </c>
      <c r="AE59" s="207">
        <v>0.209452</v>
      </c>
      <c r="AF59" s="207">
        <v>0.2293</v>
      </c>
      <c r="AG59" s="207">
        <v>0.24516099999999999</v>
      </c>
      <c r="AH59" s="207">
        <v>0.231097</v>
      </c>
      <c r="AI59" s="207">
        <v>0.18490000000000001</v>
      </c>
      <c r="AJ59" s="207">
        <v>0.22225800000000001</v>
      </c>
      <c r="AK59" s="207">
        <v>0.24640000000000001</v>
      </c>
      <c r="AL59" s="207">
        <v>0.21035499999999999</v>
      </c>
      <c r="AM59" s="207">
        <v>0.26267699999999999</v>
      </c>
      <c r="AN59" s="207">
        <v>0.21832099999999999</v>
      </c>
      <c r="AO59" s="207">
        <v>0.30058099999999999</v>
      </c>
      <c r="AP59" s="207">
        <v>0.22670000000000001</v>
      </c>
      <c r="AQ59" s="207">
        <v>0.24219399999999999</v>
      </c>
      <c r="AR59" s="207">
        <v>0.20396600000000001</v>
      </c>
      <c r="AS59" s="207">
        <v>0.21774099999999999</v>
      </c>
      <c r="AT59" s="207">
        <v>0.27419399999999999</v>
      </c>
      <c r="AU59" s="207">
        <v>0.29573300000000002</v>
      </c>
      <c r="AV59" s="207">
        <v>0.25316100000000002</v>
      </c>
      <c r="AW59" s="207">
        <v>0.21890000000000001</v>
      </c>
      <c r="AX59" s="207">
        <v>0.25835483870999998</v>
      </c>
      <c r="AY59" s="207">
        <v>0.28260917742000002</v>
      </c>
      <c r="AZ59" s="323">
        <v>0.22640560000000001</v>
      </c>
      <c r="BA59" s="323">
        <v>0.27542339999999998</v>
      </c>
      <c r="BB59" s="323">
        <v>0.26679839999999999</v>
      </c>
      <c r="BC59" s="323">
        <v>0.25193989999999999</v>
      </c>
      <c r="BD59" s="323">
        <v>0.2424221</v>
      </c>
      <c r="BE59" s="323">
        <v>0.27404020000000001</v>
      </c>
      <c r="BF59" s="323">
        <v>0.28229880000000002</v>
      </c>
      <c r="BG59" s="323">
        <v>0.2743544</v>
      </c>
      <c r="BH59" s="323">
        <v>0.2831999</v>
      </c>
      <c r="BI59" s="323">
        <v>0.20891870000000001</v>
      </c>
      <c r="BJ59" s="323">
        <v>0.23559250000000001</v>
      </c>
      <c r="BK59" s="323">
        <v>0.2943904</v>
      </c>
      <c r="BL59" s="323">
        <v>0.2349668</v>
      </c>
      <c r="BM59" s="323">
        <v>0.27262969999999997</v>
      </c>
      <c r="BN59" s="323">
        <v>0.25797439999999999</v>
      </c>
      <c r="BO59" s="323">
        <v>0.2422214</v>
      </c>
      <c r="BP59" s="323">
        <v>0.24687980000000001</v>
      </c>
      <c r="BQ59" s="323">
        <v>0.27621440000000003</v>
      </c>
      <c r="BR59" s="323">
        <v>0.29490179999999999</v>
      </c>
      <c r="BS59" s="323">
        <v>0.27620289999999997</v>
      </c>
      <c r="BT59" s="323">
        <v>0.27707500000000002</v>
      </c>
      <c r="BU59" s="323">
        <v>0.2036705</v>
      </c>
      <c r="BV59" s="323">
        <v>0.21842320000000001</v>
      </c>
    </row>
    <row r="60" spans="1:79" ht="11.15" customHeight="1" x14ac:dyDescent="0.25">
      <c r="A60" s="60" t="s">
        <v>753</v>
      </c>
      <c r="B60" s="565" t="s">
        <v>962</v>
      </c>
      <c r="C60" s="207">
        <v>2.4483869999999999</v>
      </c>
      <c r="D60" s="207">
        <v>2.3031419999999998</v>
      </c>
      <c r="E60" s="207">
        <v>2.3227120000000001</v>
      </c>
      <c r="F60" s="207">
        <v>2.3742320000000001</v>
      </c>
      <c r="G60" s="207">
        <v>2.3624839999999998</v>
      </c>
      <c r="H60" s="207">
        <v>2.453967</v>
      </c>
      <c r="I60" s="207">
        <v>2.6321300000000001</v>
      </c>
      <c r="J60" s="207">
        <v>2.6128079999999998</v>
      </c>
      <c r="K60" s="207">
        <v>2.4535330000000002</v>
      </c>
      <c r="L60" s="207">
        <v>2.3083550000000002</v>
      </c>
      <c r="M60" s="207">
        <v>2.4489000000000001</v>
      </c>
      <c r="N60" s="207">
        <v>2.5888710000000001</v>
      </c>
      <c r="O60" s="207">
        <v>2.485608</v>
      </c>
      <c r="P60" s="207">
        <v>2.4087890000000001</v>
      </c>
      <c r="Q60" s="207">
        <v>2.3289960000000001</v>
      </c>
      <c r="R60" s="207">
        <v>2.1066980000000002</v>
      </c>
      <c r="S60" s="207">
        <v>2.117448</v>
      </c>
      <c r="T60" s="207">
        <v>2.204996</v>
      </c>
      <c r="U60" s="207">
        <v>2.3503509999999999</v>
      </c>
      <c r="V60" s="207">
        <v>2.2820939999999998</v>
      </c>
      <c r="W60" s="207">
        <v>2.2138620000000002</v>
      </c>
      <c r="X60" s="207">
        <v>2.154318</v>
      </c>
      <c r="Y60" s="207">
        <v>2.2180970000000002</v>
      </c>
      <c r="Z60" s="207">
        <v>2.2107049999999999</v>
      </c>
      <c r="AA60" s="207">
        <v>2.2344179999999998</v>
      </c>
      <c r="AB60" s="207">
        <v>1.916571</v>
      </c>
      <c r="AC60" s="207">
        <v>2.1257429999999999</v>
      </c>
      <c r="AD60" s="207">
        <v>2.3099340000000002</v>
      </c>
      <c r="AE60" s="207">
        <v>2.4504839999999999</v>
      </c>
      <c r="AF60" s="207">
        <v>2.5179649999999998</v>
      </c>
      <c r="AG60" s="207">
        <v>2.4621620000000002</v>
      </c>
      <c r="AH60" s="207">
        <v>2.4990969999999999</v>
      </c>
      <c r="AI60" s="207">
        <v>2.3595980000000001</v>
      </c>
      <c r="AJ60" s="207">
        <v>2.2569029999999999</v>
      </c>
      <c r="AK60" s="207">
        <v>2.3410009999999999</v>
      </c>
      <c r="AL60" s="207">
        <v>2.3891309999999999</v>
      </c>
      <c r="AM60" s="207">
        <v>2.2803490000000002</v>
      </c>
      <c r="AN60" s="207">
        <v>2.2019639999999998</v>
      </c>
      <c r="AO60" s="207">
        <v>2.2906460000000002</v>
      </c>
      <c r="AP60" s="207">
        <v>2.3262670000000001</v>
      </c>
      <c r="AQ60" s="207">
        <v>2.38558</v>
      </c>
      <c r="AR60" s="207">
        <v>2.454329</v>
      </c>
      <c r="AS60" s="207">
        <v>2.4597380000000002</v>
      </c>
      <c r="AT60" s="207">
        <v>2.3564829999999999</v>
      </c>
      <c r="AU60" s="207">
        <v>2.382933</v>
      </c>
      <c r="AV60" s="207">
        <v>2.2897090000000002</v>
      </c>
      <c r="AW60" s="207">
        <v>2.4104999999999999</v>
      </c>
      <c r="AX60" s="207">
        <v>2.3308894892000001</v>
      </c>
      <c r="AY60" s="207">
        <v>1.8119990338</v>
      </c>
      <c r="AZ60" s="323">
        <v>2.264427</v>
      </c>
      <c r="BA60" s="323">
        <v>2.3261379999999998</v>
      </c>
      <c r="BB60" s="323">
        <v>2.333307</v>
      </c>
      <c r="BC60" s="323">
        <v>2.406847</v>
      </c>
      <c r="BD60" s="323">
        <v>2.560762</v>
      </c>
      <c r="BE60" s="323">
        <v>2.482904</v>
      </c>
      <c r="BF60" s="323">
        <v>2.499994</v>
      </c>
      <c r="BG60" s="323">
        <v>2.4234960000000001</v>
      </c>
      <c r="BH60" s="323">
        <v>2.3513709999999999</v>
      </c>
      <c r="BI60" s="323">
        <v>2.410863</v>
      </c>
      <c r="BJ60" s="323">
        <v>2.3963179999999999</v>
      </c>
      <c r="BK60" s="323">
        <v>2.1836129999999998</v>
      </c>
      <c r="BL60" s="323">
        <v>2.3183609999999999</v>
      </c>
      <c r="BM60" s="323">
        <v>2.3632399999999998</v>
      </c>
      <c r="BN60" s="323">
        <v>2.2838419999999999</v>
      </c>
      <c r="BO60" s="323">
        <v>2.3409439999999999</v>
      </c>
      <c r="BP60" s="323">
        <v>2.5044729999999999</v>
      </c>
      <c r="BQ60" s="323">
        <v>2.4501680000000001</v>
      </c>
      <c r="BR60" s="323">
        <v>2.5213999999999999</v>
      </c>
      <c r="BS60" s="323">
        <v>2.3891209999999998</v>
      </c>
      <c r="BT60" s="323">
        <v>2.2903639999999998</v>
      </c>
      <c r="BU60" s="323">
        <v>2.3451740000000001</v>
      </c>
      <c r="BV60" s="323">
        <v>2.2977889999999999</v>
      </c>
    </row>
    <row r="61" spans="1:79" ht="11.15" customHeight="1" x14ac:dyDescent="0.25">
      <c r="A61" s="60" t="s">
        <v>754</v>
      </c>
      <c r="B61" s="175" t="s">
        <v>565</v>
      </c>
      <c r="C61" s="207">
        <v>19.981418999999999</v>
      </c>
      <c r="D61" s="207">
        <v>19.379107000000001</v>
      </c>
      <c r="E61" s="207">
        <v>20.065325000000001</v>
      </c>
      <c r="F61" s="207">
        <v>20.373733000000001</v>
      </c>
      <c r="G61" s="207">
        <v>20.763033</v>
      </c>
      <c r="H61" s="207">
        <v>21.212367</v>
      </c>
      <c r="I61" s="207">
        <v>21.282388999999998</v>
      </c>
      <c r="J61" s="207">
        <v>21.456227999999999</v>
      </c>
      <c r="K61" s="207">
        <v>20.199233</v>
      </c>
      <c r="L61" s="207">
        <v>19.763517</v>
      </c>
      <c r="M61" s="207">
        <v>20.328267</v>
      </c>
      <c r="N61" s="207">
        <v>20.377032</v>
      </c>
      <c r="O61" s="207">
        <v>19.666121</v>
      </c>
      <c r="P61" s="207">
        <v>19.262682999999999</v>
      </c>
      <c r="Q61" s="207">
        <v>18.078897999999999</v>
      </c>
      <c r="R61" s="207">
        <v>14.991296999999999</v>
      </c>
      <c r="S61" s="207">
        <v>15.731252</v>
      </c>
      <c r="T61" s="207">
        <v>17.214561</v>
      </c>
      <c r="U61" s="207">
        <v>18.005735000000001</v>
      </c>
      <c r="V61" s="207">
        <v>18.172446999999998</v>
      </c>
      <c r="W61" s="207">
        <v>17.319794000000002</v>
      </c>
      <c r="X61" s="207">
        <v>16.989445</v>
      </c>
      <c r="Y61" s="207">
        <v>17.171496999999999</v>
      </c>
      <c r="Z61" s="207">
        <v>17.270734999999998</v>
      </c>
      <c r="AA61" s="207">
        <v>17.089708000000002</v>
      </c>
      <c r="AB61" s="207">
        <v>15.573465000000001</v>
      </c>
      <c r="AC61" s="207">
        <v>17.84984</v>
      </c>
      <c r="AD61" s="207">
        <v>18.778099999999998</v>
      </c>
      <c r="AE61" s="207">
        <v>19.486711</v>
      </c>
      <c r="AF61" s="207">
        <v>19.952731</v>
      </c>
      <c r="AG61" s="207">
        <v>19.770517000000002</v>
      </c>
      <c r="AH61" s="207">
        <v>19.578258999999999</v>
      </c>
      <c r="AI61" s="207">
        <v>18.748432000000001</v>
      </c>
      <c r="AJ61" s="207">
        <v>18.711807</v>
      </c>
      <c r="AK61" s="207">
        <v>19.075835000000001</v>
      </c>
      <c r="AL61" s="207">
        <v>19.092196000000001</v>
      </c>
      <c r="AM61" s="207">
        <v>17.839217999999999</v>
      </c>
      <c r="AN61" s="207">
        <v>18.430892</v>
      </c>
      <c r="AO61" s="207">
        <v>19.183744000000001</v>
      </c>
      <c r="AP61" s="207">
        <v>19.447068000000002</v>
      </c>
      <c r="AQ61" s="207">
        <v>20.027387000000001</v>
      </c>
      <c r="AR61" s="207">
        <v>20.23376</v>
      </c>
      <c r="AS61" s="207">
        <v>19.938251999999999</v>
      </c>
      <c r="AT61" s="207">
        <v>20.129321999999998</v>
      </c>
      <c r="AU61" s="207">
        <v>19.835099</v>
      </c>
      <c r="AV61" s="207">
        <v>19.246516</v>
      </c>
      <c r="AW61" s="207">
        <v>19.641432999999999</v>
      </c>
      <c r="AX61" s="207">
        <v>18.752385786000001</v>
      </c>
      <c r="AY61" s="207">
        <v>17.755098567000001</v>
      </c>
      <c r="AZ61" s="323">
        <v>18.39668</v>
      </c>
      <c r="BA61" s="323">
        <v>19.14321</v>
      </c>
      <c r="BB61" s="323">
        <v>19.668890000000001</v>
      </c>
      <c r="BC61" s="323">
        <v>20.231580000000001</v>
      </c>
      <c r="BD61" s="323">
        <v>20.927330000000001</v>
      </c>
      <c r="BE61" s="323">
        <v>20.5718</v>
      </c>
      <c r="BF61" s="323">
        <v>20.633500000000002</v>
      </c>
      <c r="BG61" s="323">
        <v>19.98518</v>
      </c>
      <c r="BH61" s="323">
        <v>19.711960000000001</v>
      </c>
      <c r="BI61" s="323">
        <v>19.826530000000002</v>
      </c>
      <c r="BJ61" s="323">
        <v>20.26491</v>
      </c>
      <c r="BK61" s="323">
        <v>18.603899999999999</v>
      </c>
      <c r="BL61" s="323">
        <v>18.893319999999999</v>
      </c>
      <c r="BM61" s="323">
        <v>19.591809999999999</v>
      </c>
      <c r="BN61" s="323">
        <v>19.593250000000001</v>
      </c>
      <c r="BO61" s="323">
        <v>19.844000000000001</v>
      </c>
      <c r="BP61" s="323">
        <v>20.380739999999999</v>
      </c>
      <c r="BQ61" s="323">
        <v>20.22775</v>
      </c>
      <c r="BR61" s="323">
        <v>20.48845</v>
      </c>
      <c r="BS61" s="323">
        <v>19.777899999999999</v>
      </c>
      <c r="BT61" s="323">
        <v>19.471440000000001</v>
      </c>
      <c r="BU61" s="323">
        <v>19.67558</v>
      </c>
      <c r="BV61" s="323">
        <v>19.729659999999999</v>
      </c>
    </row>
    <row r="62" spans="1:79" ht="11.15" customHeight="1" x14ac:dyDescent="0.25">
      <c r="A62" s="60"/>
      <c r="B62" s="154"/>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323"/>
      <c r="BA62" s="323"/>
      <c r="BB62" s="323"/>
      <c r="BC62" s="323"/>
      <c r="BD62" s="323"/>
      <c r="BE62" s="323"/>
      <c r="BF62" s="323"/>
      <c r="BG62" s="323"/>
      <c r="BH62" s="323"/>
      <c r="BI62" s="323"/>
      <c r="BJ62" s="323"/>
      <c r="BK62" s="323"/>
      <c r="BL62" s="323"/>
      <c r="BM62" s="323"/>
      <c r="BN62" s="323"/>
      <c r="BO62" s="323"/>
      <c r="BP62" s="323"/>
      <c r="BQ62" s="323"/>
      <c r="BR62" s="323"/>
      <c r="BS62" s="323"/>
      <c r="BT62" s="323"/>
      <c r="BU62" s="323"/>
      <c r="BV62" s="323"/>
    </row>
    <row r="63" spans="1:79" ht="11.15" customHeight="1" x14ac:dyDescent="0.25">
      <c r="A63" s="60" t="s">
        <v>757</v>
      </c>
      <c r="B63" s="176" t="s">
        <v>406</v>
      </c>
      <c r="C63" s="207">
        <v>17.110903</v>
      </c>
      <c r="D63" s="207">
        <v>16.160429000000001</v>
      </c>
      <c r="E63" s="207">
        <v>16.323419000000001</v>
      </c>
      <c r="F63" s="207">
        <v>16.691299999999998</v>
      </c>
      <c r="G63" s="207">
        <v>17.043194</v>
      </c>
      <c r="H63" s="207">
        <v>17.698799999999999</v>
      </c>
      <c r="I63" s="207">
        <v>17.686710000000001</v>
      </c>
      <c r="J63" s="207">
        <v>17.833161</v>
      </c>
      <c r="K63" s="207">
        <v>16.727699999999999</v>
      </c>
      <c r="L63" s="207">
        <v>16.127742000000001</v>
      </c>
      <c r="M63" s="207">
        <v>17.040566999999999</v>
      </c>
      <c r="N63" s="207">
        <v>17.395354999999999</v>
      </c>
      <c r="O63" s="207">
        <v>16.860194</v>
      </c>
      <c r="P63" s="207">
        <v>16.505552000000002</v>
      </c>
      <c r="Q63" s="207">
        <v>15.755839</v>
      </c>
      <c r="R63" s="207">
        <v>13.314567</v>
      </c>
      <c r="S63" s="207">
        <v>13.428580999999999</v>
      </c>
      <c r="T63" s="207">
        <v>14.217067</v>
      </c>
      <c r="U63" s="207">
        <v>14.823968000000001</v>
      </c>
      <c r="V63" s="207">
        <v>14.692838999999999</v>
      </c>
      <c r="W63" s="207">
        <v>14.137600000000001</v>
      </c>
      <c r="X63" s="207">
        <v>13.845774</v>
      </c>
      <c r="Y63" s="207">
        <v>14.5802</v>
      </c>
      <c r="Z63" s="207">
        <v>14.539097</v>
      </c>
      <c r="AA63" s="207">
        <v>14.974968000000001</v>
      </c>
      <c r="AB63" s="207">
        <v>12.803321</v>
      </c>
      <c r="AC63" s="207">
        <v>14.838160999999999</v>
      </c>
      <c r="AD63" s="207">
        <v>15.635199999999999</v>
      </c>
      <c r="AE63" s="207">
        <v>16.130548000000001</v>
      </c>
      <c r="AF63" s="207">
        <v>16.742899999999999</v>
      </c>
      <c r="AG63" s="207">
        <v>16.48171</v>
      </c>
      <c r="AH63" s="207">
        <v>16.380516</v>
      </c>
      <c r="AI63" s="207">
        <v>15.802467</v>
      </c>
      <c r="AJ63" s="207">
        <v>15.604419</v>
      </c>
      <c r="AK63" s="207">
        <v>16.159666999999999</v>
      </c>
      <c r="AL63" s="207">
        <v>16.308807000000002</v>
      </c>
      <c r="AM63" s="207">
        <v>15.918096</v>
      </c>
      <c r="AN63" s="207">
        <v>15.885536</v>
      </c>
      <c r="AO63" s="207">
        <v>16.378323000000002</v>
      </c>
      <c r="AP63" s="207">
        <v>16.082999999999998</v>
      </c>
      <c r="AQ63" s="207">
        <v>16.675160999999999</v>
      </c>
      <c r="AR63" s="207">
        <v>17.084399999999999</v>
      </c>
      <c r="AS63" s="207">
        <v>16.886258000000002</v>
      </c>
      <c r="AT63" s="207">
        <v>16.903419</v>
      </c>
      <c r="AU63" s="207">
        <v>16.660900000000002</v>
      </c>
      <c r="AV63" s="207">
        <v>16.265871000000001</v>
      </c>
      <c r="AW63" s="207">
        <v>16.939966999999999</v>
      </c>
      <c r="AX63" s="207">
        <v>15.966580645000001</v>
      </c>
      <c r="AY63" s="207">
        <v>15.436537097</v>
      </c>
      <c r="AZ63" s="323">
        <v>15.50691</v>
      </c>
      <c r="BA63" s="323">
        <v>15.88325</v>
      </c>
      <c r="BB63" s="323">
        <v>16.272939999999998</v>
      </c>
      <c r="BC63" s="323">
        <v>16.620550000000001</v>
      </c>
      <c r="BD63" s="323">
        <v>17.420649999999998</v>
      </c>
      <c r="BE63" s="323">
        <v>17.145299999999999</v>
      </c>
      <c r="BF63" s="323">
        <v>17.054480000000002</v>
      </c>
      <c r="BG63" s="323">
        <v>16.667280000000002</v>
      </c>
      <c r="BH63" s="323">
        <v>16.16865</v>
      </c>
      <c r="BI63" s="323">
        <v>16.491489999999999</v>
      </c>
      <c r="BJ63" s="323">
        <v>16.73273</v>
      </c>
      <c r="BK63" s="323">
        <v>15.827640000000001</v>
      </c>
      <c r="BL63" s="323">
        <v>15.84632</v>
      </c>
      <c r="BM63" s="323">
        <v>16.210540000000002</v>
      </c>
      <c r="BN63" s="323">
        <v>16.19679</v>
      </c>
      <c r="BO63" s="323">
        <v>16.297090000000001</v>
      </c>
      <c r="BP63" s="323">
        <v>16.969639999999998</v>
      </c>
      <c r="BQ63" s="323">
        <v>16.88843</v>
      </c>
      <c r="BR63" s="323">
        <v>16.99823</v>
      </c>
      <c r="BS63" s="323">
        <v>16.509509999999999</v>
      </c>
      <c r="BT63" s="323">
        <v>15.91295</v>
      </c>
      <c r="BU63" s="323">
        <v>16.326779999999999</v>
      </c>
      <c r="BV63" s="323">
        <v>16.288309999999999</v>
      </c>
    </row>
    <row r="64" spans="1:79" ht="11.15" customHeight="1" x14ac:dyDescent="0.25">
      <c r="A64" s="60" t="s">
        <v>755</v>
      </c>
      <c r="B64" s="176" t="s">
        <v>405</v>
      </c>
      <c r="C64" s="207">
        <v>18.808434999999999</v>
      </c>
      <c r="D64" s="207">
        <v>18.808434999999999</v>
      </c>
      <c r="E64" s="207">
        <v>18.808434999999999</v>
      </c>
      <c r="F64" s="207">
        <v>18.808434999999999</v>
      </c>
      <c r="G64" s="207">
        <v>18.808434999999999</v>
      </c>
      <c r="H64" s="207">
        <v>18.808434999999999</v>
      </c>
      <c r="I64" s="207">
        <v>18.808434999999999</v>
      </c>
      <c r="J64" s="207">
        <v>18.808434999999999</v>
      </c>
      <c r="K64" s="207">
        <v>18.808434999999999</v>
      </c>
      <c r="L64" s="207">
        <v>18.808434999999999</v>
      </c>
      <c r="M64" s="207">
        <v>18.808434999999999</v>
      </c>
      <c r="N64" s="207">
        <v>18.808434999999999</v>
      </c>
      <c r="O64" s="207">
        <v>18.976085000000001</v>
      </c>
      <c r="P64" s="207">
        <v>18.976085000000001</v>
      </c>
      <c r="Q64" s="207">
        <v>18.976085000000001</v>
      </c>
      <c r="R64" s="207">
        <v>18.976085000000001</v>
      </c>
      <c r="S64" s="207">
        <v>18.641085</v>
      </c>
      <c r="T64" s="207">
        <v>18.622084999999998</v>
      </c>
      <c r="U64" s="207">
        <v>18.622084999999998</v>
      </c>
      <c r="V64" s="207">
        <v>18.622084999999998</v>
      </c>
      <c r="W64" s="207">
        <v>18.386085000000001</v>
      </c>
      <c r="X64" s="207">
        <v>18.386085000000001</v>
      </c>
      <c r="Y64" s="207">
        <v>18.386085000000001</v>
      </c>
      <c r="Z64" s="207">
        <v>18.386085000000001</v>
      </c>
      <c r="AA64" s="207">
        <v>18.127700000000001</v>
      </c>
      <c r="AB64" s="207">
        <v>18.127700000000001</v>
      </c>
      <c r="AC64" s="207">
        <v>18.127700000000001</v>
      </c>
      <c r="AD64" s="207">
        <v>18.127700000000001</v>
      </c>
      <c r="AE64" s="207">
        <v>18.127700000000001</v>
      </c>
      <c r="AF64" s="207">
        <v>18.127700000000001</v>
      </c>
      <c r="AG64" s="207">
        <v>18.129300000000001</v>
      </c>
      <c r="AH64" s="207">
        <v>18.130400000000002</v>
      </c>
      <c r="AI64" s="207">
        <v>18.130400000000002</v>
      </c>
      <c r="AJ64" s="207">
        <v>18.132100000000001</v>
      </c>
      <c r="AK64" s="207">
        <v>18.132100000000001</v>
      </c>
      <c r="AL64" s="207">
        <v>17.8765</v>
      </c>
      <c r="AM64" s="207">
        <v>17.940809999999999</v>
      </c>
      <c r="AN64" s="207">
        <v>17.940809999999999</v>
      </c>
      <c r="AO64" s="207">
        <v>17.943809999999999</v>
      </c>
      <c r="AP64" s="207">
        <v>17.943809999999999</v>
      </c>
      <c r="AQ64" s="207">
        <v>17.943809999999999</v>
      </c>
      <c r="AR64" s="207">
        <v>17.943809999999999</v>
      </c>
      <c r="AS64" s="207">
        <v>17.96181</v>
      </c>
      <c r="AT64" s="207">
        <v>17.96181</v>
      </c>
      <c r="AU64" s="207">
        <v>18.021809999999999</v>
      </c>
      <c r="AV64" s="207">
        <v>18.015309999999999</v>
      </c>
      <c r="AW64" s="207">
        <v>18.002310000000001</v>
      </c>
      <c r="AX64" s="207">
        <v>18.019612902999999</v>
      </c>
      <c r="AY64" s="207">
        <v>18.015796773999998</v>
      </c>
      <c r="AZ64" s="323">
        <v>18.015799999999999</v>
      </c>
      <c r="BA64" s="323">
        <v>18.140989999999999</v>
      </c>
      <c r="BB64" s="323">
        <v>18.265989999999999</v>
      </c>
      <c r="BC64" s="323">
        <v>18.265989999999999</v>
      </c>
      <c r="BD64" s="323">
        <v>18.265989999999999</v>
      </c>
      <c r="BE64" s="323">
        <v>18.265989999999999</v>
      </c>
      <c r="BF64" s="323">
        <v>18.265989999999999</v>
      </c>
      <c r="BG64" s="323">
        <v>18.265989999999999</v>
      </c>
      <c r="BH64" s="323">
        <v>18.265989999999999</v>
      </c>
      <c r="BI64" s="323">
        <v>18.265989999999999</v>
      </c>
      <c r="BJ64" s="323">
        <v>18.265989999999999</v>
      </c>
      <c r="BK64" s="323">
        <v>18.133990000000001</v>
      </c>
      <c r="BL64" s="323">
        <v>18.001989999999999</v>
      </c>
      <c r="BM64" s="323">
        <v>18.001989999999999</v>
      </c>
      <c r="BN64" s="323">
        <v>18.001989999999999</v>
      </c>
      <c r="BO64" s="323">
        <v>18.001989999999999</v>
      </c>
      <c r="BP64" s="323">
        <v>18.001989999999999</v>
      </c>
      <c r="BQ64" s="323">
        <v>18.001989999999999</v>
      </c>
      <c r="BR64" s="323">
        <v>18.001989999999999</v>
      </c>
      <c r="BS64" s="323">
        <v>18.001989999999999</v>
      </c>
      <c r="BT64" s="323">
        <v>18.001989999999999</v>
      </c>
      <c r="BU64" s="323">
        <v>18.001989999999999</v>
      </c>
      <c r="BV64" s="323">
        <v>18.001989999999999</v>
      </c>
    </row>
    <row r="65" spans="1:74" ht="11.15" customHeight="1" x14ac:dyDescent="0.25">
      <c r="A65" s="60" t="s">
        <v>756</v>
      </c>
      <c r="B65" s="177" t="s">
        <v>670</v>
      </c>
      <c r="C65" s="208">
        <v>0.90974623885999994</v>
      </c>
      <c r="D65" s="208">
        <v>0.85921178450000002</v>
      </c>
      <c r="E65" s="208">
        <v>0.86787757727000003</v>
      </c>
      <c r="F65" s="208">
        <v>0.88743693986000005</v>
      </c>
      <c r="G65" s="208">
        <v>0.90614631148000002</v>
      </c>
      <c r="H65" s="208">
        <v>0.94100333174999995</v>
      </c>
      <c r="I65" s="208">
        <v>0.94036053504999995</v>
      </c>
      <c r="J65" s="208">
        <v>0.94814698830999999</v>
      </c>
      <c r="K65" s="208">
        <v>0.88937224175999996</v>
      </c>
      <c r="L65" s="208">
        <v>0.85747389402999996</v>
      </c>
      <c r="M65" s="208">
        <v>0.90600664010999998</v>
      </c>
      <c r="N65" s="208">
        <v>0.92486987886000005</v>
      </c>
      <c r="O65" s="208">
        <v>0.88849696868000005</v>
      </c>
      <c r="P65" s="208">
        <v>0.86980807684999994</v>
      </c>
      <c r="Q65" s="208">
        <v>0.83029976941999994</v>
      </c>
      <c r="R65" s="208">
        <v>0.70164983978999995</v>
      </c>
      <c r="S65" s="208">
        <v>0.72037550389000005</v>
      </c>
      <c r="T65" s="208">
        <v>0.76345194428999996</v>
      </c>
      <c r="U65" s="208">
        <v>0.79604233360999999</v>
      </c>
      <c r="V65" s="208">
        <v>0.78900074831</v>
      </c>
      <c r="W65" s="208">
        <v>0.76892932888999999</v>
      </c>
      <c r="X65" s="208">
        <v>0.75305721691000005</v>
      </c>
      <c r="Y65" s="208">
        <v>0.79300188158999996</v>
      </c>
      <c r="Z65" s="208">
        <v>0.79076633226000004</v>
      </c>
      <c r="AA65" s="208">
        <v>0.82608207329000005</v>
      </c>
      <c r="AB65" s="208">
        <v>0.70628491203999999</v>
      </c>
      <c r="AC65" s="208">
        <v>0.81853522509999999</v>
      </c>
      <c r="AD65" s="208">
        <v>0.86250324089999997</v>
      </c>
      <c r="AE65" s="208">
        <v>0.88982871516999995</v>
      </c>
      <c r="AF65" s="208">
        <v>0.92360862105999997</v>
      </c>
      <c r="AG65" s="208">
        <v>0.90912004323999995</v>
      </c>
      <c r="AH65" s="208">
        <v>0.90348343113999996</v>
      </c>
      <c r="AI65" s="208">
        <v>0.87160057142000003</v>
      </c>
      <c r="AJ65" s="208">
        <v>0.86059634570999999</v>
      </c>
      <c r="AK65" s="208">
        <v>0.89121872260000001</v>
      </c>
      <c r="AL65" s="208">
        <v>0.91230425419000005</v>
      </c>
      <c r="AM65" s="208">
        <v>0.88725626099999999</v>
      </c>
      <c r="AN65" s="208">
        <v>0.88544140425999995</v>
      </c>
      <c r="AO65" s="208">
        <v>0.91275615378999997</v>
      </c>
      <c r="AP65" s="208">
        <v>0.89629794341000002</v>
      </c>
      <c r="AQ65" s="208">
        <v>0.92929879439999996</v>
      </c>
      <c r="AR65" s="208">
        <v>0.95210548930000005</v>
      </c>
      <c r="AS65" s="208">
        <v>0.94012006584999996</v>
      </c>
      <c r="AT65" s="208">
        <v>0.94107548181</v>
      </c>
      <c r="AU65" s="208">
        <v>0.92448538742999997</v>
      </c>
      <c r="AV65" s="208">
        <v>0.90289154057999998</v>
      </c>
      <c r="AW65" s="208">
        <v>0.94098851758000002</v>
      </c>
      <c r="AX65" s="208">
        <v>0.88606679460000004</v>
      </c>
      <c r="AY65" s="208">
        <v>0.85683343847000004</v>
      </c>
      <c r="AZ65" s="349">
        <v>0.8607399</v>
      </c>
      <c r="BA65" s="349">
        <v>0.87554480000000001</v>
      </c>
      <c r="BB65" s="349">
        <v>0.89088769999999995</v>
      </c>
      <c r="BC65" s="349">
        <v>0.90991789999999995</v>
      </c>
      <c r="BD65" s="349">
        <v>0.95372060000000003</v>
      </c>
      <c r="BE65" s="349">
        <v>0.93864639999999999</v>
      </c>
      <c r="BF65" s="349">
        <v>0.93367420000000001</v>
      </c>
      <c r="BG65" s="349">
        <v>0.91247639999999997</v>
      </c>
      <c r="BH65" s="349">
        <v>0.88517789999999996</v>
      </c>
      <c r="BI65" s="349">
        <v>0.90285230000000005</v>
      </c>
      <c r="BJ65" s="349">
        <v>0.91605959999999997</v>
      </c>
      <c r="BK65" s="349">
        <v>0.87281609999999998</v>
      </c>
      <c r="BL65" s="349">
        <v>0.88025370000000003</v>
      </c>
      <c r="BM65" s="349">
        <v>0.90048589999999995</v>
      </c>
      <c r="BN65" s="349">
        <v>0.89972229999999997</v>
      </c>
      <c r="BO65" s="349">
        <v>0.90529369999999998</v>
      </c>
      <c r="BP65" s="349">
        <v>0.94265370000000004</v>
      </c>
      <c r="BQ65" s="349">
        <v>0.93814280000000005</v>
      </c>
      <c r="BR65" s="349">
        <v>0.94424209999999997</v>
      </c>
      <c r="BS65" s="349">
        <v>0.91709390000000002</v>
      </c>
      <c r="BT65" s="349">
        <v>0.88395539999999995</v>
      </c>
      <c r="BU65" s="349">
        <v>0.90694339999999996</v>
      </c>
      <c r="BV65" s="349">
        <v>0.90480640000000001</v>
      </c>
    </row>
    <row r="66" spans="1:74" s="399" customFormat="1" ht="22.4" customHeight="1" x14ac:dyDescent="0.25">
      <c r="A66" s="398"/>
      <c r="B66" s="787" t="s">
        <v>963</v>
      </c>
      <c r="C66" s="755"/>
      <c r="D66" s="755"/>
      <c r="E66" s="755"/>
      <c r="F66" s="755"/>
      <c r="G66" s="755"/>
      <c r="H66" s="755"/>
      <c r="I66" s="755"/>
      <c r="J66" s="755"/>
      <c r="K66" s="755"/>
      <c r="L66" s="755"/>
      <c r="M66" s="755"/>
      <c r="N66" s="755"/>
      <c r="O66" s="755"/>
      <c r="P66" s="755"/>
      <c r="Q66" s="752"/>
      <c r="AY66" s="480"/>
      <c r="AZ66" s="480"/>
      <c r="BA66" s="480"/>
      <c r="BB66" s="480"/>
      <c r="BC66" s="480"/>
      <c r="BD66" s="480"/>
      <c r="BE66" s="480"/>
      <c r="BF66" s="480"/>
      <c r="BG66" s="480"/>
      <c r="BH66" s="480"/>
      <c r="BI66" s="480"/>
      <c r="BJ66" s="480"/>
    </row>
    <row r="67" spans="1:74" ht="12" customHeight="1" x14ac:dyDescent="0.25">
      <c r="A67" s="60"/>
      <c r="B67" s="745" t="s">
        <v>801</v>
      </c>
      <c r="C67" s="737"/>
      <c r="D67" s="737"/>
      <c r="E67" s="737"/>
      <c r="F67" s="737"/>
      <c r="G67" s="737"/>
      <c r="H67" s="737"/>
      <c r="I67" s="737"/>
      <c r="J67" s="737"/>
      <c r="K67" s="737"/>
      <c r="L67" s="737"/>
      <c r="M67" s="737"/>
      <c r="N67" s="737"/>
      <c r="O67" s="737"/>
      <c r="P67" s="737"/>
      <c r="Q67" s="737"/>
      <c r="BD67" s="364"/>
      <c r="BE67" s="364"/>
      <c r="BF67" s="364"/>
      <c r="BH67" s="364"/>
    </row>
    <row r="68" spans="1:74" s="399" customFormat="1" ht="12" customHeight="1" x14ac:dyDescent="0.25">
      <c r="A68" s="398"/>
      <c r="B68" s="763" t="str">
        <f>"Notes: "&amp;"EIA completed modeling and analysis for this report on " &amp;Dates!D2&amp;"."</f>
        <v>Notes: EIA completed modeling and analysis for this report on Thursday February 2, 2023.</v>
      </c>
      <c r="C68" s="762"/>
      <c r="D68" s="762"/>
      <c r="E68" s="762"/>
      <c r="F68" s="762"/>
      <c r="G68" s="762"/>
      <c r="H68" s="762"/>
      <c r="I68" s="762"/>
      <c r="J68" s="762"/>
      <c r="K68" s="762"/>
      <c r="L68" s="762"/>
      <c r="M68" s="762"/>
      <c r="N68" s="762"/>
      <c r="O68" s="762"/>
      <c r="P68" s="762"/>
      <c r="Q68" s="762"/>
      <c r="AY68" s="480"/>
      <c r="AZ68" s="480"/>
      <c r="BA68" s="480"/>
      <c r="BB68" s="480"/>
      <c r="BC68" s="480"/>
      <c r="BD68" s="480"/>
      <c r="BE68" s="480"/>
      <c r="BF68" s="480"/>
      <c r="BG68" s="480"/>
      <c r="BH68" s="480"/>
      <c r="BI68" s="480"/>
      <c r="BJ68" s="480"/>
    </row>
    <row r="69" spans="1:74" s="399" customFormat="1" ht="12" customHeight="1" x14ac:dyDescent="0.25">
      <c r="A69" s="398"/>
      <c r="B69" s="763" t="s">
        <v>346</v>
      </c>
      <c r="C69" s="762"/>
      <c r="D69" s="762"/>
      <c r="E69" s="762"/>
      <c r="F69" s="762"/>
      <c r="G69" s="762"/>
      <c r="H69" s="762"/>
      <c r="I69" s="762"/>
      <c r="J69" s="762"/>
      <c r="K69" s="762"/>
      <c r="L69" s="762"/>
      <c r="M69" s="762"/>
      <c r="N69" s="762"/>
      <c r="O69" s="762"/>
      <c r="P69" s="762"/>
      <c r="Q69" s="762"/>
      <c r="AY69" s="480"/>
      <c r="AZ69" s="480"/>
      <c r="BA69" s="480"/>
      <c r="BB69" s="480"/>
      <c r="BC69" s="480"/>
      <c r="BD69" s="480"/>
      <c r="BE69" s="480"/>
      <c r="BF69" s="480"/>
      <c r="BG69" s="480"/>
      <c r="BH69" s="480"/>
      <c r="BI69" s="480"/>
      <c r="BJ69" s="480"/>
    </row>
    <row r="70" spans="1:74" s="399" customFormat="1" ht="12" customHeight="1" x14ac:dyDescent="0.25">
      <c r="A70" s="398"/>
      <c r="B70" s="756" t="s">
        <v>835</v>
      </c>
      <c r="C70" s="755"/>
      <c r="D70" s="755"/>
      <c r="E70" s="755"/>
      <c r="F70" s="755"/>
      <c r="G70" s="755"/>
      <c r="H70" s="755"/>
      <c r="I70" s="755"/>
      <c r="J70" s="755"/>
      <c r="K70" s="755"/>
      <c r="L70" s="755"/>
      <c r="M70" s="755"/>
      <c r="N70" s="755"/>
      <c r="O70" s="755"/>
      <c r="P70" s="755"/>
      <c r="Q70" s="752"/>
      <c r="AY70" s="480"/>
      <c r="AZ70" s="480"/>
      <c r="BA70" s="480"/>
      <c r="BB70" s="480"/>
      <c r="BC70" s="480"/>
      <c r="BD70" s="480"/>
      <c r="BE70" s="480"/>
      <c r="BF70" s="480"/>
      <c r="BG70" s="480"/>
      <c r="BH70" s="480"/>
      <c r="BI70" s="480"/>
      <c r="BJ70" s="480"/>
    </row>
    <row r="71" spans="1:74" s="399" customFormat="1" ht="12" customHeight="1" x14ac:dyDescent="0.25">
      <c r="A71" s="398"/>
      <c r="B71" s="757" t="s">
        <v>837</v>
      </c>
      <c r="C71" s="759"/>
      <c r="D71" s="759"/>
      <c r="E71" s="759"/>
      <c r="F71" s="759"/>
      <c r="G71" s="759"/>
      <c r="H71" s="759"/>
      <c r="I71" s="759"/>
      <c r="J71" s="759"/>
      <c r="K71" s="759"/>
      <c r="L71" s="759"/>
      <c r="M71" s="759"/>
      <c r="N71" s="759"/>
      <c r="O71" s="759"/>
      <c r="P71" s="759"/>
      <c r="Q71" s="752"/>
      <c r="AY71" s="480"/>
      <c r="AZ71" s="480"/>
      <c r="BA71" s="480"/>
      <c r="BB71" s="480"/>
      <c r="BC71" s="480"/>
      <c r="BD71" s="480"/>
      <c r="BE71" s="480"/>
      <c r="BF71" s="480"/>
      <c r="BG71" s="480"/>
      <c r="BH71" s="480"/>
      <c r="BI71" s="480"/>
      <c r="BJ71" s="480"/>
    </row>
    <row r="72" spans="1:74" s="399" customFormat="1" ht="12" customHeight="1" x14ac:dyDescent="0.25">
      <c r="A72" s="398"/>
      <c r="B72" s="758" t="s">
        <v>824</v>
      </c>
      <c r="C72" s="759"/>
      <c r="D72" s="759"/>
      <c r="E72" s="759"/>
      <c r="F72" s="759"/>
      <c r="G72" s="759"/>
      <c r="H72" s="759"/>
      <c r="I72" s="759"/>
      <c r="J72" s="759"/>
      <c r="K72" s="759"/>
      <c r="L72" s="759"/>
      <c r="M72" s="759"/>
      <c r="N72" s="759"/>
      <c r="O72" s="759"/>
      <c r="P72" s="759"/>
      <c r="Q72" s="752"/>
      <c r="AY72" s="480"/>
      <c r="AZ72" s="480"/>
      <c r="BA72" s="480"/>
      <c r="BB72" s="480"/>
      <c r="BC72" s="480"/>
      <c r="BD72" s="480"/>
      <c r="BE72" s="480"/>
      <c r="BF72" s="480"/>
      <c r="BG72" s="480"/>
      <c r="BH72" s="480"/>
      <c r="BI72" s="480"/>
      <c r="BJ72" s="480"/>
    </row>
    <row r="73" spans="1:74" s="399" customFormat="1" ht="12" customHeight="1" x14ac:dyDescent="0.25">
      <c r="A73" s="392"/>
      <c r="B73" s="764" t="s">
        <v>1349</v>
      </c>
      <c r="C73" s="752"/>
      <c r="D73" s="752"/>
      <c r="E73" s="752"/>
      <c r="F73" s="752"/>
      <c r="G73" s="752"/>
      <c r="H73" s="752"/>
      <c r="I73" s="752"/>
      <c r="J73" s="752"/>
      <c r="K73" s="752"/>
      <c r="L73" s="752"/>
      <c r="M73" s="752"/>
      <c r="N73" s="752"/>
      <c r="O73" s="752"/>
      <c r="P73" s="752"/>
      <c r="Q73" s="752"/>
      <c r="AY73" s="480"/>
      <c r="AZ73" s="480"/>
      <c r="BA73" s="480"/>
      <c r="BB73" s="480"/>
      <c r="BC73" s="480"/>
      <c r="BD73" s="480"/>
      <c r="BE73" s="480"/>
      <c r="BF73" s="480"/>
      <c r="BG73" s="480"/>
      <c r="BH73" s="480"/>
      <c r="BI73" s="480"/>
      <c r="BJ73" s="480"/>
    </row>
    <row r="74" spans="1:74" ht="10" x14ac:dyDescent="0.2">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363"/>
      <c r="AZ74" s="363"/>
      <c r="BA74" s="363"/>
      <c r="BB74" s="363"/>
      <c r="BC74" s="363"/>
      <c r="BD74" s="363"/>
      <c r="BE74" s="363"/>
      <c r="BF74" s="363"/>
      <c r="BG74" s="363"/>
      <c r="BH74" s="363"/>
      <c r="BI74" s="363"/>
      <c r="BJ74" s="363"/>
      <c r="BK74" s="363"/>
      <c r="BL74" s="363"/>
      <c r="BM74" s="363"/>
      <c r="BN74" s="363"/>
      <c r="BO74" s="363"/>
      <c r="BP74" s="363"/>
      <c r="BQ74" s="363"/>
      <c r="BR74" s="363"/>
      <c r="BS74" s="363"/>
      <c r="BT74" s="363"/>
      <c r="BU74" s="363"/>
      <c r="BV74" s="363"/>
    </row>
    <row r="75" spans="1:74" ht="10" x14ac:dyDescent="0.2">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363"/>
      <c r="AZ75" s="363"/>
      <c r="BA75" s="363"/>
      <c r="BB75" s="363"/>
      <c r="BC75" s="363"/>
      <c r="BD75" s="363"/>
      <c r="BE75" s="363"/>
      <c r="BF75" s="363"/>
      <c r="BG75" s="363"/>
      <c r="BH75" s="363"/>
      <c r="BI75" s="363"/>
      <c r="BJ75" s="363"/>
      <c r="BK75" s="363"/>
      <c r="BL75" s="363"/>
      <c r="BM75" s="363"/>
      <c r="BN75" s="363"/>
      <c r="BO75" s="363"/>
      <c r="BP75" s="363"/>
      <c r="BQ75" s="363"/>
      <c r="BR75" s="363"/>
      <c r="BS75" s="363"/>
      <c r="BT75" s="363"/>
      <c r="BU75" s="363"/>
      <c r="BV75" s="363"/>
    </row>
    <row r="76" spans="1:74" ht="10" x14ac:dyDescent="0.2">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363"/>
      <c r="AZ76" s="363"/>
      <c r="BA76" s="363"/>
      <c r="BB76" s="363"/>
      <c r="BC76" s="363"/>
      <c r="BD76" s="363"/>
      <c r="BE76" s="363"/>
      <c r="BF76" s="363"/>
      <c r="BG76" s="363"/>
      <c r="BH76" s="363"/>
      <c r="BI76" s="363"/>
      <c r="BJ76" s="363"/>
      <c r="BK76" s="363"/>
      <c r="BL76" s="363"/>
      <c r="BM76" s="363"/>
      <c r="BN76" s="363"/>
      <c r="BO76" s="363"/>
      <c r="BP76" s="363"/>
      <c r="BQ76" s="363"/>
      <c r="BR76" s="363"/>
      <c r="BS76" s="363"/>
      <c r="BT76" s="363"/>
      <c r="BU76" s="363"/>
      <c r="BV76" s="363"/>
    </row>
    <row r="77" spans="1:74" ht="10" x14ac:dyDescent="0.2">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363"/>
      <c r="AZ77" s="363"/>
      <c r="BA77" s="363"/>
      <c r="BB77" s="363"/>
      <c r="BC77" s="363"/>
      <c r="BD77" s="363"/>
      <c r="BE77" s="363"/>
      <c r="BF77" s="363"/>
      <c r="BG77" s="363"/>
      <c r="BH77" s="363"/>
      <c r="BI77" s="363"/>
      <c r="BJ77" s="363"/>
      <c r="BK77" s="363"/>
      <c r="BL77" s="363"/>
      <c r="BM77" s="363"/>
      <c r="BN77" s="363"/>
      <c r="BO77" s="363"/>
      <c r="BP77" s="363"/>
      <c r="BQ77" s="363"/>
      <c r="BR77" s="363"/>
      <c r="BS77" s="363"/>
      <c r="BT77" s="363"/>
      <c r="BU77" s="363"/>
      <c r="BV77" s="363"/>
    </row>
    <row r="78" spans="1:74" ht="10" x14ac:dyDescent="0.2">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363"/>
      <c r="AZ78" s="363"/>
      <c r="BA78" s="363"/>
      <c r="BB78" s="363"/>
      <c r="BC78" s="363"/>
      <c r="BD78" s="363"/>
      <c r="BE78" s="363"/>
      <c r="BF78" s="363"/>
      <c r="BG78" s="363"/>
      <c r="BH78" s="363"/>
      <c r="BI78" s="363"/>
      <c r="BJ78" s="363"/>
      <c r="BK78" s="363"/>
      <c r="BL78" s="363"/>
      <c r="BM78" s="363"/>
      <c r="BN78" s="363"/>
      <c r="BO78" s="363"/>
      <c r="BP78" s="363"/>
      <c r="BQ78" s="363"/>
      <c r="BR78" s="363"/>
      <c r="BS78" s="363"/>
      <c r="BT78" s="363"/>
      <c r="BU78" s="363"/>
      <c r="BV78" s="363"/>
    </row>
    <row r="79" spans="1:74" ht="10" x14ac:dyDescent="0.2">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363"/>
      <c r="AZ79" s="363"/>
      <c r="BA79" s="363"/>
      <c r="BB79" s="363"/>
      <c r="BC79" s="363"/>
      <c r="BD79" s="363"/>
      <c r="BE79" s="363"/>
      <c r="BF79" s="363"/>
      <c r="BG79" s="363"/>
      <c r="BH79" s="363"/>
      <c r="BI79" s="363"/>
      <c r="BJ79" s="363"/>
      <c r="BK79" s="363"/>
      <c r="BL79" s="363"/>
      <c r="BM79" s="363"/>
      <c r="BN79" s="363"/>
      <c r="BO79" s="363"/>
      <c r="BP79" s="363"/>
      <c r="BQ79" s="363"/>
      <c r="BR79" s="363"/>
      <c r="BS79" s="363"/>
      <c r="BT79" s="363"/>
      <c r="BU79" s="363"/>
      <c r="BV79" s="363"/>
    </row>
    <row r="80" spans="1:74" ht="10" x14ac:dyDescent="0.2">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363"/>
      <c r="AZ80" s="363"/>
      <c r="BA80" s="363"/>
      <c r="BB80" s="363"/>
      <c r="BC80" s="363"/>
      <c r="BD80" s="363"/>
      <c r="BE80" s="363"/>
      <c r="BF80" s="363"/>
      <c r="BG80" s="363"/>
      <c r="BH80" s="363"/>
      <c r="BI80" s="363"/>
      <c r="BJ80" s="363"/>
      <c r="BK80" s="363"/>
      <c r="BL80" s="363"/>
      <c r="BM80" s="363"/>
      <c r="BN80" s="363"/>
      <c r="BO80" s="363"/>
      <c r="BP80" s="363"/>
      <c r="BQ80" s="363"/>
      <c r="BR80" s="363"/>
      <c r="BS80" s="363"/>
      <c r="BT80" s="363"/>
      <c r="BU80" s="363"/>
      <c r="BV80" s="363"/>
    </row>
    <row r="81" spans="3:74" ht="10" x14ac:dyDescent="0.2">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363"/>
      <c r="AZ81" s="363"/>
      <c r="BA81" s="363"/>
      <c r="BB81" s="363"/>
      <c r="BC81" s="363"/>
      <c r="BD81" s="363"/>
      <c r="BE81" s="363"/>
      <c r="BF81" s="363"/>
      <c r="BG81" s="363"/>
      <c r="BH81" s="363"/>
      <c r="BI81" s="363"/>
      <c r="BJ81" s="363"/>
      <c r="BK81" s="363"/>
      <c r="BL81" s="363"/>
      <c r="BM81" s="363"/>
      <c r="BN81" s="363"/>
      <c r="BO81" s="363"/>
      <c r="BP81" s="363"/>
      <c r="BQ81" s="363"/>
      <c r="BR81" s="363"/>
      <c r="BS81" s="363"/>
      <c r="BT81" s="363"/>
      <c r="BU81" s="363"/>
      <c r="BV81" s="363"/>
    </row>
    <row r="82" spans="3:74" ht="10" x14ac:dyDescent="0.2">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363"/>
      <c r="AZ82" s="363"/>
      <c r="BA82" s="363"/>
      <c r="BB82" s="363"/>
      <c r="BC82" s="363"/>
      <c r="BD82" s="363"/>
      <c r="BE82" s="363"/>
      <c r="BF82" s="363"/>
      <c r="BG82" s="363"/>
      <c r="BH82" s="363"/>
      <c r="BI82" s="363"/>
      <c r="BJ82" s="363"/>
      <c r="BK82" s="363"/>
      <c r="BL82" s="363"/>
      <c r="BM82" s="363"/>
      <c r="BN82" s="363"/>
      <c r="BO82" s="363"/>
      <c r="BP82" s="363"/>
      <c r="BQ82" s="363"/>
      <c r="BR82" s="363"/>
      <c r="BS82" s="363"/>
      <c r="BT82" s="363"/>
      <c r="BU82" s="363"/>
      <c r="BV82" s="363"/>
    </row>
    <row r="83" spans="3:74" ht="10" x14ac:dyDescent="0.2">
      <c r="BD83" s="364"/>
      <c r="BE83" s="364"/>
      <c r="BF83" s="364"/>
      <c r="BH83" s="364"/>
      <c r="BK83" s="364"/>
      <c r="BL83" s="364"/>
      <c r="BM83" s="364"/>
      <c r="BN83" s="364"/>
      <c r="BO83" s="364"/>
      <c r="BP83" s="364"/>
      <c r="BQ83" s="364"/>
      <c r="BR83" s="364"/>
      <c r="BS83" s="364"/>
      <c r="BT83" s="364"/>
      <c r="BU83" s="364"/>
      <c r="BV83" s="364"/>
    </row>
    <row r="84" spans="3:74" ht="10" x14ac:dyDescent="0.2">
      <c r="BD84" s="364"/>
      <c r="BE84" s="364"/>
      <c r="BF84" s="364"/>
      <c r="BH84" s="364"/>
      <c r="BK84" s="364"/>
      <c r="BL84" s="364"/>
      <c r="BM84" s="364"/>
      <c r="BN84" s="364"/>
      <c r="BO84" s="364"/>
      <c r="BP84" s="364"/>
      <c r="BQ84" s="364"/>
      <c r="BR84" s="364"/>
      <c r="BS84" s="364"/>
      <c r="BT84" s="364"/>
      <c r="BU84" s="364"/>
      <c r="BV84" s="364"/>
    </row>
    <row r="85" spans="3:74" ht="10" x14ac:dyDescent="0.2">
      <c r="BD85" s="364"/>
      <c r="BE85" s="364"/>
      <c r="BF85" s="364"/>
      <c r="BH85" s="364"/>
      <c r="BK85" s="364"/>
      <c r="BL85" s="364"/>
      <c r="BM85" s="364"/>
      <c r="BN85" s="364"/>
      <c r="BO85" s="364"/>
      <c r="BP85" s="364"/>
      <c r="BQ85" s="364"/>
      <c r="BR85" s="364"/>
      <c r="BS85" s="364"/>
      <c r="BT85" s="364"/>
      <c r="BU85" s="364"/>
      <c r="BV85" s="364"/>
    </row>
    <row r="86" spans="3:74" ht="10" x14ac:dyDescent="0.2">
      <c r="BD86" s="364"/>
      <c r="BE86" s="364"/>
      <c r="BF86" s="364"/>
      <c r="BH86" s="364"/>
      <c r="BK86" s="364"/>
      <c r="BL86" s="364"/>
      <c r="BM86" s="364"/>
      <c r="BN86" s="364"/>
      <c r="BO86" s="364"/>
      <c r="BP86" s="364"/>
      <c r="BQ86" s="364"/>
      <c r="BR86" s="364"/>
      <c r="BS86" s="364"/>
      <c r="BT86" s="364"/>
      <c r="BU86" s="364"/>
      <c r="BV86" s="364"/>
    </row>
    <row r="87" spans="3:74" ht="10" x14ac:dyDescent="0.2">
      <c r="BD87" s="364"/>
      <c r="BE87" s="364"/>
      <c r="BF87" s="364"/>
      <c r="BH87" s="364"/>
      <c r="BK87" s="364"/>
      <c r="BL87" s="364"/>
      <c r="BM87" s="364"/>
      <c r="BN87" s="364"/>
      <c r="BO87" s="364"/>
      <c r="BP87" s="364"/>
      <c r="BQ87" s="364"/>
      <c r="BR87" s="364"/>
      <c r="BS87" s="364"/>
      <c r="BT87" s="364"/>
      <c r="BU87" s="364"/>
      <c r="BV87" s="364"/>
    </row>
    <row r="88" spans="3:74" ht="10" x14ac:dyDescent="0.2">
      <c r="BD88" s="364"/>
      <c r="BE88" s="364"/>
      <c r="BF88" s="364"/>
      <c r="BH88" s="364"/>
      <c r="BK88" s="364"/>
      <c r="BL88" s="364"/>
      <c r="BM88" s="364"/>
      <c r="BN88" s="364"/>
      <c r="BO88" s="364"/>
      <c r="BP88" s="364"/>
      <c r="BQ88" s="364"/>
      <c r="BR88" s="364"/>
      <c r="BS88" s="364"/>
      <c r="BT88" s="364"/>
      <c r="BU88" s="364"/>
      <c r="BV88" s="364"/>
    </row>
    <row r="89" spans="3:74" ht="10" x14ac:dyDescent="0.2">
      <c r="BD89" s="364"/>
      <c r="BE89" s="364"/>
      <c r="BF89" s="364"/>
      <c r="BH89" s="364"/>
      <c r="BK89" s="364"/>
      <c r="BL89" s="364"/>
      <c r="BM89" s="364"/>
      <c r="BN89" s="364"/>
      <c r="BO89" s="364"/>
      <c r="BP89" s="364"/>
      <c r="BQ89" s="364"/>
      <c r="BR89" s="364"/>
      <c r="BS89" s="364"/>
      <c r="BT89" s="364"/>
      <c r="BU89" s="364"/>
      <c r="BV89" s="364"/>
    </row>
    <row r="90" spans="3:74" ht="10" x14ac:dyDescent="0.2">
      <c r="BD90" s="364"/>
      <c r="BE90" s="364"/>
      <c r="BF90" s="364"/>
      <c r="BH90" s="364"/>
      <c r="BK90" s="364"/>
      <c r="BL90" s="364"/>
      <c r="BM90" s="364"/>
      <c r="BN90" s="364"/>
      <c r="BO90" s="364"/>
      <c r="BP90" s="364"/>
      <c r="BQ90" s="364"/>
      <c r="BR90" s="364"/>
      <c r="BS90" s="364"/>
      <c r="BT90" s="364"/>
      <c r="BU90" s="364"/>
      <c r="BV90" s="364"/>
    </row>
    <row r="91" spans="3:74" ht="10" x14ac:dyDescent="0.2">
      <c r="BD91" s="364"/>
      <c r="BE91" s="364"/>
      <c r="BF91" s="364"/>
      <c r="BH91" s="364"/>
      <c r="BK91" s="364"/>
      <c r="BL91" s="364"/>
      <c r="BM91" s="364"/>
      <c r="BN91" s="364"/>
      <c r="BO91" s="364"/>
      <c r="BP91" s="364"/>
      <c r="BQ91" s="364"/>
      <c r="BR91" s="364"/>
      <c r="BS91" s="364"/>
      <c r="BT91" s="364"/>
      <c r="BU91" s="364"/>
      <c r="BV91" s="364"/>
    </row>
    <row r="92" spans="3:74" ht="10" x14ac:dyDescent="0.2">
      <c r="BD92" s="364"/>
      <c r="BE92" s="364"/>
      <c r="BF92" s="364"/>
      <c r="BH92" s="364"/>
      <c r="BK92" s="364"/>
      <c r="BL92" s="364"/>
      <c r="BM92" s="364"/>
      <c r="BN92" s="364"/>
      <c r="BO92" s="364"/>
      <c r="BP92" s="364"/>
      <c r="BQ92" s="364"/>
      <c r="BR92" s="364"/>
      <c r="BS92" s="364"/>
      <c r="BT92" s="364"/>
      <c r="BU92" s="364"/>
      <c r="BV92" s="364"/>
    </row>
    <row r="93" spans="3:74" ht="10" x14ac:dyDescent="0.2">
      <c r="BD93" s="364"/>
      <c r="BE93" s="364"/>
      <c r="BF93" s="364"/>
      <c r="BH93" s="364"/>
      <c r="BK93" s="364"/>
      <c r="BL93" s="364"/>
      <c r="BM93" s="364"/>
      <c r="BN93" s="364"/>
      <c r="BO93" s="364"/>
      <c r="BP93" s="364"/>
      <c r="BQ93" s="364"/>
      <c r="BR93" s="364"/>
      <c r="BS93" s="364"/>
      <c r="BT93" s="364"/>
      <c r="BU93" s="364"/>
      <c r="BV93" s="364"/>
    </row>
    <row r="94" spans="3:74" ht="10" x14ac:dyDescent="0.2">
      <c r="BD94" s="364"/>
      <c r="BE94" s="364"/>
      <c r="BF94" s="364"/>
      <c r="BH94" s="364"/>
      <c r="BK94" s="364"/>
      <c r="BL94" s="364"/>
      <c r="BM94" s="364"/>
      <c r="BN94" s="364"/>
      <c r="BO94" s="364"/>
      <c r="BP94" s="364"/>
      <c r="BQ94" s="364"/>
      <c r="BR94" s="364"/>
      <c r="BS94" s="364"/>
      <c r="BT94" s="364"/>
      <c r="BU94" s="364"/>
      <c r="BV94" s="364"/>
    </row>
    <row r="95" spans="3:74" ht="10" x14ac:dyDescent="0.2">
      <c r="BD95" s="364"/>
      <c r="BE95" s="364"/>
      <c r="BF95" s="364"/>
      <c r="BH95" s="364"/>
      <c r="BK95" s="364"/>
      <c r="BL95" s="364"/>
      <c r="BM95" s="364"/>
      <c r="BN95" s="364"/>
      <c r="BO95" s="364"/>
      <c r="BP95" s="364"/>
      <c r="BQ95" s="364"/>
      <c r="BR95" s="364"/>
      <c r="BS95" s="364"/>
      <c r="BT95" s="364"/>
      <c r="BU95" s="364"/>
      <c r="BV95" s="364"/>
    </row>
    <row r="96" spans="3:74" ht="10" x14ac:dyDescent="0.2">
      <c r="BD96" s="364"/>
      <c r="BE96" s="364"/>
      <c r="BF96" s="364"/>
      <c r="BH96" s="364"/>
      <c r="BK96" s="364"/>
      <c r="BL96" s="364"/>
      <c r="BM96" s="364"/>
      <c r="BN96" s="364"/>
      <c r="BO96" s="364"/>
      <c r="BP96" s="364"/>
      <c r="BQ96" s="364"/>
      <c r="BR96" s="364"/>
      <c r="BS96" s="364"/>
      <c r="BT96" s="364"/>
      <c r="BU96" s="364"/>
      <c r="BV96" s="364"/>
    </row>
    <row r="97" spans="56:74" ht="10" x14ac:dyDescent="0.2">
      <c r="BD97" s="364"/>
      <c r="BE97" s="364"/>
      <c r="BF97" s="364"/>
      <c r="BH97" s="364"/>
      <c r="BK97" s="364"/>
      <c r="BL97" s="364"/>
      <c r="BM97" s="364"/>
      <c r="BN97" s="364"/>
      <c r="BO97" s="364"/>
      <c r="BP97" s="364"/>
      <c r="BQ97" s="364"/>
      <c r="BR97" s="364"/>
      <c r="BS97" s="364"/>
      <c r="BT97" s="364"/>
      <c r="BU97" s="364"/>
      <c r="BV97" s="364"/>
    </row>
    <row r="98" spans="56:74" ht="10" x14ac:dyDescent="0.2">
      <c r="BD98" s="364"/>
      <c r="BE98" s="364"/>
      <c r="BF98" s="364"/>
      <c r="BH98" s="364"/>
      <c r="BK98" s="364"/>
      <c r="BL98" s="364"/>
      <c r="BM98" s="364"/>
      <c r="BN98" s="364"/>
      <c r="BO98" s="364"/>
      <c r="BP98" s="364"/>
      <c r="BQ98" s="364"/>
      <c r="BR98" s="364"/>
      <c r="BS98" s="364"/>
      <c r="BT98" s="364"/>
      <c r="BU98" s="364"/>
      <c r="BV98" s="364"/>
    </row>
    <row r="99" spans="56:74" ht="10" x14ac:dyDescent="0.2">
      <c r="BD99" s="364"/>
      <c r="BE99" s="364"/>
      <c r="BF99" s="364"/>
      <c r="BH99" s="364"/>
      <c r="BK99" s="364"/>
      <c r="BL99" s="364"/>
      <c r="BM99" s="364"/>
      <c r="BN99" s="364"/>
      <c r="BO99" s="364"/>
      <c r="BP99" s="364"/>
      <c r="BQ99" s="364"/>
      <c r="BR99" s="364"/>
      <c r="BS99" s="364"/>
      <c r="BT99" s="364"/>
      <c r="BU99" s="364"/>
      <c r="BV99" s="364"/>
    </row>
    <row r="100" spans="56:74" ht="10" x14ac:dyDescent="0.2">
      <c r="BD100" s="364"/>
      <c r="BE100" s="364"/>
      <c r="BF100" s="364"/>
      <c r="BH100" s="364"/>
      <c r="BK100" s="364"/>
      <c r="BL100" s="364"/>
      <c r="BM100" s="364"/>
      <c r="BN100" s="364"/>
      <c r="BO100" s="364"/>
      <c r="BP100" s="364"/>
      <c r="BQ100" s="364"/>
      <c r="BR100" s="364"/>
      <c r="BS100" s="364"/>
      <c r="BT100" s="364"/>
      <c r="BU100" s="364"/>
      <c r="BV100" s="364"/>
    </row>
    <row r="101" spans="56:74" ht="10" x14ac:dyDescent="0.2">
      <c r="BD101" s="364"/>
      <c r="BE101" s="364"/>
      <c r="BF101" s="364"/>
      <c r="BH101" s="364"/>
      <c r="BK101" s="364"/>
      <c r="BL101" s="364"/>
      <c r="BM101" s="364"/>
      <c r="BN101" s="364"/>
      <c r="BO101" s="364"/>
      <c r="BP101" s="364"/>
      <c r="BQ101" s="364"/>
      <c r="BR101" s="364"/>
      <c r="BS101" s="364"/>
      <c r="BT101" s="364"/>
      <c r="BU101" s="364"/>
      <c r="BV101" s="364"/>
    </row>
    <row r="102" spans="56:74" ht="10" x14ac:dyDescent="0.2">
      <c r="BD102" s="364"/>
      <c r="BE102" s="364"/>
      <c r="BF102" s="364"/>
      <c r="BH102" s="364"/>
      <c r="BK102" s="364"/>
      <c r="BL102" s="364"/>
      <c r="BM102" s="364"/>
      <c r="BN102" s="364"/>
      <c r="BO102" s="364"/>
      <c r="BP102" s="364"/>
      <c r="BQ102" s="364"/>
      <c r="BR102" s="364"/>
      <c r="BS102" s="364"/>
      <c r="BT102" s="364"/>
      <c r="BU102" s="364"/>
      <c r="BV102" s="364"/>
    </row>
    <row r="103" spans="56:74" ht="10" x14ac:dyDescent="0.2">
      <c r="BD103" s="364"/>
      <c r="BE103" s="364"/>
      <c r="BF103" s="364"/>
      <c r="BH103" s="364"/>
      <c r="BK103" s="364"/>
      <c r="BL103" s="364"/>
      <c r="BM103" s="364"/>
      <c r="BN103" s="364"/>
      <c r="BO103" s="364"/>
      <c r="BP103" s="364"/>
      <c r="BQ103" s="364"/>
      <c r="BR103" s="364"/>
      <c r="BS103" s="364"/>
      <c r="BT103" s="364"/>
      <c r="BU103" s="364"/>
      <c r="BV103" s="364"/>
    </row>
    <row r="104" spans="56:74" ht="10" x14ac:dyDescent="0.2">
      <c r="BD104" s="364"/>
      <c r="BE104" s="364"/>
      <c r="BF104" s="364"/>
      <c r="BH104" s="364"/>
      <c r="BK104" s="364"/>
      <c r="BL104" s="364"/>
      <c r="BM104" s="364"/>
      <c r="BN104" s="364"/>
      <c r="BO104" s="364"/>
      <c r="BP104" s="364"/>
      <c r="BQ104" s="364"/>
      <c r="BR104" s="364"/>
      <c r="BS104" s="364"/>
      <c r="BT104" s="364"/>
      <c r="BU104" s="364"/>
      <c r="BV104" s="364"/>
    </row>
    <row r="105" spans="56:74" ht="10" x14ac:dyDescent="0.2">
      <c r="BD105" s="364"/>
      <c r="BE105" s="364"/>
      <c r="BF105" s="364"/>
      <c r="BH105" s="364"/>
      <c r="BK105" s="364"/>
      <c r="BL105" s="364"/>
      <c r="BM105" s="364"/>
      <c r="BN105" s="364"/>
      <c r="BO105" s="364"/>
      <c r="BP105" s="364"/>
      <c r="BQ105" s="364"/>
      <c r="BR105" s="364"/>
      <c r="BS105" s="364"/>
      <c r="BT105" s="364"/>
      <c r="BU105" s="364"/>
      <c r="BV105" s="364"/>
    </row>
    <row r="106" spans="56:74" ht="10" x14ac:dyDescent="0.2">
      <c r="BD106" s="364"/>
      <c r="BE106" s="364"/>
      <c r="BF106" s="364"/>
      <c r="BH106" s="364"/>
      <c r="BK106" s="364"/>
      <c r="BL106" s="364"/>
      <c r="BM106" s="364"/>
      <c r="BN106" s="364"/>
      <c r="BO106" s="364"/>
      <c r="BP106" s="364"/>
      <c r="BQ106" s="364"/>
      <c r="BR106" s="364"/>
      <c r="BS106" s="364"/>
      <c r="BT106" s="364"/>
      <c r="BU106" s="364"/>
      <c r="BV106" s="364"/>
    </row>
    <row r="107" spans="56:74" ht="10" x14ac:dyDescent="0.2">
      <c r="BD107" s="364"/>
      <c r="BE107" s="364"/>
      <c r="BF107" s="364"/>
      <c r="BK107" s="364"/>
      <c r="BL107" s="364"/>
      <c r="BM107" s="364"/>
      <c r="BN107" s="364"/>
      <c r="BO107" s="364"/>
      <c r="BP107" s="364"/>
      <c r="BQ107" s="364"/>
      <c r="BR107" s="364"/>
      <c r="BS107" s="364"/>
      <c r="BT107" s="364"/>
      <c r="BU107" s="364"/>
      <c r="BV107" s="364"/>
    </row>
    <row r="108" spans="56:74" ht="10" x14ac:dyDescent="0.2">
      <c r="BD108" s="364"/>
      <c r="BE108" s="364"/>
      <c r="BF108" s="364"/>
      <c r="BK108" s="364"/>
      <c r="BL108" s="364"/>
      <c r="BM108" s="364"/>
      <c r="BN108" s="364"/>
      <c r="BO108" s="364"/>
      <c r="BP108" s="364"/>
      <c r="BQ108" s="364"/>
      <c r="BR108" s="364"/>
      <c r="BS108" s="364"/>
      <c r="BT108" s="364"/>
      <c r="BU108" s="364"/>
      <c r="BV108" s="364"/>
    </row>
    <row r="109" spans="56:74" ht="10" x14ac:dyDescent="0.2">
      <c r="BD109" s="364"/>
      <c r="BE109" s="364"/>
      <c r="BF109" s="364"/>
      <c r="BK109" s="364"/>
      <c r="BL109" s="364"/>
      <c r="BM109" s="364"/>
      <c r="BN109" s="364"/>
      <c r="BO109" s="364"/>
      <c r="BP109" s="364"/>
      <c r="BQ109" s="364"/>
      <c r="BR109" s="364"/>
      <c r="BS109" s="364"/>
      <c r="BT109" s="364"/>
      <c r="BU109" s="364"/>
      <c r="BV109" s="364"/>
    </row>
    <row r="110" spans="56:74" ht="10" x14ac:dyDescent="0.2">
      <c r="BD110" s="364"/>
      <c r="BE110" s="364"/>
      <c r="BF110" s="364"/>
      <c r="BK110" s="364"/>
      <c r="BL110" s="364"/>
      <c r="BM110" s="364"/>
      <c r="BN110" s="364"/>
      <c r="BO110" s="364"/>
      <c r="BP110" s="364"/>
      <c r="BQ110" s="364"/>
      <c r="BR110" s="364"/>
      <c r="BS110" s="364"/>
      <c r="BT110" s="364"/>
      <c r="BU110" s="364"/>
      <c r="BV110" s="364"/>
    </row>
    <row r="111" spans="56:74" ht="10" x14ac:dyDescent="0.2">
      <c r="BD111" s="364"/>
      <c r="BE111" s="364"/>
      <c r="BF111" s="364"/>
      <c r="BK111" s="364"/>
      <c r="BL111" s="364"/>
      <c r="BM111" s="364"/>
      <c r="BN111" s="364"/>
      <c r="BO111" s="364"/>
      <c r="BP111" s="364"/>
      <c r="BQ111" s="364"/>
      <c r="BR111" s="364"/>
      <c r="BS111" s="364"/>
      <c r="BT111" s="364"/>
      <c r="BU111" s="364"/>
      <c r="BV111" s="364"/>
    </row>
    <row r="112" spans="56:74" ht="10" x14ac:dyDescent="0.2">
      <c r="BD112" s="364"/>
      <c r="BE112" s="364"/>
      <c r="BF112" s="364"/>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row r="145" spans="63:74" x14ac:dyDescent="0.25">
      <c r="BK145" s="364"/>
      <c r="BL145" s="364"/>
      <c r="BM145" s="364"/>
      <c r="BN145" s="364"/>
      <c r="BO145" s="364"/>
      <c r="BP145" s="364"/>
      <c r="BQ145" s="364"/>
      <c r="BR145" s="364"/>
      <c r="BS145" s="364"/>
      <c r="BT145" s="364"/>
      <c r="BU145" s="364"/>
      <c r="BV145" s="364"/>
    </row>
    <row r="146" spans="63:74" x14ac:dyDescent="0.25">
      <c r="BK146" s="364"/>
      <c r="BL146" s="364"/>
      <c r="BM146" s="364"/>
      <c r="BN146" s="364"/>
      <c r="BO146" s="364"/>
      <c r="BP146" s="364"/>
      <c r="BQ146" s="364"/>
      <c r="BR146" s="364"/>
      <c r="BS146" s="364"/>
      <c r="BT146" s="364"/>
      <c r="BU146" s="364"/>
      <c r="BV146" s="364"/>
    </row>
    <row r="147" spans="63:74" x14ac:dyDescent="0.25">
      <c r="BK147" s="364"/>
      <c r="BL147" s="364"/>
      <c r="BM147" s="364"/>
      <c r="BN147" s="364"/>
      <c r="BO147" s="364"/>
      <c r="BP147" s="364"/>
      <c r="BQ147" s="364"/>
      <c r="BR147" s="364"/>
      <c r="BS147" s="364"/>
      <c r="BT147" s="364"/>
      <c r="BU147" s="364"/>
      <c r="BV147" s="364"/>
    </row>
    <row r="148" spans="63:74" x14ac:dyDescent="0.25">
      <c r="BK148" s="364"/>
      <c r="BL148" s="364"/>
      <c r="BM148" s="364"/>
      <c r="BN148" s="364"/>
      <c r="BO148" s="364"/>
      <c r="BP148" s="364"/>
      <c r="BQ148" s="364"/>
      <c r="BR148" s="364"/>
      <c r="BS148" s="364"/>
      <c r="BT148" s="364"/>
      <c r="BU148" s="364"/>
      <c r="BV148" s="364"/>
    </row>
    <row r="149" spans="63:74" x14ac:dyDescent="0.25">
      <c r="BK149" s="364"/>
      <c r="BL149" s="364"/>
      <c r="BM149" s="364"/>
      <c r="BN149" s="364"/>
      <c r="BO149" s="364"/>
      <c r="BP149" s="364"/>
      <c r="BQ149" s="364"/>
      <c r="BR149" s="364"/>
      <c r="BS149" s="364"/>
      <c r="BT149" s="364"/>
      <c r="BU149" s="364"/>
      <c r="BV149" s="364"/>
    </row>
    <row r="150" spans="63:74" x14ac:dyDescent="0.25">
      <c r="BK150" s="364"/>
      <c r="BL150" s="364"/>
      <c r="BM150" s="364"/>
      <c r="BN150" s="364"/>
      <c r="BO150" s="364"/>
      <c r="BP150" s="364"/>
      <c r="BQ150" s="364"/>
      <c r="BR150" s="364"/>
      <c r="BS150" s="364"/>
      <c r="BT150" s="364"/>
      <c r="BU150" s="364"/>
      <c r="BV150" s="364"/>
    </row>
    <row r="151" spans="63:74" x14ac:dyDescent="0.25">
      <c r="BK151" s="364"/>
      <c r="BL151" s="364"/>
      <c r="BM151" s="364"/>
      <c r="BN151" s="364"/>
      <c r="BO151" s="364"/>
      <c r="BP151" s="364"/>
      <c r="BQ151" s="364"/>
      <c r="BR151" s="364"/>
      <c r="BS151" s="364"/>
      <c r="BT151" s="364"/>
      <c r="BU151" s="364"/>
      <c r="BV151" s="364"/>
    </row>
    <row r="152" spans="63:74" x14ac:dyDescent="0.25">
      <c r="BK152" s="364"/>
      <c r="BL152" s="364"/>
      <c r="BM152" s="364"/>
      <c r="BN152" s="364"/>
      <c r="BO152" s="364"/>
      <c r="BP152" s="364"/>
      <c r="BQ152" s="364"/>
      <c r="BR152" s="364"/>
      <c r="BS152" s="364"/>
      <c r="BT152" s="364"/>
      <c r="BU152" s="364"/>
      <c r="BV152" s="364"/>
    </row>
    <row r="153" spans="63:74" x14ac:dyDescent="0.25">
      <c r="BK153" s="364"/>
      <c r="BL153" s="364"/>
      <c r="BM153" s="364"/>
      <c r="BN153" s="364"/>
      <c r="BO153" s="364"/>
      <c r="BP153" s="364"/>
      <c r="BQ153" s="364"/>
      <c r="BR153" s="364"/>
      <c r="BS153" s="364"/>
      <c r="BT153" s="364"/>
      <c r="BU153" s="364"/>
      <c r="BV153" s="364"/>
    </row>
    <row r="154" spans="63:74" x14ac:dyDescent="0.25">
      <c r="BK154" s="364"/>
      <c r="BL154" s="364"/>
      <c r="BM154" s="364"/>
      <c r="BN154" s="364"/>
      <c r="BO154" s="364"/>
      <c r="BP154" s="364"/>
      <c r="BQ154" s="364"/>
      <c r="BR154" s="364"/>
      <c r="BS154" s="364"/>
      <c r="BT154" s="364"/>
      <c r="BU154" s="364"/>
      <c r="BV154" s="364"/>
    </row>
    <row r="155" spans="63:74" x14ac:dyDescent="0.25">
      <c r="BK155" s="364"/>
      <c r="BL155" s="364"/>
      <c r="BM155" s="364"/>
      <c r="BN155" s="364"/>
      <c r="BO155" s="364"/>
      <c r="BP155" s="364"/>
      <c r="BQ155" s="364"/>
      <c r="BR155" s="364"/>
      <c r="BS155" s="364"/>
      <c r="BT155" s="364"/>
      <c r="BU155" s="364"/>
      <c r="BV155" s="364"/>
    </row>
    <row r="156" spans="63:74" x14ac:dyDescent="0.25">
      <c r="BK156" s="364"/>
      <c r="BL156" s="364"/>
      <c r="BM156" s="364"/>
      <c r="BN156" s="364"/>
      <c r="BO156" s="364"/>
      <c r="BP156" s="364"/>
      <c r="BQ156" s="364"/>
      <c r="BR156" s="364"/>
      <c r="BS156" s="364"/>
      <c r="BT156" s="364"/>
      <c r="BU156" s="364"/>
      <c r="BV156" s="364"/>
    </row>
    <row r="157" spans="63:74" x14ac:dyDescent="0.25">
      <c r="BK157" s="364"/>
      <c r="BL157" s="364"/>
      <c r="BM157" s="364"/>
      <c r="BN157" s="364"/>
      <c r="BO157" s="364"/>
      <c r="BP157" s="364"/>
      <c r="BQ157" s="364"/>
      <c r="BR157" s="364"/>
      <c r="BS157" s="364"/>
      <c r="BT157" s="364"/>
      <c r="BU157" s="364"/>
      <c r="BV157" s="364"/>
    </row>
    <row r="158" spans="63:74" x14ac:dyDescent="0.25">
      <c r="BK158" s="364"/>
      <c r="BL158" s="364"/>
      <c r="BM158" s="364"/>
      <c r="BN158" s="364"/>
      <c r="BO158" s="364"/>
      <c r="BP158" s="364"/>
      <c r="BQ158" s="364"/>
      <c r="BR158" s="364"/>
      <c r="BS158" s="364"/>
      <c r="BT158" s="364"/>
      <c r="BU158" s="364"/>
      <c r="BV158" s="364"/>
    </row>
    <row r="159" spans="63:74" x14ac:dyDescent="0.25">
      <c r="BK159" s="364"/>
      <c r="BL159" s="364"/>
      <c r="BM159" s="364"/>
      <c r="BN159" s="364"/>
      <c r="BO159" s="364"/>
      <c r="BP159" s="364"/>
      <c r="BQ159" s="364"/>
      <c r="BR159" s="364"/>
      <c r="BS159" s="364"/>
      <c r="BT159" s="364"/>
      <c r="BU159" s="364"/>
      <c r="BV159" s="364"/>
    </row>
    <row r="160" spans="63:74" x14ac:dyDescent="0.25">
      <c r="BK160" s="364"/>
      <c r="BL160" s="364"/>
      <c r="BM160" s="364"/>
      <c r="BN160" s="364"/>
      <c r="BO160" s="364"/>
      <c r="BP160" s="364"/>
      <c r="BQ160" s="364"/>
      <c r="BR160" s="364"/>
      <c r="BS160" s="364"/>
      <c r="BT160" s="364"/>
      <c r="BU160" s="364"/>
      <c r="BV160" s="364"/>
    </row>
    <row r="161" spans="63:74" x14ac:dyDescent="0.25">
      <c r="BK161" s="364"/>
      <c r="BL161" s="364"/>
      <c r="BM161" s="364"/>
      <c r="BN161" s="364"/>
      <c r="BO161" s="364"/>
      <c r="BP161" s="364"/>
      <c r="BQ161" s="364"/>
      <c r="BR161" s="364"/>
      <c r="BS161" s="364"/>
      <c r="BT161" s="364"/>
      <c r="BU161" s="364"/>
      <c r="BV161" s="364"/>
    </row>
    <row r="162" spans="63:74" x14ac:dyDescent="0.25">
      <c r="BK162" s="364"/>
      <c r="BL162" s="364"/>
      <c r="BM162" s="364"/>
      <c r="BN162" s="364"/>
      <c r="BO162" s="364"/>
      <c r="BP162" s="364"/>
      <c r="BQ162" s="364"/>
      <c r="BR162" s="364"/>
      <c r="BS162" s="364"/>
      <c r="BT162" s="364"/>
      <c r="BU162" s="364"/>
      <c r="BV162" s="364"/>
    </row>
    <row r="163" spans="63:74" x14ac:dyDescent="0.25">
      <c r="BK163" s="364"/>
      <c r="BL163" s="364"/>
      <c r="BM163" s="364"/>
      <c r="BN163" s="364"/>
      <c r="BO163" s="364"/>
      <c r="BP163" s="364"/>
      <c r="BQ163" s="364"/>
      <c r="BR163" s="364"/>
      <c r="BS163" s="364"/>
      <c r="BT163" s="364"/>
      <c r="BU163" s="364"/>
      <c r="BV163" s="364"/>
    </row>
    <row r="164" spans="63:74" x14ac:dyDescent="0.25">
      <c r="BK164" s="364"/>
      <c r="BL164" s="364"/>
      <c r="BM164" s="364"/>
      <c r="BN164" s="364"/>
      <c r="BO164" s="364"/>
      <c r="BP164" s="364"/>
      <c r="BQ164" s="364"/>
      <c r="BR164" s="364"/>
      <c r="BS164" s="364"/>
      <c r="BT164" s="364"/>
      <c r="BU164" s="364"/>
      <c r="BV164" s="364"/>
    </row>
    <row r="165" spans="63:74" x14ac:dyDescent="0.25">
      <c r="BK165" s="364"/>
      <c r="BL165" s="364"/>
      <c r="BM165" s="364"/>
      <c r="BN165" s="364"/>
      <c r="BO165" s="364"/>
      <c r="BP165" s="364"/>
      <c r="BQ165" s="364"/>
      <c r="BR165" s="364"/>
      <c r="BS165" s="364"/>
      <c r="BT165" s="364"/>
      <c r="BU165" s="364"/>
      <c r="BV165" s="364"/>
    </row>
    <row r="166" spans="63:74" x14ac:dyDescent="0.25">
      <c r="BK166" s="364"/>
      <c r="BL166" s="364"/>
      <c r="BM166" s="364"/>
      <c r="BN166" s="364"/>
      <c r="BO166" s="364"/>
      <c r="BP166" s="364"/>
      <c r="BQ166" s="364"/>
      <c r="BR166" s="364"/>
      <c r="BS166" s="364"/>
      <c r="BT166" s="364"/>
      <c r="BU166" s="364"/>
      <c r="BV166" s="364"/>
    </row>
    <row r="167" spans="63:74" x14ac:dyDescent="0.25">
      <c r="BK167" s="364"/>
      <c r="BL167" s="364"/>
      <c r="BM167" s="364"/>
      <c r="BN167" s="364"/>
      <c r="BO167" s="364"/>
      <c r="BP167" s="364"/>
      <c r="BQ167" s="364"/>
      <c r="BR167" s="364"/>
      <c r="BS167" s="364"/>
      <c r="BT167" s="364"/>
      <c r="BU167" s="364"/>
      <c r="BV167" s="364"/>
    </row>
    <row r="168" spans="63:74" x14ac:dyDescent="0.25">
      <c r="BK168" s="364"/>
      <c r="BL168" s="364"/>
      <c r="BM168" s="364"/>
      <c r="BN168" s="364"/>
      <c r="BO168" s="364"/>
      <c r="BP168" s="364"/>
      <c r="BQ168" s="364"/>
      <c r="BR168" s="364"/>
      <c r="BS168" s="364"/>
      <c r="BT168" s="364"/>
      <c r="BU168" s="364"/>
      <c r="BV168" s="364"/>
    </row>
    <row r="169" spans="63:74" x14ac:dyDescent="0.25">
      <c r="BK169" s="364"/>
      <c r="BL169" s="364"/>
      <c r="BM169" s="364"/>
      <c r="BN169" s="364"/>
      <c r="BO169" s="364"/>
      <c r="BP169" s="364"/>
      <c r="BQ169" s="364"/>
      <c r="BR169" s="364"/>
      <c r="BS169" s="364"/>
      <c r="BT169" s="364"/>
      <c r="BU169" s="364"/>
      <c r="BV169" s="364"/>
    </row>
    <row r="170" spans="63:74" x14ac:dyDescent="0.25">
      <c r="BK170" s="364"/>
      <c r="BL170" s="364"/>
      <c r="BM170" s="364"/>
      <c r="BN170" s="364"/>
      <c r="BO170" s="364"/>
      <c r="BP170" s="364"/>
      <c r="BQ170" s="364"/>
      <c r="BR170" s="364"/>
      <c r="BS170" s="364"/>
      <c r="BT170" s="364"/>
      <c r="BU170" s="364"/>
      <c r="BV170" s="364"/>
    </row>
    <row r="171" spans="63:74" x14ac:dyDescent="0.25">
      <c r="BK171" s="364"/>
      <c r="BL171" s="364"/>
      <c r="BM171" s="364"/>
      <c r="BN171" s="364"/>
      <c r="BO171" s="364"/>
      <c r="BP171" s="364"/>
      <c r="BQ171" s="364"/>
      <c r="BR171" s="364"/>
      <c r="BS171" s="364"/>
      <c r="BT171" s="364"/>
      <c r="BU171" s="364"/>
      <c r="BV171" s="364"/>
    </row>
    <row r="172" spans="63:74" x14ac:dyDescent="0.25">
      <c r="BK172" s="364"/>
      <c r="BL172" s="364"/>
      <c r="BM172" s="364"/>
      <c r="BN172" s="364"/>
      <c r="BO172" s="364"/>
      <c r="BP172" s="364"/>
      <c r="BQ172" s="364"/>
      <c r="BR172" s="364"/>
      <c r="BS172" s="364"/>
      <c r="BT172" s="364"/>
      <c r="BU172" s="364"/>
      <c r="BV172" s="364"/>
    </row>
    <row r="173" spans="63:74" x14ac:dyDescent="0.25">
      <c r="BK173" s="364"/>
      <c r="BL173" s="364"/>
      <c r="BM173" s="364"/>
      <c r="BN173" s="364"/>
      <c r="BO173" s="364"/>
      <c r="BP173" s="364"/>
      <c r="BQ173" s="364"/>
      <c r="BR173" s="364"/>
      <c r="BS173" s="364"/>
      <c r="BT173" s="364"/>
      <c r="BU173" s="364"/>
      <c r="BV173" s="364"/>
    </row>
    <row r="174" spans="63:74" x14ac:dyDescent="0.25">
      <c r="BK174" s="364"/>
      <c r="BL174" s="364"/>
      <c r="BM174" s="364"/>
      <c r="BN174" s="364"/>
      <c r="BO174" s="364"/>
      <c r="BP174" s="364"/>
      <c r="BQ174" s="364"/>
      <c r="BR174" s="364"/>
      <c r="BS174" s="364"/>
      <c r="BT174" s="364"/>
      <c r="BU174" s="364"/>
      <c r="BV174" s="364"/>
    </row>
    <row r="175" spans="63:74" x14ac:dyDescent="0.25">
      <c r="BK175" s="364"/>
      <c r="BL175" s="364"/>
      <c r="BM175" s="364"/>
      <c r="BN175" s="364"/>
      <c r="BO175" s="364"/>
      <c r="BP175" s="364"/>
      <c r="BQ175" s="364"/>
      <c r="BR175" s="364"/>
      <c r="BS175" s="364"/>
      <c r="BT175" s="364"/>
      <c r="BU175" s="364"/>
      <c r="BV175" s="364"/>
    </row>
    <row r="176" spans="63:74" x14ac:dyDescent="0.25">
      <c r="BK176" s="364"/>
      <c r="BL176" s="364"/>
      <c r="BM176" s="364"/>
      <c r="BN176" s="364"/>
      <c r="BO176" s="364"/>
      <c r="BP176" s="364"/>
      <c r="BQ176" s="364"/>
      <c r="BR176" s="364"/>
      <c r="BS176" s="364"/>
      <c r="BT176" s="364"/>
      <c r="BU176" s="364"/>
      <c r="BV176" s="364"/>
    </row>
    <row r="177" spans="63:74" x14ac:dyDescent="0.25">
      <c r="BK177" s="364"/>
      <c r="BL177" s="364"/>
      <c r="BM177" s="364"/>
      <c r="BN177" s="364"/>
      <c r="BO177" s="364"/>
      <c r="BP177" s="364"/>
      <c r="BQ177" s="364"/>
      <c r="BR177" s="364"/>
      <c r="BS177" s="364"/>
      <c r="BT177" s="364"/>
      <c r="BU177" s="364"/>
      <c r="BV177" s="364"/>
    </row>
    <row r="178" spans="63:74" x14ac:dyDescent="0.25">
      <c r="BK178" s="364"/>
      <c r="BL178" s="364"/>
      <c r="BM178" s="364"/>
      <c r="BN178" s="364"/>
      <c r="BO178" s="364"/>
      <c r="BP178" s="364"/>
      <c r="BQ178" s="364"/>
      <c r="BR178" s="364"/>
      <c r="BS178" s="364"/>
      <c r="BT178" s="364"/>
      <c r="BU178" s="364"/>
      <c r="BV178" s="364"/>
    </row>
    <row r="179" spans="63:74" x14ac:dyDescent="0.25">
      <c r="BK179" s="364"/>
      <c r="BL179" s="364"/>
      <c r="BM179" s="364"/>
      <c r="BN179" s="364"/>
      <c r="BO179" s="364"/>
      <c r="BP179" s="364"/>
      <c r="BQ179" s="364"/>
      <c r="BR179" s="364"/>
      <c r="BS179" s="364"/>
      <c r="BT179" s="364"/>
      <c r="BU179" s="364"/>
      <c r="BV179" s="364"/>
    </row>
    <row r="180" spans="63:74" x14ac:dyDescent="0.25">
      <c r="BK180" s="364"/>
      <c r="BL180" s="364"/>
      <c r="BM180" s="364"/>
      <c r="BN180" s="364"/>
      <c r="BO180" s="364"/>
      <c r="BP180" s="364"/>
      <c r="BQ180" s="364"/>
      <c r="BR180" s="364"/>
      <c r="BS180" s="364"/>
      <c r="BT180" s="364"/>
      <c r="BU180" s="364"/>
      <c r="BV180" s="364"/>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R5" activePane="bottomRight" state="frozen"/>
      <selection activeCell="BF63" sqref="BF63"/>
      <selection pane="topRight" activeCell="BF63" sqref="BF63"/>
      <selection pane="bottomLeft" activeCell="BF63" sqref="BF63"/>
      <selection pane="bottomRight" activeCell="AY6" sqref="AY6:AY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2" customWidth="1"/>
    <col min="56" max="58" width="6.54296875" style="585" customWidth="1"/>
    <col min="59" max="62" width="6.54296875" style="362" customWidth="1"/>
    <col min="63" max="74" width="6.54296875" style="2" customWidth="1"/>
    <col min="75" max="16384" width="9.54296875" style="2"/>
  </cols>
  <sheetData>
    <row r="1" spans="1:74" ht="15.75" customHeight="1" x14ac:dyDescent="0.3">
      <c r="A1" s="734" t="s">
        <v>785</v>
      </c>
      <c r="B1" s="794" t="s">
        <v>1350</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78"/>
    </row>
    <row r="2" spans="1:74" s="5" customFormat="1"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9"/>
      <c r="AY2" s="476"/>
      <c r="AZ2" s="476"/>
      <c r="BA2" s="476"/>
      <c r="BB2" s="476"/>
      <c r="BC2" s="476"/>
      <c r="BD2" s="586"/>
      <c r="BE2" s="586"/>
      <c r="BF2" s="586"/>
      <c r="BG2" s="476"/>
      <c r="BH2" s="476"/>
      <c r="BI2" s="476"/>
      <c r="BJ2" s="47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ht="10.5"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4"/>
      <c r="AZ5" s="384"/>
      <c r="BA5" s="384"/>
      <c r="BB5" s="384"/>
      <c r="BC5" s="384"/>
      <c r="BD5" s="587"/>
      <c r="BE5" s="587"/>
      <c r="BF5" s="587"/>
      <c r="BG5" s="587"/>
      <c r="BH5" s="384"/>
      <c r="BI5" s="384"/>
      <c r="BJ5" s="384"/>
      <c r="BK5" s="384"/>
      <c r="BL5" s="384"/>
      <c r="BM5" s="384"/>
      <c r="BN5" s="384"/>
      <c r="BO5" s="384"/>
      <c r="BP5" s="384"/>
      <c r="BQ5" s="384"/>
      <c r="BR5" s="384"/>
      <c r="BS5" s="384"/>
      <c r="BT5" s="384"/>
      <c r="BU5" s="384"/>
      <c r="BV5" s="384"/>
    </row>
    <row r="6" spans="1:74" ht="11.15" customHeight="1" x14ac:dyDescent="0.25">
      <c r="A6" s="3" t="s">
        <v>758</v>
      </c>
      <c r="B6" s="178" t="s">
        <v>11</v>
      </c>
      <c r="C6" s="231">
        <v>148.30000000000001</v>
      </c>
      <c r="D6" s="231">
        <v>162.4</v>
      </c>
      <c r="E6" s="231">
        <v>188.1</v>
      </c>
      <c r="F6" s="231">
        <v>213.8</v>
      </c>
      <c r="G6" s="231">
        <v>211</v>
      </c>
      <c r="H6" s="231">
        <v>190.9</v>
      </c>
      <c r="I6" s="231">
        <v>198.4</v>
      </c>
      <c r="J6" s="231">
        <v>182</v>
      </c>
      <c r="K6" s="231">
        <v>185.4</v>
      </c>
      <c r="L6" s="231">
        <v>187.1</v>
      </c>
      <c r="M6" s="231">
        <v>181.9</v>
      </c>
      <c r="N6" s="231">
        <v>175.7</v>
      </c>
      <c r="O6" s="231">
        <v>174.3</v>
      </c>
      <c r="P6" s="231">
        <v>166.9</v>
      </c>
      <c r="Q6" s="231">
        <v>112.7</v>
      </c>
      <c r="R6" s="231">
        <v>64.5</v>
      </c>
      <c r="S6" s="231">
        <v>104.9</v>
      </c>
      <c r="T6" s="231">
        <v>131.1</v>
      </c>
      <c r="U6" s="231">
        <v>138</v>
      </c>
      <c r="V6" s="231">
        <v>138.9</v>
      </c>
      <c r="W6" s="231">
        <v>135.4</v>
      </c>
      <c r="X6" s="231">
        <v>131.19999999999999</v>
      </c>
      <c r="Y6" s="231">
        <v>128.69999999999999</v>
      </c>
      <c r="Z6" s="231">
        <v>139.4</v>
      </c>
      <c r="AA6" s="231">
        <v>157.5</v>
      </c>
      <c r="AB6" s="231">
        <v>178.4</v>
      </c>
      <c r="AC6" s="231">
        <v>201.1</v>
      </c>
      <c r="AD6" s="231">
        <v>205.5</v>
      </c>
      <c r="AE6" s="231">
        <v>218.1</v>
      </c>
      <c r="AF6" s="231">
        <v>225.2</v>
      </c>
      <c r="AG6" s="231">
        <v>233.7</v>
      </c>
      <c r="AH6" s="231">
        <v>230.2</v>
      </c>
      <c r="AI6" s="231">
        <v>231</v>
      </c>
      <c r="AJ6" s="231">
        <v>249.4</v>
      </c>
      <c r="AK6" s="231">
        <v>248.4</v>
      </c>
      <c r="AL6" s="231">
        <v>230.4</v>
      </c>
      <c r="AM6" s="231">
        <v>242.3</v>
      </c>
      <c r="AN6" s="231">
        <v>263.89999999999998</v>
      </c>
      <c r="AO6" s="231">
        <v>323.2</v>
      </c>
      <c r="AP6" s="231">
        <v>325.95240000000001</v>
      </c>
      <c r="AQ6" s="231">
        <v>386.60239999999999</v>
      </c>
      <c r="AR6" s="231">
        <v>412.33839999999998</v>
      </c>
      <c r="AS6" s="231">
        <v>337.64400000000001</v>
      </c>
      <c r="AT6" s="231">
        <v>305.18360000000001</v>
      </c>
      <c r="AU6" s="231">
        <v>290.3245</v>
      </c>
      <c r="AV6" s="231">
        <v>300.13810000000001</v>
      </c>
      <c r="AW6" s="231">
        <v>270.36649999999997</v>
      </c>
      <c r="AX6" s="231">
        <v>229.08250000000001</v>
      </c>
      <c r="AY6" s="231">
        <v>259.16480000000001</v>
      </c>
      <c r="AZ6" s="304">
        <v>269.48950000000002</v>
      </c>
      <c r="BA6" s="304">
        <v>270.4973</v>
      </c>
      <c r="BB6" s="304">
        <v>267.4273</v>
      </c>
      <c r="BC6" s="304">
        <v>259.16980000000001</v>
      </c>
      <c r="BD6" s="304">
        <v>258.86930000000001</v>
      </c>
      <c r="BE6" s="304">
        <v>254.59800000000001</v>
      </c>
      <c r="BF6" s="304">
        <v>255.74449999999999</v>
      </c>
      <c r="BG6" s="304">
        <v>245.65039999999999</v>
      </c>
      <c r="BH6" s="304">
        <v>237.98249999999999</v>
      </c>
      <c r="BI6" s="304">
        <v>233.78800000000001</v>
      </c>
      <c r="BJ6" s="304">
        <v>234.85419999999999</v>
      </c>
      <c r="BK6" s="304">
        <v>230.69550000000001</v>
      </c>
      <c r="BL6" s="304">
        <v>228.23320000000001</v>
      </c>
      <c r="BM6" s="304">
        <v>234.4906</v>
      </c>
      <c r="BN6" s="304">
        <v>237.37360000000001</v>
      </c>
      <c r="BO6" s="304">
        <v>238.20160000000001</v>
      </c>
      <c r="BP6" s="304">
        <v>236.11770000000001</v>
      </c>
      <c r="BQ6" s="304">
        <v>230.2406</v>
      </c>
      <c r="BR6" s="304">
        <v>230.62899999999999</v>
      </c>
      <c r="BS6" s="304">
        <v>221.0539</v>
      </c>
      <c r="BT6" s="304">
        <v>214.40430000000001</v>
      </c>
      <c r="BU6" s="304">
        <v>210.2653</v>
      </c>
      <c r="BV6" s="304">
        <v>205.33860000000001</v>
      </c>
    </row>
    <row r="7" spans="1:74" ht="11.15" customHeight="1" x14ac:dyDescent="0.25">
      <c r="A7" s="1"/>
      <c r="B7" s="7" t="s">
        <v>12</v>
      </c>
      <c r="C7" s="218"/>
      <c r="D7" s="218"/>
      <c r="E7" s="218"/>
      <c r="F7" s="218"/>
      <c r="G7" s="218"/>
      <c r="H7" s="218"/>
      <c r="I7" s="218"/>
      <c r="J7" s="218"/>
      <c r="K7" s="218"/>
      <c r="L7" s="218"/>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357"/>
      <c r="BA7" s="357"/>
      <c r="BB7" s="357"/>
      <c r="BC7" s="357"/>
      <c r="BD7" s="357"/>
      <c r="BE7" s="357"/>
      <c r="BF7" s="357"/>
      <c r="BG7" s="357"/>
      <c r="BH7" s="357"/>
      <c r="BI7" s="357"/>
      <c r="BJ7" s="357"/>
      <c r="BK7" s="357"/>
      <c r="BL7" s="357"/>
      <c r="BM7" s="357"/>
      <c r="BN7" s="357"/>
      <c r="BO7" s="357"/>
      <c r="BP7" s="357"/>
      <c r="BQ7" s="357"/>
      <c r="BR7" s="357"/>
      <c r="BS7" s="357"/>
      <c r="BT7" s="357"/>
      <c r="BU7" s="357"/>
      <c r="BV7" s="357"/>
    </row>
    <row r="8" spans="1:74" ht="11.15" customHeight="1" x14ac:dyDescent="0.25">
      <c r="A8" s="1" t="s">
        <v>484</v>
      </c>
      <c r="B8" s="179" t="s">
        <v>408</v>
      </c>
      <c r="C8" s="231">
        <v>223.1</v>
      </c>
      <c r="D8" s="231">
        <v>227.4</v>
      </c>
      <c r="E8" s="231">
        <v>247.5</v>
      </c>
      <c r="F8" s="231">
        <v>270.04000000000002</v>
      </c>
      <c r="G8" s="231">
        <v>274.125</v>
      </c>
      <c r="H8" s="231">
        <v>259.55</v>
      </c>
      <c r="I8" s="231">
        <v>265.36</v>
      </c>
      <c r="J8" s="231">
        <v>253.77500000000001</v>
      </c>
      <c r="K8" s="231">
        <v>248.82</v>
      </c>
      <c r="L8" s="231">
        <v>247.1</v>
      </c>
      <c r="M8" s="231">
        <v>246.625</v>
      </c>
      <c r="N8" s="231">
        <v>247.56</v>
      </c>
      <c r="O8" s="231">
        <v>250.1</v>
      </c>
      <c r="P8" s="231">
        <v>238.15</v>
      </c>
      <c r="Q8" s="231">
        <v>218.2</v>
      </c>
      <c r="R8" s="231">
        <v>186.32499999999999</v>
      </c>
      <c r="S8" s="231">
        <v>183.7</v>
      </c>
      <c r="T8" s="231">
        <v>200.42</v>
      </c>
      <c r="U8" s="231">
        <v>210.27500000000001</v>
      </c>
      <c r="V8" s="231">
        <v>210.72</v>
      </c>
      <c r="W8" s="231">
        <v>213.2</v>
      </c>
      <c r="X8" s="231">
        <v>211.82499999999999</v>
      </c>
      <c r="Y8" s="231">
        <v>207.38</v>
      </c>
      <c r="Z8" s="231">
        <v>216.67500000000001</v>
      </c>
      <c r="AA8" s="231">
        <v>230.9</v>
      </c>
      <c r="AB8" s="231">
        <v>247.25</v>
      </c>
      <c r="AC8" s="231">
        <v>274.56</v>
      </c>
      <c r="AD8" s="231">
        <v>275.67500000000001</v>
      </c>
      <c r="AE8" s="231">
        <v>288.82</v>
      </c>
      <c r="AF8" s="231">
        <v>295.8</v>
      </c>
      <c r="AG8" s="231">
        <v>301.32499999999999</v>
      </c>
      <c r="AH8" s="231">
        <v>302.94</v>
      </c>
      <c r="AI8" s="231">
        <v>307.07499999999999</v>
      </c>
      <c r="AJ8" s="231">
        <v>321.125</v>
      </c>
      <c r="AK8" s="231">
        <v>334.16</v>
      </c>
      <c r="AL8" s="231">
        <v>326.875</v>
      </c>
      <c r="AM8" s="231">
        <v>325.27999999999997</v>
      </c>
      <c r="AN8" s="231">
        <v>347.75</v>
      </c>
      <c r="AO8" s="231">
        <v>414.625</v>
      </c>
      <c r="AP8" s="231">
        <v>397.95</v>
      </c>
      <c r="AQ8" s="231">
        <v>436.74</v>
      </c>
      <c r="AR8" s="231">
        <v>476.07499999999999</v>
      </c>
      <c r="AS8" s="231">
        <v>440.35</v>
      </c>
      <c r="AT8" s="231">
        <v>388.1</v>
      </c>
      <c r="AU8" s="231">
        <v>350.125</v>
      </c>
      <c r="AV8" s="231">
        <v>346.84</v>
      </c>
      <c r="AW8" s="231">
        <v>355.17500000000001</v>
      </c>
      <c r="AX8" s="231">
        <v>319.2</v>
      </c>
      <c r="AY8" s="231">
        <v>330.7</v>
      </c>
      <c r="AZ8" s="304">
        <v>346.77760000000001</v>
      </c>
      <c r="BA8" s="304">
        <v>353.16070000000002</v>
      </c>
      <c r="BB8" s="304">
        <v>353.279</v>
      </c>
      <c r="BC8" s="304">
        <v>346.1943</v>
      </c>
      <c r="BD8" s="304">
        <v>343.61509999999998</v>
      </c>
      <c r="BE8" s="304">
        <v>337.57819999999998</v>
      </c>
      <c r="BF8" s="304">
        <v>335.61110000000002</v>
      </c>
      <c r="BG8" s="304">
        <v>325.17599999999999</v>
      </c>
      <c r="BH8" s="304">
        <v>312.4692</v>
      </c>
      <c r="BI8" s="304">
        <v>315.83940000000001</v>
      </c>
      <c r="BJ8" s="304">
        <v>315.97379999999998</v>
      </c>
      <c r="BK8" s="304">
        <v>310.52850000000001</v>
      </c>
      <c r="BL8" s="304">
        <v>304.24939999999998</v>
      </c>
      <c r="BM8" s="304">
        <v>308.34300000000002</v>
      </c>
      <c r="BN8" s="304">
        <v>312.37709999999998</v>
      </c>
      <c r="BO8" s="304">
        <v>314.34030000000001</v>
      </c>
      <c r="BP8" s="304">
        <v>311.71749999999997</v>
      </c>
      <c r="BQ8" s="304">
        <v>306.24059999999997</v>
      </c>
      <c r="BR8" s="304">
        <v>303.8073</v>
      </c>
      <c r="BS8" s="304">
        <v>295.94159999999999</v>
      </c>
      <c r="BT8" s="304">
        <v>289.63119999999998</v>
      </c>
      <c r="BU8" s="304">
        <v>287.78289999999998</v>
      </c>
      <c r="BV8" s="304">
        <v>284.63560000000001</v>
      </c>
    </row>
    <row r="9" spans="1:74" ht="11.15" customHeight="1" x14ac:dyDescent="0.25">
      <c r="A9" s="1" t="s">
        <v>485</v>
      </c>
      <c r="B9" s="179" t="s">
        <v>409</v>
      </c>
      <c r="C9" s="231">
        <v>203.52500000000001</v>
      </c>
      <c r="D9" s="231">
        <v>218.57499999999999</v>
      </c>
      <c r="E9" s="231">
        <v>244.15</v>
      </c>
      <c r="F9" s="231">
        <v>270.38</v>
      </c>
      <c r="G9" s="231">
        <v>273.97500000000002</v>
      </c>
      <c r="H9" s="231">
        <v>261.72500000000002</v>
      </c>
      <c r="I9" s="231">
        <v>268.16000000000003</v>
      </c>
      <c r="J9" s="231">
        <v>254.17500000000001</v>
      </c>
      <c r="K9" s="231">
        <v>248.62</v>
      </c>
      <c r="L9" s="231">
        <v>246.57499999999999</v>
      </c>
      <c r="M9" s="231">
        <v>242.25</v>
      </c>
      <c r="N9" s="231">
        <v>241.88</v>
      </c>
      <c r="O9" s="231">
        <v>240.9</v>
      </c>
      <c r="P9" s="231">
        <v>230.875</v>
      </c>
      <c r="Q9" s="231">
        <v>203.56</v>
      </c>
      <c r="R9" s="231">
        <v>154.19999999999999</v>
      </c>
      <c r="S9" s="231">
        <v>174.8</v>
      </c>
      <c r="T9" s="231">
        <v>201.44</v>
      </c>
      <c r="U9" s="231">
        <v>209.82499999999999</v>
      </c>
      <c r="V9" s="231">
        <v>207.18</v>
      </c>
      <c r="W9" s="231">
        <v>204.65</v>
      </c>
      <c r="X9" s="231">
        <v>202.3</v>
      </c>
      <c r="Y9" s="231">
        <v>195.72</v>
      </c>
      <c r="Z9" s="231">
        <v>207.55</v>
      </c>
      <c r="AA9" s="231">
        <v>223.05</v>
      </c>
      <c r="AB9" s="231">
        <v>240.92500000000001</v>
      </c>
      <c r="AC9" s="231">
        <v>272.44</v>
      </c>
      <c r="AD9" s="231">
        <v>277.57499999999999</v>
      </c>
      <c r="AE9" s="231">
        <v>288.24</v>
      </c>
      <c r="AF9" s="231">
        <v>297.3</v>
      </c>
      <c r="AG9" s="231">
        <v>303.47500000000002</v>
      </c>
      <c r="AH9" s="231">
        <v>303.38</v>
      </c>
      <c r="AI9" s="231">
        <v>304.42500000000001</v>
      </c>
      <c r="AJ9" s="231">
        <v>315.82499999999999</v>
      </c>
      <c r="AK9" s="231">
        <v>321.14</v>
      </c>
      <c r="AL9" s="231">
        <v>306.85000000000002</v>
      </c>
      <c r="AM9" s="231">
        <v>311.18</v>
      </c>
      <c r="AN9" s="231">
        <v>335.67500000000001</v>
      </c>
      <c r="AO9" s="231">
        <v>402.375</v>
      </c>
      <c r="AP9" s="231">
        <v>391.47500000000002</v>
      </c>
      <c r="AQ9" s="231">
        <v>425.96</v>
      </c>
      <c r="AR9" s="231">
        <v>487.9</v>
      </c>
      <c r="AS9" s="231">
        <v>449.57499999999999</v>
      </c>
      <c r="AT9" s="231">
        <v>380.94</v>
      </c>
      <c r="AU9" s="231">
        <v>358.95</v>
      </c>
      <c r="AV9" s="231">
        <v>374.4</v>
      </c>
      <c r="AW9" s="231">
        <v>358.65</v>
      </c>
      <c r="AX9" s="231">
        <v>301.39999999999998</v>
      </c>
      <c r="AY9" s="231">
        <v>321.72000000000003</v>
      </c>
      <c r="AZ9" s="304">
        <v>336.7903</v>
      </c>
      <c r="BA9" s="304">
        <v>345.7715</v>
      </c>
      <c r="BB9" s="304">
        <v>340.80329999999998</v>
      </c>
      <c r="BC9" s="304">
        <v>329.74990000000003</v>
      </c>
      <c r="BD9" s="304">
        <v>334.35309999999998</v>
      </c>
      <c r="BE9" s="304">
        <v>325.74209999999999</v>
      </c>
      <c r="BF9" s="304">
        <v>326.7688</v>
      </c>
      <c r="BG9" s="304">
        <v>317.43830000000003</v>
      </c>
      <c r="BH9" s="304">
        <v>311.77140000000003</v>
      </c>
      <c r="BI9" s="304">
        <v>311.78199999999998</v>
      </c>
      <c r="BJ9" s="304">
        <v>309.47280000000001</v>
      </c>
      <c r="BK9" s="304">
        <v>301.34469999999999</v>
      </c>
      <c r="BL9" s="304">
        <v>298.11840000000001</v>
      </c>
      <c r="BM9" s="304">
        <v>305.3646</v>
      </c>
      <c r="BN9" s="304">
        <v>308.38619999999997</v>
      </c>
      <c r="BO9" s="304">
        <v>309.27319999999997</v>
      </c>
      <c r="BP9" s="304">
        <v>308.91770000000002</v>
      </c>
      <c r="BQ9" s="304">
        <v>300.88920000000002</v>
      </c>
      <c r="BR9" s="304">
        <v>303.93220000000002</v>
      </c>
      <c r="BS9" s="304">
        <v>293.59219999999999</v>
      </c>
      <c r="BT9" s="304">
        <v>282.3981</v>
      </c>
      <c r="BU9" s="304">
        <v>280.6345</v>
      </c>
      <c r="BV9" s="304">
        <v>275.20479999999998</v>
      </c>
    </row>
    <row r="10" spans="1:74" ht="11.15" customHeight="1" x14ac:dyDescent="0.25">
      <c r="A10" s="1" t="s">
        <v>486</v>
      </c>
      <c r="B10" s="179" t="s">
        <v>410</v>
      </c>
      <c r="C10" s="231">
        <v>191.72499999999999</v>
      </c>
      <c r="D10" s="231">
        <v>201.27500000000001</v>
      </c>
      <c r="E10" s="231">
        <v>226.95</v>
      </c>
      <c r="F10" s="231">
        <v>251.04</v>
      </c>
      <c r="G10" s="231">
        <v>251.625</v>
      </c>
      <c r="H10" s="231">
        <v>235.52500000000001</v>
      </c>
      <c r="I10" s="231">
        <v>242.52</v>
      </c>
      <c r="J10" s="231">
        <v>230.97499999999999</v>
      </c>
      <c r="K10" s="231">
        <v>227.48</v>
      </c>
      <c r="L10" s="231">
        <v>226.57499999999999</v>
      </c>
      <c r="M10" s="231">
        <v>223.75</v>
      </c>
      <c r="N10" s="231">
        <v>223.06</v>
      </c>
      <c r="O10" s="231">
        <v>224.42500000000001</v>
      </c>
      <c r="P10" s="231">
        <v>211.42500000000001</v>
      </c>
      <c r="Q10" s="231">
        <v>195.2</v>
      </c>
      <c r="R10" s="231">
        <v>157.15</v>
      </c>
      <c r="S10" s="231">
        <v>153.19999999999999</v>
      </c>
      <c r="T10" s="231">
        <v>175.2</v>
      </c>
      <c r="U10" s="231">
        <v>186.5</v>
      </c>
      <c r="V10" s="231">
        <v>185.3</v>
      </c>
      <c r="W10" s="231">
        <v>185.52500000000001</v>
      </c>
      <c r="X10" s="231">
        <v>183.2</v>
      </c>
      <c r="Y10" s="231">
        <v>177.52</v>
      </c>
      <c r="Z10" s="231">
        <v>188.45</v>
      </c>
      <c r="AA10" s="231">
        <v>204.05</v>
      </c>
      <c r="AB10" s="231">
        <v>220.7</v>
      </c>
      <c r="AC10" s="231">
        <v>254.72</v>
      </c>
      <c r="AD10" s="231">
        <v>257.875</v>
      </c>
      <c r="AE10" s="231">
        <v>269.89999999999998</v>
      </c>
      <c r="AF10" s="231">
        <v>274.02499999999998</v>
      </c>
      <c r="AG10" s="231">
        <v>281.52499999999998</v>
      </c>
      <c r="AH10" s="231">
        <v>281.76</v>
      </c>
      <c r="AI10" s="231">
        <v>282.14999999999998</v>
      </c>
      <c r="AJ10" s="231">
        <v>295.39999999999998</v>
      </c>
      <c r="AK10" s="231">
        <v>305.42</v>
      </c>
      <c r="AL10" s="231">
        <v>294.3</v>
      </c>
      <c r="AM10" s="231">
        <v>297.14</v>
      </c>
      <c r="AN10" s="231">
        <v>321.32499999999999</v>
      </c>
      <c r="AO10" s="231">
        <v>391.8</v>
      </c>
      <c r="AP10" s="231">
        <v>376.8</v>
      </c>
      <c r="AQ10" s="231">
        <v>410.04</v>
      </c>
      <c r="AR10" s="231">
        <v>457.4</v>
      </c>
      <c r="AS10" s="231">
        <v>409.3</v>
      </c>
      <c r="AT10" s="231">
        <v>348.3</v>
      </c>
      <c r="AU10" s="231">
        <v>315.75</v>
      </c>
      <c r="AV10" s="231">
        <v>321.77999999999997</v>
      </c>
      <c r="AW10" s="231">
        <v>306.47500000000002</v>
      </c>
      <c r="AX10" s="231">
        <v>271.5</v>
      </c>
      <c r="AY10" s="231">
        <v>299.56</v>
      </c>
      <c r="AZ10" s="304">
        <v>310.03609999999998</v>
      </c>
      <c r="BA10" s="304">
        <v>316.10129999999998</v>
      </c>
      <c r="BB10" s="304">
        <v>317.65589999999997</v>
      </c>
      <c r="BC10" s="304">
        <v>310.37580000000003</v>
      </c>
      <c r="BD10" s="304">
        <v>306.10070000000002</v>
      </c>
      <c r="BE10" s="304">
        <v>305.55</v>
      </c>
      <c r="BF10" s="304">
        <v>306.38459999999998</v>
      </c>
      <c r="BG10" s="304">
        <v>292.31299999999999</v>
      </c>
      <c r="BH10" s="304">
        <v>285.50729999999999</v>
      </c>
      <c r="BI10" s="304">
        <v>286.80939999999998</v>
      </c>
      <c r="BJ10" s="304">
        <v>284.11189999999999</v>
      </c>
      <c r="BK10" s="304">
        <v>277.31610000000001</v>
      </c>
      <c r="BL10" s="304">
        <v>273.80900000000003</v>
      </c>
      <c r="BM10" s="304">
        <v>279.27300000000002</v>
      </c>
      <c r="BN10" s="304">
        <v>283.45460000000003</v>
      </c>
      <c r="BO10" s="304">
        <v>283.01600000000002</v>
      </c>
      <c r="BP10" s="304">
        <v>282.34059999999999</v>
      </c>
      <c r="BQ10" s="304">
        <v>275.58030000000002</v>
      </c>
      <c r="BR10" s="304">
        <v>275.85599999999999</v>
      </c>
      <c r="BS10" s="304">
        <v>266.68799999999999</v>
      </c>
      <c r="BT10" s="304">
        <v>258.7466</v>
      </c>
      <c r="BU10" s="304">
        <v>254.70089999999999</v>
      </c>
      <c r="BV10" s="304">
        <v>250.56700000000001</v>
      </c>
    </row>
    <row r="11" spans="1:74" ht="11.15" customHeight="1" x14ac:dyDescent="0.25">
      <c r="A11" s="1" t="s">
        <v>487</v>
      </c>
      <c r="B11" s="179" t="s">
        <v>411</v>
      </c>
      <c r="C11" s="231">
        <v>229.55</v>
      </c>
      <c r="D11" s="231">
        <v>217.9</v>
      </c>
      <c r="E11" s="231">
        <v>229.65</v>
      </c>
      <c r="F11" s="231">
        <v>265</v>
      </c>
      <c r="G11" s="231">
        <v>296.10000000000002</v>
      </c>
      <c r="H11" s="231">
        <v>292.64999999999998</v>
      </c>
      <c r="I11" s="231">
        <v>276.66000000000003</v>
      </c>
      <c r="J11" s="231">
        <v>267.7</v>
      </c>
      <c r="K11" s="231">
        <v>266.44</v>
      </c>
      <c r="L11" s="231">
        <v>272.07499999999999</v>
      </c>
      <c r="M11" s="231">
        <v>281.75</v>
      </c>
      <c r="N11" s="231">
        <v>273.82</v>
      </c>
      <c r="O11" s="231">
        <v>259.375</v>
      </c>
      <c r="P11" s="231">
        <v>248.65</v>
      </c>
      <c r="Q11" s="231">
        <v>229.26</v>
      </c>
      <c r="R11" s="231">
        <v>190.1</v>
      </c>
      <c r="S11" s="231">
        <v>183.67500000000001</v>
      </c>
      <c r="T11" s="231">
        <v>221.82</v>
      </c>
      <c r="U11" s="231">
        <v>232.32499999999999</v>
      </c>
      <c r="V11" s="231">
        <v>235.54</v>
      </c>
      <c r="W11" s="231">
        <v>232.1</v>
      </c>
      <c r="X11" s="231">
        <v>225.8</v>
      </c>
      <c r="Y11" s="231">
        <v>219.36</v>
      </c>
      <c r="Z11" s="231">
        <v>217.95</v>
      </c>
      <c r="AA11" s="231">
        <v>222.6</v>
      </c>
      <c r="AB11" s="231">
        <v>236.05</v>
      </c>
      <c r="AC11" s="231">
        <v>280.02</v>
      </c>
      <c r="AD11" s="231">
        <v>296.7</v>
      </c>
      <c r="AE11" s="231">
        <v>310.22000000000003</v>
      </c>
      <c r="AF11" s="231">
        <v>325.82499999999999</v>
      </c>
      <c r="AG11" s="231">
        <v>351.92500000000001</v>
      </c>
      <c r="AH11" s="231">
        <v>365.96</v>
      </c>
      <c r="AI11" s="231">
        <v>361.25</v>
      </c>
      <c r="AJ11" s="231">
        <v>356.375</v>
      </c>
      <c r="AK11" s="231">
        <v>353.52</v>
      </c>
      <c r="AL11" s="231">
        <v>342.45</v>
      </c>
      <c r="AM11" s="231">
        <v>334.08</v>
      </c>
      <c r="AN11" s="231">
        <v>334.4</v>
      </c>
      <c r="AO11" s="231">
        <v>405.97500000000002</v>
      </c>
      <c r="AP11" s="231">
        <v>415.6</v>
      </c>
      <c r="AQ11" s="231">
        <v>429.6</v>
      </c>
      <c r="AR11" s="231">
        <v>490.17500000000001</v>
      </c>
      <c r="AS11" s="231">
        <v>486.35</v>
      </c>
      <c r="AT11" s="231">
        <v>424.98</v>
      </c>
      <c r="AU11" s="231">
        <v>390.625</v>
      </c>
      <c r="AV11" s="231">
        <v>387.44</v>
      </c>
      <c r="AW11" s="231">
        <v>366.2</v>
      </c>
      <c r="AX11" s="231">
        <v>317.97500000000002</v>
      </c>
      <c r="AY11" s="231">
        <v>328.7</v>
      </c>
      <c r="AZ11" s="304">
        <v>357.91449999999998</v>
      </c>
      <c r="BA11" s="304">
        <v>362.42090000000002</v>
      </c>
      <c r="BB11" s="304">
        <v>356.9742</v>
      </c>
      <c r="BC11" s="304">
        <v>357.3322</v>
      </c>
      <c r="BD11" s="304">
        <v>357.76620000000003</v>
      </c>
      <c r="BE11" s="304">
        <v>355.49299999999999</v>
      </c>
      <c r="BF11" s="304">
        <v>357.1456</v>
      </c>
      <c r="BG11" s="304">
        <v>350.37560000000002</v>
      </c>
      <c r="BH11" s="304">
        <v>337.79199999999997</v>
      </c>
      <c r="BI11" s="304">
        <v>330.59370000000001</v>
      </c>
      <c r="BJ11" s="304">
        <v>322.57240000000002</v>
      </c>
      <c r="BK11" s="304">
        <v>311.29539999999997</v>
      </c>
      <c r="BL11" s="304">
        <v>308.20249999999999</v>
      </c>
      <c r="BM11" s="304">
        <v>314.096</v>
      </c>
      <c r="BN11" s="304">
        <v>320.7996</v>
      </c>
      <c r="BO11" s="304">
        <v>328.19330000000002</v>
      </c>
      <c r="BP11" s="304">
        <v>323.57319999999999</v>
      </c>
      <c r="BQ11" s="304">
        <v>318.61509999999998</v>
      </c>
      <c r="BR11" s="304">
        <v>319.50560000000002</v>
      </c>
      <c r="BS11" s="304">
        <v>317.04509999999999</v>
      </c>
      <c r="BT11" s="304">
        <v>307.01620000000003</v>
      </c>
      <c r="BU11" s="304">
        <v>298.78989999999999</v>
      </c>
      <c r="BV11" s="304">
        <v>287.6617</v>
      </c>
    </row>
    <row r="12" spans="1:74" ht="11.15" customHeight="1" x14ac:dyDescent="0.25">
      <c r="A12" s="1" t="s">
        <v>488</v>
      </c>
      <c r="B12" s="179" t="s">
        <v>412</v>
      </c>
      <c r="C12" s="231">
        <v>296.92500000000001</v>
      </c>
      <c r="D12" s="231">
        <v>292.22500000000002</v>
      </c>
      <c r="E12" s="231">
        <v>302.35000000000002</v>
      </c>
      <c r="F12" s="231">
        <v>351.24</v>
      </c>
      <c r="G12" s="231">
        <v>367.4</v>
      </c>
      <c r="H12" s="231">
        <v>348.95</v>
      </c>
      <c r="I12" s="231">
        <v>335.1</v>
      </c>
      <c r="J12" s="231">
        <v>325.5</v>
      </c>
      <c r="K12" s="231">
        <v>332.82</v>
      </c>
      <c r="L12" s="231">
        <v>363.95</v>
      </c>
      <c r="M12" s="231">
        <v>355.1</v>
      </c>
      <c r="N12" s="231">
        <v>329.3</v>
      </c>
      <c r="O12" s="231">
        <v>319.02499999999998</v>
      </c>
      <c r="P12" s="231">
        <v>314.375</v>
      </c>
      <c r="Q12" s="231">
        <v>298.06</v>
      </c>
      <c r="R12" s="231">
        <v>255.77500000000001</v>
      </c>
      <c r="S12" s="231">
        <v>248.1</v>
      </c>
      <c r="T12" s="231">
        <v>267.27999999999997</v>
      </c>
      <c r="U12" s="231">
        <v>280.2</v>
      </c>
      <c r="V12" s="231">
        <v>284.04000000000002</v>
      </c>
      <c r="W12" s="231">
        <v>284.14999999999998</v>
      </c>
      <c r="X12" s="231">
        <v>279.52499999999998</v>
      </c>
      <c r="Y12" s="231">
        <v>276.74</v>
      </c>
      <c r="Z12" s="231">
        <v>277.75</v>
      </c>
      <c r="AA12" s="231">
        <v>287.52499999999998</v>
      </c>
      <c r="AB12" s="231">
        <v>303.8</v>
      </c>
      <c r="AC12" s="231">
        <v>339.86</v>
      </c>
      <c r="AD12" s="231">
        <v>351.82499999999999</v>
      </c>
      <c r="AE12" s="231">
        <v>366.84</v>
      </c>
      <c r="AF12" s="231">
        <v>376.95</v>
      </c>
      <c r="AG12" s="231">
        <v>386.82499999999999</v>
      </c>
      <c r="AH12" s="231">
        <v>393.74</v>
      </c>
      <c r="AI12" s="231">
        <v>392.95</v>
      </c>
      <c r="AJ12" s="231">
        <v>399.77499999999998</v>
      </c>
      <c r="AK12" s="231">
        <v>415.82</v>
      </c>
      <c r="AL12" s="231">
        <v>415.45</v>
      </c>
      <c r="AM12" s="231">
        <v>415.46</v>
      </c>
      <c r="AN12" s="231">
        <v>422.82499999999999</v>
      </c>
      <c r="AO12" s="231">
        <v>510.52499999999998</v>
      </c>
      <c r="AP12" s="231">
        <v>513.375</v>
      </c>
      <c r="AQ12" s="231">
        <v>534.74</v>
      </c>
      <c r="AR12" s="231">
        <v>581.5</v>
      </c>
      <c r="AS12" s="231">
        <v>548.125</v>
      </c>
      <c r="AT12" s="231">
        <v>494.08</v>
      </c>
      <c r="AU12" s="231">
        <v>489.57499999999999</v>
      </c>
      <c r="AV12" s="231">
        <v>540.17999999999995</v>
      </c>
      <c r="AW12" s="231">
        <v>481</v>
      </c>
      <c r="AX12" s="231">
        <v>410.22500000000002</v>
      </c>
      <c r="AY12" s="231">
        <v>399.2</v>
      </c>
      <c r="AZ12" s="304">
        <v>410.22669999999999</v>
      </c>
      <c r="BA12" s="304">
        <v>422.30579999999998</v>
      </c>
      <c r="BB12" s="304">
        <v>416.43380000000002</v>
      </c>
      <c r="BC12" s="304">
        <v>405.71069999999997</v>
      </c>
      <c r="BD12" s="304">
        <v>405.5779</v>
      </c>
      <c r="BE12" s="304">
        <v>402.12240000000003</v>
      </c>
      <c r="BF12" s="304">
        <v>407.15159999999997</v>
      </c>
      <c r="BG12" s="304">
        <v>400.95400000000001</v>
      </c>
      <c r="BH12" s="304">
        <v>387.44510000000002</v>
      </c>
      <c r="BI12" s="304">
        <v>394.04649999999998</v>
      </c>
      <c r="BJ12" s="304">
        <v>393.43599999999998</v>
      </c>
      <c r="BK12" s="304">
        <v>381.80560000000003</v>
      </c>
      <c r="BL12" s="304">
        <v>375.64530000000002</v>
      </c>
      <c r="BM12" s="304">
        <v>387.73809999999997</v>
      </c>
      <c r="BN12" s="304">
        <v>394.67750000000001</v>
      </c>
      <c r="BO12" s="304">
        <v>396.19009999999997</v>
      </c>
      <c r="BP12" s="304">
        <v>390.23059999999998</v>
      </c>
      <c r="BQ12" s="304">
        <v>383.19929999999999</v>
      </c>
      <c r="BR12" s="304">
        <v>379.5702</v>
      </c>
      <c r="BS12" s="304">
        <v>375.57369999999997</v>
      </c>
      <c r="BT12" s="304">
        <v>362.43740000000003</v>
      </c>
      <c r="BU12" s="304">
        <v>362.03530000000001</v>
      </c>
      <c r="BV12" s="304">
        <v>356.94920000000002</v>
      </c>
    </row>
    <row r="13" spans="1:74" ht="11.15" customHeight="1" x14ac:dyDescent="0.25">
      <c r="A13" s="1" t="s">
        <v>489</v>
      </c>
      <c r="B13" s="179" t="s">
        <v>449</v>
      </c>
      <c r="C13" s="231">
        <v>224.77500000000001</v>
      </c>
      <c r="D13" s="231">
        <v>230.92500000000001</v>
      </c>
      <c r="E13" s="231">
        <v>251.6</v>
      </c>
      <c r="F13" s="231">
        <v>279.83999999999997</v>
      </c>
      <c r="G13" s="231">
        <v>285.92500000000001</v>
      </c>
      <c r="H13" s="231">
        <v>271.57499999999999</v>
      </c>
      <c r="I13" s="231">
        <v>274</v>
      </c>
      <c r="J13" s="231">
        <v>262.10000000000002</v>
      </c>
      <c r="K13" s="231">
        <v>259.22000000000003</v>
      </c>
      <c r="L13" s="231">
        <v>262.7</v>
      </c>
      <c r="M13" s="231">
        <v>259.77499999999998</v>
      </c>
      <c r="N13" s="231">
        <v>255.5</v>
      </c>
      <c r="O13" s="231">
        <v>254.77500000000001</v>
      </c>
      <c r="P13" s="231">
        <v>244.2</v>
      </c>
      <c r="Q13" s="231">
        <v>223.42</v>
      </c>
      <c r="R13" s="231">
        <v>184.05</v>
      </c>
      <c r="S13" s="231">
        <v>186.95</v>
      </c>
      <c r="T13" s="231">
        <v>208.22</v>
      </c>
      <c r="U13" s="231">
        <v>218.32499999999999</v>
      </c>
      <c r="V13" s="231">
        <v>218.24</v>
      </c>
      <c r="W13" s="231">
        <v>218.27500000000001</v>
      </c>
      <c r="X13" s="231">
        <v>215.8</v>
      </c>
      <c r="Y13" s="231">
        <v>210.82</v>
      </c>
      <c r="Z13" s="231">
        <v>219.52500000000001</v>
      </c>
      <c r="AA13" s="231">
        <v>233.42500000000001</v>
      </c>
      <c r="AB13" s="231">
        <v>250.1</v>
      </c>
      <c r="AC13" s="231">
        <v>281.04000000000002</v>
      </c>
      <c r="AD13" s="231">
        <v>285.82499999999999</v>
      </c>
      <c r="AE13" s="231">
        <v>298.52</v>
      </c>
      <c r="AF13" s="231">
        <v>306.375</v>
      </c>
      <c r="AG13" s="231">
        <v>313.60000000000002</v>
      </c>
      <c r="AH13" s="231">
        <v>315.77999999999997</v>
      </c>
      <c r="AI13" s="231">
        <v>317.5</v>
      </c>
      <c r="AJ13" s="231">
        <v>329.05</v>
      </c>
      <c r="AK13" s="231">
        <v>339.48</v>
      </c>
      <c r="AL13" s="231">
        <v>330.65</v>
      </c>
      <c r="AM13" s="231">
        <v>331.46</v>
      </c>
      <c r="AN13" s="231">
        <v>351.72500000000002</v>
      </c>
      <c r="AO13" s="231">
        <v>422.17500000000001</v>
      </c>
      <c r="AP13" s="231">
        <v>410.85</v>
      </c>
      <c r="AQ13" s="231">
        <v>444.36</v>
      </c>
      <c r="AR13" s="231">
        <v>492.9</v>
      </c>
      <c r="AS13" s="231">
        <v>455.92500000000001</v>
      </c>
      <c r="AT13" s="231">
        <v>397.5</v>
      </c>
      <c r="AU13" s="231">
        <v>370.02499999999998</v>
      </c>
      <c r="AV13" s="231">
        <v>381.52</v>
      </c>
      <c r="AW13" s="231">
        <v>368.5</v>
      </c>
      <c r="AX13" s="231">
        <v>321</v>
      </c>
      <c r="AY13" s="231">
        <v>333.92</v>
      </c>
      <c r="AZ13" s="304">
        <v>349.26949999999999</v>
      </c>
      <c r="BA13" s="304">
        <v>357.40410000000003</v>
      </c>
      <c r="BB13" s="304">
        <v>354.93639999999999</v>
      </c>
      <c r="BC13" s="304">
        <v>346.32279999999997</v>
      </c>
      <c r="BD13" s="304">
        <v>346.14690000000002</v>
      </c>
      <c r="BE13" s="304">
        <v>340.76249999999999</v>
      </c>
      <c r="BF13" s="304">
        <v>341.09969999999998</v>
      </c>
      <c r="BG13" s="304">
        <v>331.62150000000003</v>
      </c>
      <c r="BH13" s="304">
        <v>321.60570000000001</v>
      </c>
      <c r="BI13" s="304">
        <v>323.56830000000002</v>
      </c>
      <c r="BJ13" s="304">
        <v>322.30279999999999</v>
      </c>
      <c r="BK13" s="304">
        <v>314.73750000000001</v>
      </c>
      <c r="BL13" s="304">
        <v>309.97120000000001</v>
      </c>
      <c r="BM13" s="304">
        <v>316.77449999999999</v>
      </c>
      <c r="BN13" s="304">
        <v>320.99079999999998</v>
      </c>
      <c r="BO13" s="304">
        <v>322.38720000000001</v>
      </c>
      <c r="BP13" s="304">
        <v>320.14780000000002</v>
      </c>
      <c r="BQ13" s="304">
        <v>313.44909999999999</v>
      </c>
      <c r="BR13" s="304">
        <v>312.55560000000003</v>
      </c>
      <c r="BS13" s="304">
        <v>305.03579999999999</v>
      </c>
      <c r="BT13" s="304">
        <v>295.62009999999998</v>
      </c>
      <c r="BU13" s="304">
        <v>293.1524</v>
      </c>
      <c r="BV13" s="304">
        <v>288.7704</v>
      </c>
    </row>
    <row r="14" spans="1:74" ht="11.15" customHeight="1" x14ac:dyDescent="0.25">
      <c r="A14" s="1" t="s">
        <v>512</v>
      </c>
      <c r="B14" s="10" t="s">
        <v>13</v>
      </c>
      <c r="C14" s="231">
        <v>233.75</v>
      </c>
      <c r="D14" s="231">
        <v>239.32499999999999</v>
      </c>
      <c r="E14" s="231">
        <v>259.42500000000001</v>
      </c>
      <c r="F14" s="231">
        <v>288.12</v>
      </c>
      <c r="G14" s="231">
        <v>294.625</v>
      </c>
      <c r="H14" s="231">
        <v>280.35000000000002</v>
      </c>
      <c r="I14" s="231">
        <v>282.32</v>
      </c>
      <c r="J14" s="231">
        <v>270.67500000000001</v>
      </c>
      <c r="K14" s="231">
        <v>268.14</v>
      </c>
      <c r="L14" s="231">
        <v>272.39999999999998</v>
      </c>
      <c r="M14" s="231">
        <v>269.32499999999999</v>
      </c>
      <c r="N14" s="231">
        <v>264.5</v>
      </c>
      <c r="O14" s="231">
        <v>263.55</v>
      </c>
      <c r="P14" s="231">
        <v>253.25</v>
      </c>
      <c r="Q14" s="231">
        <v>232.9</v>
      </c>
      <c r="R14" s="231">
        <v>193.82499999999999</v>
      </c>
      <c r="S14" s="231">
        <v>196.05</v>
      </c>
      <c r="T14" s="231">
        <v>216.96</v>
      </c>
      <c r="U14" s="231">
        <v>227.2</v>
      </c>
      <c r="V14" s="231">
        <v>227.22</v>
      </c>
      <c r="W14" s="231">
        <v>227.35</v>
      </c>
      <c r="X14" s="231">
        <v>224.82499999999999</v>
      </c>
      <c r="Y14" s="231">
        <v>219.98</v>
      </c>
      <c r="Z14" s="231">
        <v>228.35</v>
      </c>
      <c r="AA14" s="231">
        <v>242.02500000000001</v>
      </c>
      <c r="AB14" s="231">
        <v>258.7</v>
      </c>
      <c r="AC14" s="231">
        <v>289.76</v>
      </c>
      <c r="AD14" s="231">
        <v>294.77499999999998</v>
      </c>
      <c r="AE14" s="231">
        <v>307.62</v>
      </c>
      <c r="AF14" s="231">
        <v>315.67500000000001</v>
      </c>
      <c r="AG14" s="231">
        <v>323.05</v>
      </c>
      <c r="AH14" s="231">
        <v>325.54000000000002</v>
      </c>
      <c r="AI14" s="231">
        <v>327.14999999999998</v>
      </c>
      <c r="AJ14" s="231">
        <v>338.42500000000001</v>
      </c>
      <c r="AK14" s="231">
        <v>349.1</v>
      </c>
      <c r="AL14" s="231">
        <v>340.6</v>
      </c>
      <c r="AM14" s="231">
        <v>341.28</v>
      </c>
      <c r="AN14" s="231">
        <v>361.1</v>
      </c>
      <c r="AO14" s="231">
        <v>432.17500000000001</v>
      </c>
      <c r="AP14" s="231">
        <v>421.27499999999998</v>
      </c>
      <c r="AQ14" s="231">
        <v>454.5</v>
      </c>
      <c r="AR14" s="231">
        <v>503.22500000000002</v>
      </c>
      <c r="AS14" s="231">
        <v>466.8</v>
      </c>
      <c r="AT14" s="231">
        <v>408.74</v>
      </c>
      <c r="AU14" s="231">
        <v>381.67500000000001</v>
      </c>
      <c r="AV14" s="231">
        <v>393.54</v>
      </c>
      <c r="AW14" s="231">
        <v>379.92500000000001</v>
      </c>
      <c r="AX14" s="231">
        <v>332.35</v>
      </c>
      <c r="AY14" s="231">
        <v>344.52</v>
      </c>
      <c r="AZ14" s="304">
        <v>360.8458</v>
      </c>
      <c r="BA14" s="304">
        <v>369.39769999999999</v>
      </c>
      <c r="BB14" s="304">
        <v>367.41230000000002</v>
      </c>
      <c r="BC14" s="304">
        <v>359.173</v>
      </c>
      <c r="BD14" s="304">
        <v>359.1123</v>
      </c>
      <c r="BE14" s="304">
        <v>354.08670000000001</v>
      </c>
      <c r="BF14" s="304">
        <v>354.58940000000001</v>
      </c>
      <c r="BG14" s="304">
        <v>345.29129999999998</v>
      </c>
      <c r="BH14" s="304">
        <v>335.53390000000002</v>
      </c>
      <c r="BI14" s="304">
        <v>337.68040000000002</v>
      </c>
      <c r="BJ14" s="304">
        <v>336.59379999999999</v>
      </c>
      <c r="BK14" s="304">
        <v>328.93259999999998</v>
      </c>
      <c r="BL14" s="304">
        <v>324.21409999999997</v>
      </c>
      <c r="BM14" s="304">
        <v>330.8322</v>
      </c>
      <c r="BN14" s="304">
        <v>335.11970000000002</v>
      </c>
      <c r="BO14" s="304">
        <v>336.59550000000002</v>
      </c>
      <c r="BP14" s="304">
        <v>334.28440000000001</v>
      </c>
      <c r="BQ14" s="304">
        <v>327.82580000000002</v>
      </c>
      <c r="BR14" s="304">
        <v>327.02359999999999</v>
      </c>
      <c r="BS14" s="304">
        <v>319.6302</v>
      </c>
      <c r="BT14" s="304">
        <v>310.43630000000002</v>
      </c>
      <c r="BU14" s="304">
        <v>308.14030000000002</v>
      </c>
      <c r="BV14" s="304">
        <v>303.93770000000001</v>
      </c>
    </row>
    <row r="15" spans="1:74" ht="11.15" customHeight="1" x14ac:dyDescent="0.25">
      <c r="A15" s="1"/>
      <c r="B15" s="10"/>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358"/>
      <c r="BA15" s="358"/>
      <c r="BB15" s="358"/>
      <c r="BC15" s="358"/>
      <c r="BD15" s="358"/>
      <c r="BE15" s="358"/>
      <c r="BF15" s="358"/>
      <c r="BG15" s="358"/>
      <c r="BH15" s="358"/>
      <c r="BI15" s="358"/>
      <c r="BJ15" s="358"/>
      <c r="BK15" s="358"/>
      <c r="BL15" s="358"/>
      <c r="BM15" s="358"/>
      <c r="BN15" s="358"/>
      <c r="BO15" s="358"/>
      <c r="BP15" s="358"/>
      <c r="BQ15" s="358"/>
      <c r="BR15" s="358"/>
      <c r="BS15" s="358"/>
      <c r="BT15" s="358"/>
      <c r="BU15" s="358"/>
      <c r="BV15" s="358"/>
    </row>
    <row r="16" spans="1:74" ht="11.15" customHeight="1" x14ac:dyDescent="0.25">
      <c r="A16" s="1"/>
      <c r="B16" s="7" t="s">
        <v>736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row>
    <row r="17" spans="1:74" ht="11.15" customHeight="1" x14ac:dyDescent="0.25">
      <c r="A17" s="1"/>
      <c r="B17" s="7" t="s">
        <v>111</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360"/>
      <c r="BA17" s="360"/>
      <c r="BB17" s="360"/>
      <c r="BC17" s="360"/>
      <c r="BD17" s="360"/>
      <c r="BE17" s="360"/>
      <c r="BF17" s="360"/>
      <c r="BG17" s="360"/>
      <c r="BH17" s="360"/>
      <c r="BI17" s="360"/>
      <c r="BJ17" s="360"/>
      <c r="BK17" s="360"/>
      <c r="BL17" s="360"/>
      <c r="BM17" s="360"/>
      <c r="BN17" s="360"/>
      <c r="BO17" s="360"/>
      <c r="BP17" s="360"/>
      <c r="BQ17" s="360"/>
      <c r="BR17" s="360"/>
      <c r="BS17" s="360"/>
      <c r="BT17" s="360"/>
      <c r="BU17" s="360"/>
      <c r="BV17" s="360"/>
    </row>
    <row r="18" spans="1:74" ht="11.15" customHeight="1" x14ac:dyDescent="0.25">
      <c r="A18" s="1" t="s">
        <v>476</v>
      </c>
      <c r="B18" s="179" t="s">
        <v>408</v>
      </c>
      <c r="C18" s="67">
        <v>72.680000000000007</v>
      </c>
      <c r="D18" s="67">
        <v>65.840999999999994</v>
      </c>
      <c r="E18" s="67">
        <v>62.460999999999999</v>
      </c>
      <c r="F18" s="67">
        <v>60.741999999999997</v>
      </c>
      <c r="G18" s="67">
        <v>65.733999999999995</v>
      </c>
      <c r="H18" s="67">
        <v>59.764000000000003</v>
      </c>
      <c r="I18" s="67">
        <v>61.113999999999997</v>
      </c>
      <c r="J18" s="67">
        <v>65.254000000000005</v>
      </c>
      <c r="K18" s="67">
        <v>64.953999999999994</v>
      </c>
      <c r="L18" s="67">
        <v>60.265000000000001</v>
      </c>
      <c r="M18" s="67">
        <v>61.238999999999997</v>
      </c>
      <c r="N18" s="67">
        <v>65.614000000000004</v>
      </c>
      <c r="O18" s="67">
        <v>68.129000000000005</v>
      </c>
      <c r="P18" s="67">
        <v>63.762999999999998</v>
      </c>
      <c r="Q18" s="67">
        <v>70.994</v>
      </c>
      <c r="R18" s="67">
        <v>70.212000000000003</v>
      </c>
      <c r="S18" s="67">
        <v>74.366</v>
      </c>
      <c r="T18" s="67">
        <v>73.144999999999996</v>
      </c>
      <c r="U18" s="67">
        <v>69.203999999999994</v>
      </c>
      <c r="V18" s="67">
        <v>62.131</v>
      </c>
      <c r="W18" s="67">
        <v>61.838999999999999</v>
      </c>
      <c r="X18" s="67">
        <v>61.701000000000001</v>
      </c>
      <c r="Y18" s="67">
        <v>67.299000000000007</v>
      </c>
      <c r="Z18" s="67">
        <v>68.522000000000006</v>
      </c>
      <c r="AA18" s="67">
        <v>67.084000000000003</v>
      </c>
      <c r="AB18" s="67">
        <v>68.408000000000001</v>
      </c>
      <c r="AC18" s="67">
        <v>65.099000000000004</v>
      </c>
      <c r="AD18" s="67">
        <v>63.466000000000001</v>
      </c>
      <c r="AE18" s="67">
        <v>66.423000000000002</v>
      </c>
      <c r="AF18" s="67">
        <v>69.876999999999995</v>
      </c>
      <c r="AG18" s="67">
        <v>62.682000000000002</v>
      </c>
      <c r="AH18" s="67">
        <v>55.204999999999998</v>
      </c>
      <c r="AI18" s="67">
        <v>59.037999999999997</v>
      </c>
      <c r="AJ18" s="67">
        <v>53.113</v>
      </c>
      <c r="AK18" s="67">
        <v>56.872</v>
      </c>
      <c r="AL18" s="67">
        <v>61.83</v>
      </c>
      <c r="AM18" s="67">
        <v>65.540000000000006</v>
      </c>
      <c r="AN18" s="67">
        <v>62.13</v>
      </c>
      <c r="AO18" s="67">
        <v>56.850999999999999</v>
      </c>
      <c r="AP18" s="67">
        <v>52.817999999999998</v>
      </c>
      <c r="AQ18" s="67">
        <v>54.006</v>
      </c>
      <c r="AR18" s="67">
        <v>53.631</v>
      </c>
      <c r="AS18" s="67">
        <v>52.945</v>
      </c>
      <c r="AT18" s="67">
        <v>54.12</v>
      </c>
      <c r="AU18" s="67">
        <v>54.402999999999999</v>
      </c>
      <c r="AV18" s="67">
        <v>51.613999999999997</v>
      </c>
      <c r="AW18" s="67">
        <v>51.101999999999997</v>
      </c>
      <c r="AX18" s="67">
        <v>57.031714286000003</v>
      </c>
      <c r="AY18" s="67">
        <v>62.824604172000001</v>
      </c>
      <c r="AZ18" s="300">
        <v>62.087870000000002</v>
      </c>
      <c r="BA18" s="300">
        <v>58.386519999999997</v>
      </c>
      <c r="BB18" s="300">
        <v>61.448740000000001</v>
      </c>
      <c r="BC18" s="300">
        <v>64.784850000000006</v>
      </c>
      <c r="BD18" s="300">
        <v>65.572490000000002</v>
      </c>
      <c r="BE18" s="300">
        <v>63.039749999999998</v>
      </c>
      <c r="BF18" s="300">
        <v>62.070050000000002</v>
      </c>
      <c r="BG18" s="300">
        <v>61.731270000000002</v>
      </c>
      <c r="BH18" s="300">
        <v>58.514270000000003</v>
      </c>
      <c r="BI18" s="300">
        <v>59.796970000000002</v>
      </c>
      <c r="BJ18" s="300">
        <v>65.033959999999993</v>
      </c>
      <c r="BK18" s="300">
        <v>69.118769999999998</v>
      </c>
      <c r="BL18" s="300">
        <v>66.367490000000004</v>
      </c>
      <c r="BM18" s="300">
        <v>61.704619999999998</v>
      </c>
      <c r="BN18" s="300">
        <v>63.206029999999998</v>
      </c>
      <c r="BO18" s="300">
        <v>65.407600000000002</v>
      </c>
      <c r="BP18" s="300">
        <v>66.328609999999998</v>
      </c>
      <c r="BQ18" s="300">
        <v>63.67915</v>
      </c>
      <c r="BR18" s="300">
        <v>62.846020000000003</v>
      </c>
      <c r="BS18" s="300">
        <v>61.525460000000002</v>
      </c>
      <c r="BT18" s="300">
        <v>57.820149999999998</v>
      </c>
      <c r="BU18" s="300">
        <v>59.857559999999999</v>
      </c>
      <c r="BV18" s="300">
        <v>64.437870000000004</v>
      </c>
    </row>
    <row r="19" spans="1:74" ht="11.15" customHeight="1" x14ac:dyDescent="0.25">
      <c r="A19" s="1" t="s">
        <v>477</v>
      </c>
      <c r="B19" s="179" t="s">
        <v>409</v>
      </c>
      <c r="C19" s="67">
        <v>60.779000000000003</v>
      </c>
      <c r="D19" s="67">
        <v>59.04</v>
      </c>
      <c r="E19" s="67">
        <v>54.545000000000002</v>
      </c>
      <c r="F19" s="67">
        <v>51.552</v>
      </c>
      <c r="G19" s="67">
        <v>47.444000000000003</v>
      </c>
      <c r="H19" s="67">
        <v>49.584000000000003</v>
      </c>
      <c r="I19" s="67">
        <v>50.218000000000004</v>
      </c>
      <c r="J19" s="67">
        <v>51.265000000000001</v>
      </c>
      <c r="K19" s="67">
        <v>51.040999999999997</v>
      </c>
      <c r="L19" s="67">
        <v>47.15</v>
      </c>
      <c r="M19" s="67">
        <v>49.234999999999999</v>
      </c>
      <c r="N19" s="67">
        <v>55.015999999999998</v>
      </c>
      <c r="O19" s="67">
        <v>57.926000000000002</v>
      </c>
      <c r="P19" s="67">
        <v>58.93</v>
      </c>
      <c r="Q19" s="67">
        <v>60.194000000000003</v>
      </c>
      <c r="R19" s="67">
        <v>56.542999999999999</v>
      </c>
      <c r="S19" s="67">
        <v>56.207000000000001</v>
      </c>
      <c r="T19" s="67">
        <v>52.68</v>
      </c>
      <c r="U19" s="67">
        <v>50.707999999999998</v>
      </c>
      <c r="V19" s="67">
        <v>48.598999999999997</v>
      </c>
      <c r="W19" s="67">
        <v>46.204999999999998</v>
      </c>
      <c r="X19" s="67">
        <v>47.627867000000002</v>
      </c>
      <c r="Y19" s="67">
        <v>52.601697000000001</v>
      </c>
      <c r="Z19" s="67">
        <v>50.861749000000003</v>
      </c>
      <c r="AA19" s="67">
        <v>55.101461</v>
      </c>
      <c r="AB19" s="67">
        <v>52.697609</v>
      </c>
      <c r="AC19" s="67">
        <v>50.642440999999998</v>
      </c>
      <c r="AD19" s="67">
        <v>49.224414000000003</v>
      </c>
      <c r="AE19" s="67">
        <v>47.744827999999998</v>
      </c>
      <c r="AF19" s="67">
        <v>50.641513000000003</v>
      </c>
      <c r="AG19" s="67">
        <v>48.408410000000003</v>
      </c>
      <c r="AH19" s="67">
        <v>47.039307999999998</v>
      </c>
      <c r="AI19" s="67">
        <v>46.773895000000003</v>
      </c>
      <c r="AJ19" s="67">
        <v>44.971989000000001</v>
      </c>
      <c r="AK19" s="67">
        <v>46.867713000000002</v>
      </c>
      <c r="AL19" s="67">
        <v>50.740837999999997</v>
      </c>
      <c r="AM19" s="67">
        <v>58.762146000000001</v>
      </c>
      <c r="AN19" s="67">
        <v>60.749839999999999</v>
      </c>
      <c r="AO19" s="67">
        <v>56.523283999999997</v>
      </c>
      <c r="AP19" s="67">
        <v>50.308587000000003</v>
      </c>
      <c r="AQ19" s="67">
        <v>45.56156</v>
      </c>
      <c r="AR19" s="67">
        <v>46.727573999999997</v>
      </c>
      <c r="AS19" s="67">
        <v>48.765656</v>
      </c>
      <c r="AT19" s="67">
        <v>43.997585999999998</v>
      </c>
      <c r="AU19" s="67">
        <v>44.081892000000003</v>
      </c>
      <c r="AV19" s="67">
        <v>44.890802999999998</v>
      </c>
      <c r="AW19" s="67">
        <v>46.949832000000001</v>
      </c>
      <c r="AX19" s="67">
        <v>46.092428570999999</v>
      </c>
      <c r="AY19" s="67">
        <v>49.837070245</v>
      </c>
      <c r="AZ19" s="300">
        <v>49.23818</v>
      </c>
      <c r="BA19" s="300">
        <v>48.045299999999997</v>
      </c>
      <c r="BB19" s="300">
        <v>47.974139999999998</v>
      </c>
      <c r="BC19" s="300">
        <v>46.272759999999998</v>
      </c>
      <c r="BD19" s="300">
        <v>47.13758</v>
      </c>
      <c r="BE19" s="300">
        <v>46.375430000000001</v>
      </c>
      <c r="BF19" s="300">
        <v>46.233640000000001</v>
      </c>
      <c r="BG19" s="300">
        <v>45.620600000000003</v>
      </c>
      <c r="BH19" s="300">
        <v>42.872529999999998</v>
      </c>
      <c r="BI19" s="300">
        <v>45.12574</v>
      </c>
      <c r="BJ19" s="300">
        <v>50.53613</v>
      </c>
      <c r="BK19" s="300">
        <v>55.038350000000001</v>
      </c>
      <c r="BL19" s="300">
        <v>54.874699999999997</v>
      </c>
      <c r="BM19" s="300">
        <v>52.596910000000001</v>
      </c>
      <c r="BN19" s="300">
        <v>51.697139999999997</v>
      </c>
      <c r="BO19" s="300">
        <v>49.376300000000001</v>
      </c>
      <c r="BP19" s="300">
        <v>49.78548</v>
      </c>
      <c r="BQ19" s="300">
        <v>48.586060000000003</v>
      </c>
      <c r="BR19" s="300">
        <v>48.018819999999998</v>
      </c>
      <c r="BS19" s="300">
        <v>46.997540000000001</v>
      </c>
      <c r="BT19" s="300">
        <v>43.882959999999997</v>
      </c>
      <c r="BU19" s="300">
        <v>45.857149999999997</v>
      </c>
      <c r="BV19" s="300">
        <v>51.031599999999997</v>
      </c>
    </row>
    <row r="20" spans="1:74" ht="11.15" customHeight="1" x14ac:dyDescent="0.25">
      <c r="A20" s="1" t="s">
        <v>478</v>
      </c>
      <c r="B20" s="179" t="s">
        <v>410</v>
      </c>
      <c r="C20" s="67">
        <v>88.73</v>
      </c>
      <c r="D20" s="67">
        <v>88.257000000000005</v>
      </c>
      <c r="E20" s="67">
        <v>82.307000000000002</v>
      </c>
      <c r="F20" s="67">
        <v>84.004000000000005</v>
      </c>
      <c r="G20" s="67">
        <v>84.486000000000004</v>
      </c>
      <c r="H20" s="67">
        <v>82.552000000000007</v>
      </c>
      <c r="I20" s="67">
        <v>84.76</v>
      </c>
      <c r="J20" s="67">
        <v>77.432000000000002</v>
      </c>
      <c r="K20" s="67">
        <v>81.572000000000003</v>
      </c>
      <c r="L20" s="67">
        <v>82.971000000000004</v>
      </c>
      <c r="M20" s="67">
        <v>84.799000000000007</v>
      </c>
      <c r="N20" s="67">
        <v>91.989000000000004</v>
      </c>
      <c r="O20" s="67">
        <v>98.376999999999995</v>
      </c>
      <c r="P20" s="67">
        <v>89.394000000000005</v>
      </c>
      <c r="Q20" s="67">
        <v>85.807000000000002</v>
      </c>
      <c r="R20" s="67">
        <v>91.820999999999998</v>
      </c>
      <c r="S20" s="67">
        <v>91.186000000000007</v>
      </c>
      <c r="T20" s="67">
        <v>91.317999999999998</v>
      </c>
      <c r="U20" s="67">
        <v>93.286000000000001</v>
      </c>
      <c r="V20" s="67">
        <v>90.034000000000006</v>
      </c>
      <c r="W20" s="67">
        <v>80.433999999999997</v>
      </c>
      <c r="X20" s="67">
        <v>81.731999999999999</v>
      </c>
      <c r="Y20" s="67">
        <v>82.158000000000001</v>
      </c>
      <c r="Z20" s="67">
        <v>83.95</v>
      </c>
      <c r="AA20" s="67">
        <v>91.149000000000001</v>
      </c>
      <c r="AB20" s="67">
        <v>79.072999999999993</v>
      </c>
      <c r="AC20" s="67">
        <v>82.076999999999998</v>
      </c>
      <c r="AD20" s="67">
        <v>87.052000000000007</v>
      </c>
      <c r="AE20" s="67">
        <v>89.188000000000002</v>
      </c>
      <c r="AF20" s="67">
        <v>81.63</v>
      </c>
      <c r="AG20" s="67">
        <v>83.486999999999995</v>
      </c>
      <c r="AH20" s="67">
        <v>85.787999999999997</v>
      </c>
      <c r="AI20" s="67">
        <v>83.027000000000001</v>
      </c>
      <c r="AJ20" s="67">
        <v>82.698999999999998</v>
      </c>
      <c r="AK20" s="67">
        <v>81.692999999999998</v>
      </c>
      <c r="AL20" s="67">
        <v>81.739000000000004</v>
      </c>
      <c r="AM20" s="67">
        <v>86.344999999999999</v>
      </c>
      <c r="AN20" s="67">
        <v>89.061000000000007</v>
      </c>
      <c r="AO20" s="67">
        <v>87.085999999999999</v>
      </c>
      <c r="AP20" s="67">
        <v>88.388000000000005</v>
      </c>
      <c r="AQ20" s="67">
        <v>83.74</v>
      </c>
      <c r="AR20" s="67">
        <v>83.89</v>
      </c>
      <c r="AS20" s="67">
        <v>87.286000000000001</v>
      </c>
      <c r="AT20" s="67">
        <v>84.504000000000005</v>
      </c>
      <c r="AU20" s="67">
        <v>80.238</v>
      </c>
      <c r="AV20" s="67">
        <v>80.033000000000001</v>
      </c>
      <c r="AW20" s="67">
        <v>84.835999999999999</v>
      </c>
      <c r="AX20" s="67">
        <v>80.272857142999996</v>
      </c>
      <c r="AY20" s="67">
        <v>86.844652691999997</v>
      </c>
      <c r="AZ20" s="300">
        <v>84.595839999999995</v>
      </c>
      <c r="BA20" s="300">
        <v>85.312290000000004</v>
      </c>
      <c r="BB20" s="300">
        <v>86.546599999999998</v>
      </c>
      <c r="BC20" s="300">
        <v>90.078040000000001</v>
      </c>
      <c r="BD20" s="300">
        <v>89.608199999999997</v>
      </c>
      <c r="BE20" s="300">
        <v>89.993769999999998</v>
      </c>
      <c r="BF20" s="300">
        <v>89.246650000000002</v>
      </c>
      <c r="BG20" s="300">
        <v>86.935149999999993</v>
      </c>
      <c r="BH20" s="300">
        <v>85.775009999999995</v>
      </c>
      <c r="BI20" s="300">
        <v>86.870199999999997</v>
      </c>
      <c r="BJ20" s="300">
        <v>89.700019999999995</v>
      </c>
      <c r="BK20" s="300">
        <v>90.585830000000001</v>
      </c>
      <c r="BL20" s="300">
        <v>89.750209999999996</v>
      </c>
      <c r="BM20" s="300">
        <v>87.457909999999998</v>
      </c>
      <c r="BN20" s="300">
        <v>88.092510000000004</v>
      </c>
      <c r="BO20" s="300">
        <v>91.304680000000005</v>
      </c>
      <c r="BP20" s="300">
        <v>90.699129999999997</v>
      </c>
      <c r="BQ20" s="300">
        <v>91.241259999999997</v>
      </c>
      <c r="BR20" s="300">
        <v>90.455070000000006</v>
      </c>
      <c r="BS20" s="300">
        <v>90.870900000000006</v>
      </c>
      <c r="BT20" s="300">
        <v>88.393540000000002</v>
      </c>
      <c r="BU20" s="300">
        <v>88.506550000000004</v>
      </c>
      <c r="BV20" s="300">
        <v>90.73939</v>
      </c>
    </row>
    <row r="21" spans="1:74" ht="11.15" customHeight="1" x14ac:dyDescent="0.25">
      <c r="A21" s="1" t="s">
        <v>479</v>
      </c>
      <c r="B21" s="179" t="s">
        <v>411</v>
      </c>
      <c r="C21" s="67">
        <v>7.4989999999999997</v>
      </c>
      <c r="D21" s="67">
        <v>7.3940000000000001</v>
      </c>
      <c r="E21" s="67">
        <v>6.8609999999999998</v>
      </c>
      <c r="F21" s="67">
        <v>6.5670000000000002</v>
      </c>
      <c r="G21" s="67">
        <v>7.2229999999999999</v>
      </c>
      <c r="H21" s="67">
        <v>7.4569999999999999</v>
      </c>
      <c r="I21" s="67">
        <v>7.4349999999999996</v>
      </c>
      <c r="J21" s="67">
        <v>7.4370000000000003</v>
      </c>
      <c r="K21" s="67">
        <v>7.6509999999999998</v>
      </c>
      <c r="L21" s="67">
        <v>6.6660000000000004</v>
      </c>
      <c r="M21" s="67">
        <v>7.3140000000000001</v>
      </c>
      <c r="N21" s="67">
        <v>8.2789999999999999</v>
      </c>
      <c r="O21" s="67">
        <v>8.8780000000000001</v>
      </c>
      <c r="P21" s="67">
        <v>8.9659999999999993</v>
      </c>
      <c r="Q21" s="67">
        <v>9.2200000000000006</v>
      </c>
      <c r="R21" s="67">
        <v>8.3729999999999993</v>
      </c>
      <c r="S21" s="67">
        <v>7.4850000000000003</v>
      </c>
      <c r="T21" s="67">
        <v>7.6550000000000002</v>
      </c>
      <c r="U21" s="67">
        <v>7.3330000000000002</v>
      </c>
      <c r="V21" s="67">
        <v>7.367</v>
      </c>
      <c r="W21" s="67">
        <v>7.5919999999999996</v>
      </c>
      <c r="X21" s="67">
        <v>7.5880000000000001</v>
      </c>
      <c r="Y21" s="67">
        <v>8.44</v>
      </c>
      <c r="Z21" s="67">
        <v>8.657</v>
      </c>
      <c r="AA21" s="67">
        <v>8.8680000000000003</v>
      </c>
      <c r="AB21" s="67">
        <v>8.8439999999999994</v>
      </c>
      <c r="AC21" s="67">
        <v>8.5640000000000001</v>
      </c>
      <c r="AD21" s="67">
        <v>8.1189999999999998</v>
      </c>
      <c r="AE21" s="67">
        <v>7.258</v>
      </c>
      <c r="AF21" s="67">
        <v>6.1619999999999999</v>
      </c>
      <c r="AG21" s="67">
        <v>6.234</v>
      </c>
      <c r="AH21" s="67">
        <v>6.718</v>
      </c>
      <c r="AI21" s="67">
        <v>7.6440000000000001</v>
      </c>
      <c r="AJ21" s="67">
        <v>7.5940000000000003</v>
      </c>
      <c r="AK21" s="67">
        <v>7.7770000000000001</v>
      </c>
      <c r="AL21" s="67">
        <v>8.1470000000000002</v>
      </c>
      <c r="AM21" s="67">
        <v>8.91</v>
      </c>
      <c r="AN21" s="67">
        <v>8.3019999999999996</v>
      </c>
      <c r="AO21" s="67">
        <v>8.0830000000000002</v>
      </c>
      <c r="AP21" s="67">
        <v>7.9509999999999996</v>
      </c>
      <c r="AQ21" s="67">
        <v>6.14</v>
      </c>
      <c r="AR21" s="67">
        <v>6.4480000000000004</v>
      </c>
      <c r="AS21" s="67">
        <v>6.8179999999999996</v>
      </c>
      <c r="AT21" s="67">
        <v>6.3929999999999998</v>
      </c>
      <c r="AU21" s="67">
        <v>6.3860000000000001</v>
      </c>
      <c r="AV21" s="67">
        <v>7.0030000000000001</v>
      </c>
      <c r="AW21" s="67">
        <v>7.2110000000000003</v>
      </c>
      <c r="AX21" s="67">
        <v>7.2955714285999997</v>
      </c>
      <c r="AY21" s="67">
        <v>7.1689437211999998</v>
      </c>
      <c r="AZ21" s="300">
        <v>6.5445359999999999</v>
      </c>
      <c r="BA21" s="300">
        <v>6.7086579999999998</v>
      </c>
      <c r="BB21" s="300">
        <v>6.9839079999999996</v>
      </c>
      <c r="BC21" s="300">
        <v>7.1463650000000003</v>
      </c>
      <c r="BD21" s="300">
        <v>7.0567890000000002</v>
      </c>
      <c r="BE21" s="300">
        <v>6.9400690000000003</v>
      </c>
      <c r="BF21" s="300">
        <v>7.1424000000000003</v>
      </c>
      <c r="BG21" s="300">
        <v>7.5712590000000004</v>
      </c>
      <c r="BH21" s="300">
        <v>7.332795</v>
      </c>
      <c r="BI21" s="300">
        <v>7.844157</v>
      </c>
      <c r="BJ21" s="300">
        <v>8.3786459999999998</v>
      </c>
      <c r="BK21" s="300">
        <v>8.4077649999999995</v>
      </c>
      <c r="BL21" s="300">
        <v>8.5070890000000006</v>
      </c>
      <c r="BM21" s="300">
        <v>8.1374449999999996</v>
      </c>
      <c r="BN21" s="300">
        <v>7.9561330000000003</v>
      </c>
      <c r="BO21" s="300">
        <v>7.7989819999999996</v>
      </c>
      <c r="BP21" s="300">
        <v>7.5816410000000003</v>
      </c>
      <c r="BQ21" s="300">
        <v>7.2810680000000003</v>
      </c>
      <c r="BR21" s="300">
        <v>7.3905279999999998</v>
      </c>
      <c r="BS21" s="300">
        <v>7.6526579999999997</v>
      </c>
      <c r="BT21" s="300">
        <v>7.3414429999999999</v>
      </c>
      <c r="BU21" s="300">
        <v>7.9810790000000003</v>
      </c>
      <c r="BV21" s="300">
        <v>8.4411269999999998</v>
      </c>
    </row>
    <row r="22" spans="1:74" ht="11.15" customHeight="1" x14ac:dyDescent="0.25">
      <c r="A22" s="1" t="s">
        <v>480</v>
      </c>
      <c r="B22" s="179" t="s">
        <v>412</v>
      </c>
      <c r="C22" s="67">
        <v>32.677999999999997</v>
      </c>
      <c r="D22" s="67">
        <v>31.526</v>
      </c>
      <c r="E22" s="67">
        <v>30.381</v>
      </c>
      <c r="F22" s="67">
        <v>28.004000000000001</v>
      </c>
      <c r="G22" s="67">
        <v>30.943000000000001</v>
      </c>
      <c r="H22" s="67">
        <v>30.556999999999999</v>
      </c>
      <c r="I22" s="67">
        <v>31.907</v>
      </c>
      <c r="J22" s="67">
        <v>28.974</v>
      </c>
      <c r="K22" s="67">
        <v>26.824999999999999</v>
      </c>
      <c r="L22" s="67">
        <v>27.420999999999999</v>
      </c>
      <c r="M22" s="67">
        <v>31.103999999999999</v>
      </c>
      <c r="N22" s="67">
        <v>33.201999999999998</v>
      </c>
      <c r="O22" s="67">
        <v>32.401000000000003</v>
      </c>
      <c r="P22" s="67">
        <v>32.037999999999997</v>
      </c>
      <c r="Q22" s="67">
        <v>35.607999999999997</v>
      </c>
      <c r="R22" s="67">
        <v>31.513999999999999</v>
      </c>
      <c r="S22" s="67">
        <v>29.707999999999998</v>
      </c>
      <c r="T22" s="67">
        <v>29.681000000000001</v>
      </c>
      <c r="U22" s="67">
        <v>29.829000000000001</v>
      </c>
      <c r="V22" s="67">
        <v>29.402999999999999</v>
      </c>
      <c r="W22" s="67">
        <v>31.507999999999999</v>
      </c>
      <c r="X22" s="67">
        <v>28.966999999999999</v>
      </c>
      <c r="Y22" s="67">
        <v>30.731000000000002</v>
      </c>
      <c r="Z22" s="67">
        <v>31.404</v>
      </c>
      <c r="AA22" s="67">
        <v>33.159143999999998</v>
      </c>
      <c r="AB22" s="67">
        <v>32.250419999999998</v>
      </c>
      <c r="AC22" s="67">
        <v>31.463653000000001</v>
      </c>
      <c r="AD22" s="67">
        <v>30.761037000000002</v>
      </c>
      <c r="AE22" s="67">
        <v>29.561886999999999</v>
      </c>
      <c r="AF22" s="67">
        <v>28.975708999999998</v>
      </c>
      <c r="AG22" s="67">
        <v>29.953288000000001</v>
      </c>
      <c r="AH22" s="67">
        <v>30.800723999999999</v>
      </c>
      <c r="AI22" s="67">
        <v>30.564662999999999</v>
      </c>
      <c r="AJ22" s="67">
        <v>28.318401000000001</v>
      </c>
      <c r="AK22" s="67">
        <v>27.387893999999999</v>
      </c>
      <c r="AL22" s="67">
        <v>29.720699</v>
      </c>
      <c r="AM22" s="67">
        <v>32.196291000000002</v>
      </c>
      <c r="AN22" s="67">
        <v>30.188196000000001</v>
      </c>
      <c r="AO22" s="67">
        <v>29.928737000000002</v>
      </c>
      <c r="AP22" s="67">
        <v>30.589666000000001</v>
      </c>
      <c r="AQ22" s="67">
        <v>31.256654999999999</v>
      </c>
      <c r="AR22" s="67">
        <v>30.270714999999999</v>
      </c>
      <c r="AS22" s="67">
        <v>29.799368999999999</v>
      </c>
      <c r="AT22" s="67">
        <v>26.598638999999999</v>
      </c>
      <c r="AU22" s="67">
        <v>24.469819000000001</v>
      </c>
      <c r="AV22" s="67">
        <v>27.437569</v>
      </c>
      <c r="AW22" s="67">
        <v>31.225368</v>
      </c>
      <c r="AX22" s="67">
        <v>33.144857143000003</v>
      </c>
      <c r="AY22" s="67">
        <v>33.362585435</v>
      </c>
      <c r="AZ22" s="300">
        <v>31.663740000000001</v>
      </c>
      <c r="BA22" s="300">
        <v>29.993510000000001</v>
      </c>
      <c r="BB22" s="300">
        <v>29.877520000000001</v>
      </c>
      <c r="BC22" s="300">
        <v>29.909659999999999</v>
      </c>
      <c r="BD22" s="300">
        <v>29.862780000000001</v>
      </c>
      <c r="BE22" s="300">
        <v>30.356069999999999</v>
      </c>
      <c r="BF22" s="300">
        <v>29.79017</v>
      </c>
      <c r="BG22" s="300">
        <v>30.211780000000001</v>
      </c>
      <c r="BH22" s="300">
        <v>28.654720000000001</v>
      </c>
      <c r="BI22" s="300">
        <v>30.053899999999999</v>
      </c>
      <c r="BJ22" s="300">
        <v>31.113679999999999</v>
      </c>
      <c r="BK22" s="300">
        <v>33.099359999999997</v>
      </c>
      <c r="BL22" s="300">
        <v>31.593599999999999</v>
      </c>
      <c r="BM22" s="300">
        <v>29.969860000000001</v>
      </c>
      <c r="BN22" s="300">
        <v>29.82132</v>
      </c>
      <c r="BO22" s="300">
        <v>30.086639999999999</v>
      </c>
      <c r="BP22" s="300">
        <v>29.846250000000001</v>
      </c>
      <c r="BQ22" s="300">
        <v>30.269739999999999</v>
      </c>
      <c r="BR22" s="300">
        <v>29.569870000000002</v>
      </c>
      <c r="BS22" s="300">
        <v>30.180099999999999</v>
      </c>
      <c r="BT22" s="300">
        <v>29.013500000000001</v>
      </c>
      <c r="BU22" s="300">
        <v>30.39029</v>
      </c>
      <c r="BV22" s="300">
        <v>31.18385</v>
      </c>
    </row>
    <row r="23" spans="1:74" ht="11.15" customHeight="1" x14ac:dyDescent="0.25">
      <c r="A23" s="1" t="s">
        <v>481</v>
      </c>
      <c r="B23" s="179" t="s">
        <v>110</v>
      </c>
      <c r="C23" s="67">
        <v>262.36599999999999</v>
      </c>
      <c r="D23" s="67">
        <v>252.05799999999999</v>
      </c>
      <c r="E23" s="67">
        <v>236.55500000000001</v>
      </c>
      <c r="F23" s="67">
        <v>230.869</v>
      </c>
      <c r="G23" s="67">
        <v>235.83</v>
      </c>
      <c r="H23" s="67">
        <v>229.91399999999999</v>
      </c>
      <c r="I23" s="67">
        <v>235.434</v>
      </c>
      <c r="J23" s="67">
        <v>230.36199999999999</v>
      </c>
      <c r="K23" s="67">
        <v>232.04300000000001</v>
      </c>
      <c r="L23" s="67">
        <v>224.47300000000001</v>
      </c>
      <c r="M23" s="67">
        <v>233.691</v>
      </c>
      <c r="N23" s="67">
        <v>254.1</v>
      </c>
      <c r="O23" s="67">
        <v>265.71100000000001</v>
      </c>
      <c r="P23" s="67">
        <v>253.09100000000001</v>
      </c>
      <c r="Q23" s="67">
        <v>261.82299999999998</v>
      </c>
      <c r="R23" s="67">
        <v>258.46300000000002</v>
      </c>
      <c r="S23" s="67">
        <v>258.952</v>
      </c>
      <c r="T23" s="67">
        <v>254.47900000000001</v>
      </c>
      <c r="U23" s="67">
        <v>250.36</v>
      </c>
      <c r="V23" s="67">
        <v>237.53399999999999</v>
      </c>
      <c r="W23" s="67">
        <v>227.578</v>
      </c>
      <c r="X23" s="67">
        <v>227.61586700000001</v>
      </c>
      <c r="Y23" s="67">
        <v>241.22969699999999</v>
      </c>
      <c r="Z23" s="67">
        <v>243.39474899999999</v>
      </c>
      <c r="AA23" s="67">
        <v>255.361605</v>
      </c>
      <c r="AB23" s="67">
        <v>241.27302900000001</v>
      </c>
      <c r="AC23" s="67">
        <v>237.84609399999999</v>
      </c>
      <c r="AD23" s="67">
        <v>238.62245100000001</v>
      </c>
      <c r="AE23" s="67">
        <v>240.175715</v>
      </c>
      <c r="AF23" s="67">
        <v>237.28622200000001</v>
      </c>
      <c r="AG23" s="67">
        <v>230.76469800000001</v>
      </c>
      <c r="AH23" s="67">
        <v>225.55103199999999</v>
      </c>
      <c r="AI23" s="67">
        <v>227.04755800000001</v>
      </c>
      <c r="AJ23" s="67">
        <v>216.69639000000001</v>
      </c>
      <c r="AK23" s="67">
        <v>220.59760700000001</v>
      </c>
      <c r="AL23" s="67">
        <v>232.177537</v>
      </c>
      <c r="AM23" s="67">
        <v>251.75343699999999</v>
      </c>
      <c r="AN23" s="67">
        <v>250.43103600000001</v>
      </c>
      <c r="AO23" s="67">
        <v>238.47202100000001</v>
      </c>
      <c r="AP23" s="67">
        <v>230.05525299999999</v>
      </c>
      <c r="AQ23" s="67">
        <v>220.704215</v>
      </c>
      <c r="AR23" s="67">
        <v>220.96728899999999</v>
      </c>
      <c r="AS23" s="67">
        <v>225.614025</v>
      </c>
      <c r="AT23" s="67">
        <v>215.613225</v>
      </c>
      <c r="AU23" s="67">
        <v>209.578711</v>
      </c>
      <c r="AV23" s="67">
        <v>210.97837200000001</v>
      </c>
      <c r="AW23" s="67">
        <v>221.32419999999999</v>
      </c>
      <c r="AX23" s="67">
        <v>223.83742856999999</v>
      </c>
      <c r="AY23" s="67">
        <v>240.03785626999999</v>
      </c>
      <c r="AZ23" s="300">
        <v>234.1302</v>
      </c>
      <c r="BA23" s="300">
        <v>228.44630000000001</v>
      </c>
      <c r="BB23" s="300">
        <v>232.83090000000001</v>
      </c>
      <c r="BC23" s="300">
        <v>238.1917</v>
      </c>
      <c r="BD23" s="300">
        <v>239.23779999999999</v>
      </c>
      <c r="BE23" s="300">
        <v>236.70509999999999</v>
      </c>
      <c r="BF23" s="300">
        <v>234.4829</v>
      </c>
      <c r="BG23" s="300">
        <v>232.0701</v>
      </c>
      <c r="BH23" s="300">
        <v>223.14930000000001</v>
      </c>
      <c r="BI23" s="300">
        <v>229.691</v>
      </c>
      <c r="BJ23" s="300">
        <v>244.76240000000001</v>
      </c>
      <c r="BK23" s="300">
        <v>256.25009999999997</v>
      </c>
      <c r="BL23" s="300">
        <v>251.09309999999999</v>
      </c>
      <c r="BM23" s="300">
        <v>239.86670000000001</v>
      </c>
      <c r="BN23" s="300">
        <v>240.7731</v>
      </c>
      <c r="BO23" s="300">
        <v>243.9742</v>
      </c>
      <c r="BP23" s="300">
        <v>244.24109999999999</v>
      </c>
      <c r="BQ23" s="300">
        <v>241.0573</v>
      </c>
      <c r="BR23" s="300">
        <v>238.28030000000001</v>
      </c>
      <c r="BS23" s="300">
        <v>237.22669999999999</v>
      </c>
      <c r="BT23" s="300">
        <v>226.45160000000001</v>
      </c>
      <c r="BU23" s="300">
        <v>232.5926</v>
      </c>
      <c r="BV23" s="300">
        <v>245.8338</v>
      </c>
    </row>
    <row r="24" spans="1:74" ht="11.15" customHeight="1" x14ac:dyDescent="0.25">
      <c r="A24" s="1"/>
      <c r="B24" s="7" t="s">
        <v>112</v>
      </c>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360"/>
      <c r="BA24" s="360"/>
      <c r="BB24" s="360"/>
      <c r="BC24" s="360"/>
      <c r="BD24" s="360"/>
      <c r="BE24" s="360"/>
      <c r="BF24" s="360"/>
      <c r="BG24" s="360"/>
      <c r="BH24" s="360"/>
      <c r="BI24" s="360"/>
      <c r="BJ24" s="360"/>
      <c r="BK24" s="360"/>
      <c r="BL24" s="360"/>
      <c r="BM24" s="360"/>
      <c r="BN24" s="360"/>
      <c r="BO24" s="360"/>
      <c r="BP24" s="360"/>
      <c r="BQ24" s="360"/>
      <c r="BR24" s="360"/>
      <c r="BS24" s="360"/>
      <c r="BT24" s="360"/>
      <c r="BU24" s="360"/>
      <c r="BV24" s="360"/>
    </row>
    <row r="25" spans="1:74" ht="11.15" customHeight="1" x14ac:dyDescent="0.25">
      <c r="A25" s="1" t="s">
        <v>482</v>
      </c>
      <c r="B25" s="179" t="s">
        <v>110</v>
      </c>
      <c r="C25" s="67">
        <v>28.704999999999998</v>
      </c>
      <c r="D25" s="67">
        <v>23.864000000000001</v>
      </c>
      <c r="E25" s="67">
        <v>20.864999999999998</v>
      </c>
      <c r="F25" s="67">
        <v>20.866</v>
      </c>
      <c r="G25" s="67">
        <v>22.169</v>
      </c>
      <c r="H25" s="67">
        <v>21.491</v>
      </c>
      <c r="I25" s="67">
        <v>21.916</v>
      </c>
      <c r="J25" s="67">
        <v>23.084</v>
      </c>
      <c r="K25" s="67">
        <v>23.007000000000001</v>
      </c>
      <c r="L25" s="67">
        <v>23.33</v>
      </c>
      <c r="M25" s="67">
        <v>24.834</v>
      </c>
      <c r="N25" s="67">
        <v>26.129000000000001</v>
      </c>
      <c r="O25" s="67">
        <v>28.536999999999999</v>
      </c>
      <c r="P25" s="67">
        <v>26.396999999999998</v>
      </c>
      <c r="Q25" s="67">
        <v>22.585000000000001</v>
      </c>
      <c r="R25" s="67">
        <v>22.888999999999999</v>
      </c>
      <c r="S25" s="67">
        <v>24.068999999999999</v>
      </c>
      <c r="T25" s="67">
        <v>23.495000000000001</v>
      </c>
      <c r="U25" s="67">
        <v>24.292999999999999</v>
      </c>
      <c r="V25" s="67">
        <v>25.151</v>
      </c>
      <c r="W25" s="67">
        <v>22.542999999999999</v>
      </c>
      <c r="X25" s="67">
        <v>25.205065000000001</v>
      </c>
      <c r="Y25" s="67">
        <v>25.039054</v>
      </c>
      <c r="Z25" s="67">
        <v>25.398053000000001</v>
      </c>
      <c r="AA25" s="67">
        <v>22.952304999999999</v>
      </c>
      <c r="AB25" s="67">
        <v>20.906077</v>
      </c>
      <c r="AC25" s="67">
        <v>20.273078000000002</v>
      </c>
      <c r="AD25" s="67">
        <v>21.291778999999998</v>
      </c>
      <c r="AE25" s="67">
        <v>20.651513999999999</v>
      </c>
      <c r="AF25" s="67">
        <v>18.546299000000001</v>
      </c>
      <c r="AG25" s="67">
        <v>17.830857000000002</v>
      </c>
      <c r="AH25" s="67">
        <v>18.183273</v>
      </c>
      <c r="AI25" s="67">
        <v>18.512231</v>
      </c>
      <c r="AJ25" s="67">
        <v>18.291882000000001</v>
      </c>
      <c r="AK25" s="67">
        <v>18.172886999999999</v>
      </c>
      <c r="AL25" s="67">
        <v>17.814738999999999</v>
      </c>
      <c r="AM25" s="67">
        <v>18.089321999999999</v>
      </c>
      <c r="AN25" s="67">
        <v>18.624253</v>
      </c>
      <c r="AO25" s="67">
        <v>17.260479</v>
      </c>
      <c r="AP25" s="67">
        <v>17.831721999999999</v>
      </c>
      <c r="AQ25" s="67">
        <v>17.162693999999998</v>
      </c>
      <c r="AR25" s="67">
        <v>17.131768999999998</v>
      </c>
      <c r="AS25" s="67">
        <v>16.960424</v>
      </c>
      <c r="AT25" s="67">
        <v>17.034687000000002</v>
      </c>
      <c r="AU25" s="67">
        <v>17.622859999999999</v>
      </c>
      <c r="AV25" s="67">
        <v>17.100628</v>
      </c>
      <c r="AW25" s="67">
        <v>16.684923999999999</v>
      </c>
      <c r="AX25" s="67">
        <v>16.363428571</v>
      </c>
      <c r="AY25" s="67">
        <v>17.377845437000001</v>
      </c>
      <c r="AZ25" s="300">
        <v>16.259170000000001</v>
      </c>
      <c r="BA25" s="300">
        <v>14.94328</v>
      </c>
      <c r="BB25" s="300">
        <v>15.26972</v>
      </c>
      <c r="BC25" s="300">
        <v>16.39114</v>
      </c>
      <c r="BD25" s="300">
        <v>16.804749999999999</v>
      </c>
      <c r="BE25" s="300">
        <v>17.217449999999999</v>
      </c>
      <c r="BF25" s="300">
        <v>18.780639999999998</v>
      </c>
      <c r="BG25" s="300">
        <v>18.803039999999999</v>
      </c>
      <c r="BH25" s="300">
        <v>19.693539999999999</v>
      </c>
      <c r="BI25" s="300">
        <v>20.11065</v>
      </c>
      <c r="BJ25" s="300">
        <v>21.54101</v>
      </c>
      <c r="BK25" s="300">
        <v>21.844390000000001</v>
      </c>
      <c r="BL25" s="300">
        <v>20.477969999999999</v>
      </c>
      <c r="BM25" s="300">
        <v>18.454160000000002</v>
      </c>
      <c r="BN25" s="300">
        <v>18.446580000000001</v>
      </c>
      <c r="BO25" s="300">
        <v>19.30725</v>
      </c>
      <c r="BP25" s="300">
        <v>19.604199999999999</v>
      </c>
      <c r="BQ25" s="300">
        <v>19.856159999999999</v>
      </c>
      <c r="BR25" s="300">
        <v>21.30612</v>
      </c>
      <c r="BS25" s="300">
        <v>21.293610000000001</v>
      </c>
      <c r="BT25" s="300">
        <v>21.793790000000001</v>
      </c>
      <c r="BU25" s="300">
        <v>22.139720000000001</v>
      </c>
      <c r="BV25" s="300">
        <v>23.482569999999999</v>
      </c>
    </row>
    <row r="26" spans="1:74" ht="11.15" customHeight="1" x14ac:dyDescent="0.25">
      <c r="A26" s="1"/>
      <c r="B26" s="7" t="s">
        <v>113</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row>
    <row r="27" spans="1:74" ht="11.15" customHeight="1" x14ac:dyDescent="0.25">
      <c r="A27" s="1" t="s">
        <v>483</v>
      </c>
      <c r="B27" s="180" t="s">
        <v>110</v>
      </c>
      <c r="C27" s="68">
        <v>233.661</v>
      </c>
      <c r="D27" s="68">
        <v>228.19399999999999</v>
      </c>
      <c r="E27" s="68">
        <v>215.69</v>
      </c>
      <c r="F27" s="68">
        <v>210.00299999999999</v>
      </c>
      <c r="G27" s="68">
        <v>213.661</v>
      </c>
      <c r="H27" s="68">
        <v>208.423</v>
      </c>
      <c r="I27" s="68">
        <v>213.518</v>
      </c>
      <c r="J27" s="68">
        <v>207.27799999999999</v>
      </c>
      <c r="K27" s="68">
        <v>209.036</v>
      </c>
      <c r="L27" s="68">
        <v>201.143</v>
      </c>
      <c r="M27" s="68">
        <v>208.857</v>
      </c>
      <c r="N27" s="68">
        <v>227.971</v>
      </c>
      <c r="O27" s="68">
        <v>237.17400000000001</v>
      </c>
      <c r="P27" s="68">
        <v>226.69399999999999</v>
      </c>
      <c r="Q27" s="68">
        <v>239.238</v>
      </c>
      <c r="R27" s="68">
        <v>235.57400000000001</v>
      </c>
      <c r="S27" s="68">
        <v>234.88300000000001</v>
      </c>
      <c r="T27" s="68">
        <v>230.98400000000001</v>
      </c>
      <c r="U27" s="68">
        <v>226.06700000000001</v>
      </c>
      <c r="V27" s="68">
        <v>212.38300000000001</v>
      </c>
      <c r="W27" s="68">
        <v>205.035</v>
      </c>
      <c r="X27" s="68">
        <v>202.41080199999999</v>
      </c>
      <c r="Y27" s="68">
        <v>216.19064299999999</v>
      </c>
      <c r="Z27" s="68">
        <v>217.99669599999999</v>
      </c>
      <c r="AA27" s="68">
        <v>232.4093</v>
      </c>
      <c r="AB27" s="68">
        <v>220.366952</v>
      </c>
      <c r="AC27" s="68">
        <v>217.573016</v>
      </c>
      <c r="AD27" s="68">
        <v>217.33067199999999</v>
      </c>
      <c r="AE27" s="68">
        <v>219.52420100000001</v>
      </c>
      <c r="AF27" s="68">
        <v>218.739923</v>
      </c>
      <c r="AG27" s="68">
        <v>212.933841</v>
      </c>
      <c r="AH27" s="68">
        <v>207.36775900000001</v>
      </c>
      <c r="AI27" s="68">
        <v>208.535327</v>
      </c>
      <c r="AJ27" s="68">
        <v>198.40450799999999</v>
      </c>
      <c r="AK27" s="68">
        <v>202.42472000000001</v>
      </c>
      <c r="AL27" s="68">
        <v>214.362798</v>
      </c>
      <c r="AM27" s="68">
        <v>233.66411500000001</v>
      </c>
      <c r="AN27" s="68">
        <v>231.806783</v>
      </c>
      <c r="AO27" s="68">
        <v>221.21154200000001</v>
      </c>
      <c r="AP27" s="68">
        <v>212.22353100000001</v>
      </c>
      <c r="AQ27" s="68">
        <v>203.54152099999999</v>
      </c>
      <c r="AR27" s="68">
        <v>203.83552</v>
      </c>
      <c r="AS27" s="68">
        <v>208.65360100000001</v>
      </c>
      <c r="AT27" s="68">
        <v>198.57853800000001</v>
      </c>
      <c r="AU27" s="68">
        <v>191.955851</v>
      </c>
      <c r="AV27" s="68">
        <v>193.87774400000001</v>
      </c>
      <c r="AW27" s="68">
        <v>204.639276</v>
      </c>
      <c r="AX27" s="68">
        <v>207.47471429000001</v>
      </c>
      <c r="AY27" s="68">
        <v>222.66179387</v>
      </c>
      <c r="AZ27" s="319">
        <v>217.87100000000001</v>
      </c>
      <c r="BA27" s="319">
        <v>213.50299999999999</v>
      </c>
      <c r="BB27" s="319">
        <v>217.56120000000001</v>
      </c>
      <c r="BC27" s="319">
        <v>221.8005</v>
      </c>
      <c r="BD27" s="319">
        <v>222.4331</v>
      </c>
      <c r="BE27" s="319">
        <v>219.48759999999999</v>
      </c>
      <c r="BF27" s="319">
        <v>215.70230000000001</v>
      </c>
      <c r="BG27" s="319">
        <v>213.267</v>
      </c>
      <c r="BH27" s="319">
        <v>203.45580000000001</v>
      </c>
      <c r="BI27" s="319">
        <v>209.58029999999999</v>
      </c>
      <c r="BJ27" s="319">
        <v>223.22139999999999</v>
      </c>
      <c r="BK27" s="319">
        <v>234.4057</v>
      </c>
      <c r="BL27" s="319">
        <v>230.61510000000001</v>
      </c>
      <c r="BM27" s="319">
        <v>221.4126</v>
      </c>
      <c r="BN27" s="319">
        <v>222.32660000000001</v>
      </c>
      <c r="BO27" s="319">
        <v>224.667</v>
      </c>
      <c r="BP27" s="319">
        <v>224.6369</v>
      </c>
      <c r="BQ27" s="319">
        <v>221.2011</v>
      </c>
      <c r="BR27" s="319">
        <v>216.9742</v>
      </c>
      <c r="BS27" s="319">
        <v>215.9331</v>
      </c>
      <c r="BT27" s="319">
        <v>204.65780000000001</v>
      </c>
      <c r="BU27" s="319">
        <v>210.4529</v>
      </c>
      <c r="BV27" s="319">
        <v>222.35130000000001</v>
      </c>
    </row>
    <row r="28" spans="1:74" s="266" customFormat="1" ht="12" customHeight="1" x14ac:dyDescent="0.25">
      <c r="A28" s="1"/>
      <c r="B28" s="745" t="s">
        <v>801</v>
      </c>
      <c r="C28" s="737"/>
      <c r="D28" s="737"/>
      <c r="E28" s="737"/>
      <c r="F28" s="737"/>
      <c r="G28" s="737"/>
      <c r="H28" s="737"/>
      <c r="I28" s="737"/>
      <c r="J28" s="737"/>
      <c r="K28" s="737"/>
      <c r="L28" s="737"/>
      <c r="M28" s="737"/>
      <c r="N28" s="737"/>
      <c r="O28" s="737"/>
      <c r="P28" s="737"/>
      <c r="Q28" s="737"/>
      <c r="AY28" s="477"/>
      <c r="AZ28" s="477"/>
      <c r="BA28" s="477"/>
      <c r="BB28" s="477"/>
      <c r="BC28" s="477"/>
      <c r="BD28" s="477"/>
      <c r="BE28" s="477"/>
      <c r="BF28" s="477"/>
      <c r="BG28" s="477"/>
      <c r="BH28" s="477"/>
      <c r="BI28" s="477"/>
      <c r="BJ28" s="477"/>
    </row>
    <row r="29" spans="1:74" s="402" customFormat="1" ht="12" customHeight="1" x14ac:dyDescent="0.25">
      <c r="A29" s="401"/>
      <c r="B29" s="763" t="str">
        <f>"Notes: "&amp;"EIA completed modeling and analysis for this report on " &amp;Dates!D2&amp;"."</f>
        <v>Notes: EIA completed modeling and analysis for this report on Thursday February 2, 2023.</v>
      </c>
      <c r="C29" s="762"/>
      <c r="D29" s="762"/>
      <c r="E29" s="762"/>
      <c r="F29" s="762"/>
      <c r="G29" s="762"/>
      <c r="H29" s="762"/>
      <c r="I29" s="762"/>
      <c r="J29" s="762"/>
      <c r="K29" s="762"/>
      <c r="L29" s="762"/>
      <c r="M29" s="762"/>
      <c r="N29" s="762"/>
      <c r="O29" s="762"/>
      <c r="P29" s="762"/>
      <c r="Q29" s="762"/>
      <c r="AY29" s="478"/>
      <c r="AZ29" s="478"/>
      <c r="BA29" s="478"/>
      <c r="BB29" s="478"/>
      <c r="BC29" s="478"/>
      <c r="BD29" s="478"/>
      <c r="BE29" s="478"/>
      <c r="BF29" s="478"/>
      <c r="BG29" s="478"/>
      <c r="BH29" s="478"/>
      <c r="BI29" s="478"/>
      <c r="BJ29" s="478"/>
    </row>
    <row r="30" spans="1:74" s="402" customFormat="1" ht="12" customHeight="1" x14ac:dyDescent="0.25">
      <c r="A30" s="401"/>
      <c r="B30" s="763" t="s">
        <v>346</v>
      </c>
      <c r="C30" s="762"/>
      <c r="D30" s="762"/>
      <c r="E30" s="762"/>
      <c r="F30" s="762"/>
      <c r="G30" s="762"/>
      <c r="H30" s="762"/>
      <c r="I30" s="762"/>
      <c r="J30" s="762"/>
      <c r="K30" s="762"/>
      <c r="L30" s="762"/>
      <c r="M30" s="762"/>
      <c r="N30" s="762"/>
      <c r="O30" s="762"/>
      <c r="P30" s="762"/>
      <c r="Q30" s="762"/>
      <c r="AY30" s="478"/>
      <c r="AZ30" s="478"/>
      <c r="BA30" s="478"/>
      <c r="BB30" s="478"/>
      <c r="BC30" s="478"/>
      <c r="BD30" s="478"/>
      <c r="BE30" s="478"/>
      <c r="BF30" s="478"/>
      <c r="BG30" s="478"/>
      <c r="BH30" s="478"/>
      <c r="BI30" s="478"/>
      <c r="BJ30" s="478"/>
    </row>
    <row r="31" spans="1:74" s="266" customFormat="1" ht="12" customHeight="1" x14ac:dyDescent="0.25">
      <c r="A31" s="1"/>
      <c r="B31" s="746" t="s">
        <v>126</v>
      </c>
      <c r="C31" s="737"/>
      <c r="D31" s="737"/>
      <c r="E31" s="737"/>
      <c r="F31" s="737"/>
      <c r="G31" s="737"/>
      <c r="H31" s="737"/>
      <c r="I31" s="737"/>
      <c r="J31" s="737"/>
      <c r="K31" s="737"/>
      <c r="L31" s="737"/>
      <c r="M31" s="737"/>
      <c r="N31" s="737"/>
      <c r="O31" s="737"/>
      <c r="P31" s="737"/>
      <c r="Q31" s="737"/>
      <c r="AY31" s="477"/>
      <c r="AZ31" s="477"/>
      <c r="BA31" s="477"/>
      <c r="BB31" s="477"/>
      <c r="BC31" s="477"/>
      <c r="BD31" s="477"/>
      <c r="BE31" s="477"/>
      <c r="BF31" s="477"/>
      <c r="BG31" s="477"/>
      <c r="BH31" s="477"/>
      <c r="BI31" s="477"/>
      <c r="BJ31" s="477"/>
    </row>
    <row r="32" spans="1:74" s="402" customFormat="1" ht="12" customHeight="1" x14ac:dyDescent="0.25">
      <c r="A32" s="401"/>
      <c r="B32" s="758" t="s">
        <v>838</v>
      </c>
      <c r="C32" s="752"/>
      <c r="D32" s="752"/>
      <c r="E32" s="752"/>
      <c r="F32" s="752"/>
      <c r="G32" s="752"/>
      <c r="H32" s="752"/>
      <c r="I32" s="752"/>
      <c r="J32" s="752"/>
      <c r="K32" s="752"/>
      <c r="L32" s="752"/>
      <c r="M32" s="752"/>
      <c r="N32" s="752"/>
      <c r="O32" s="752"/>
      <c r="P32" s="752"/>
      <c r="Q32" s="752"/>
      <c r="AY32" s="478"/>
      <c r="AZ32" s="478"/>
      <c r="BA32" s="478"/>
      <c r="BB32" s="478"/>
      <c r="BC32" s="478"/>
      <c r="BD32" s="478"/>
      <c r="BE32" s="478"/>
      <c r="BF32" s="478"/>
      <c r="BG32" s="478"/>
      <c r="BH32" s="478"/>
      <c r="BI32" s="478"/>
      <c r="BJ32" s="478"/>
    </row>
    <row r="33" spans="1:74" s="402" customFormat="1" ht="12" customHeight="1" x14ac:dyDescent="0.25">
      <c r="A33" s="401"/>
      <c r="B33" s="793" t="s">
        <v>839</v>
      </c>
      <c r="C33" s="752"/>
      <c r="D33" s="752"/>
      <c r="E33" s="752"/>
      <c r="F33" s="752"/>
      <c r="G33" s="752"/>
      <c r="H33" s="752"/>
      <c r="I33" s="752"/>
      <c r="J33" s="752"/>
      <c r="K33" s="752"/>
      <c r="L33" s="752"/>
      <c r="M33" s="752"/>
      <c r="N33" s="752"/>
      <c r="O33" s="752"/>
      <c r="P33" s="752"/>
      <c r="Q33" s="752"/>
      <c r="AY33" s="478"/>
      <c r="AZ33" s="478"/>
      <c r="BA33" s="478"/>
      <c r="BB33" s="478"/>
      <c r="BC33" s="478"/>
      <c r="BD33" s="478"/>
      <c r="BE33" s="478"/>
      <c r="BF33" s="478"/>
      <c r="BG33" s="478"/>
      <c r="BH33" s="478"/>
      <c r="BI33" s="478"/>
      <c r="BJ33" s="478"/>
    </row>
    <row r="34" spans="1:74" s="402" customFormat="1" ht="12" customHeight="1" x14ac:dyDescent="0.25">
      <c r="A34" s="401"/>
      <c r="B34" s="756" t="s">
        <v>841</v>
      </c>
      <c r="C34" s="755"/>
      <c r="D34" s="755"/>
      <c r="E34" s="755"/>
      <c r="F34" s="755"/>
      <c r="G34" s="755"/>
      <c r="H34" s="755"/>
      <c r="I34" s="755"/>
      <c r="J34" s="755"/>
      <c r="K34" s="755"/>
      <c r="L34" s="755"/>
      <c r="M34" s="755"/>
      <c r="N34" s="755"/>
      <c r="O34" s="755"/>
      <c r="P34" s="755"/>
      <c r="Q34" s="752"/>
      <c r="AY34" s="478"/>
      <c r="AZ34" s="478"/>
      <c r="BA34" s="478"/>
      <c r="BB34" s="478"/>
      <c r="BC34" s="478"/>
      <c r="BD34" s="478"/>
      <c r="BE34" s="478"/>
      <c r="BF34" s="478"/>
      <c r="BG34" s="478"/>
      <c r="BH34" s="478"/>
      <c r="BI34" s="478"/>
      <c r="BJ34" s="478"/>
    </row>
    <row r="35" spans="1:74" s="402" customFormat="1" ht="12" customHeight="1" x14ac:dyDescent="0.25">
      <c r="A35" s="401"/>
      <c r="B35" s="757" t="s">
        <v>842</v>
      </c>
      <c r="C35" s="759"/>
      <c r="D35" s="759"/>
      <c r="E35" s="759"/>
      <c r="F35" s="759"/>
      <c r="G35" s="759"/>
      <c r="H35" s="759"/>
      <c r="I35" s="759"/>
      <c r="J35" s="759"/>
      <c r="K35" s="759"/>
      <c r="L35" s="759"/>
      <c r="M35" s="759"/>
      <c r="N35" s="759"/>
      <c r="O35" s="759"/>
      <c r="P35" s="759"/>
      <c r="Q35" s="752"/>
      <c r="AY35" s="478"/>
      <c r="AZ35" s="478"/>
      <c r="BA35" s="478"/>
      <c r="BB35" s="478"/>
      <c r="BC35" s="478"/>
      <c r="BD35" s="478"/>
      <c r="BE35" s="478"/>
      <c r="BF35" s="478"/>
      <c r="BG35" s="478"/>
      <c r="BH35" s="478"/>
      <c r="BI35" s="478"/>
      <c r="BJ35" s="478"/>
    </row>
    <row r="36" spans="1:74" s="402" customFormat="1" ht="12" customHeight="1" x14ac:dyDescent="0.25">
      <c r="A36" s="401"/>
      <c r="B36" s="758" t="s">
        <v>824</v>
      </c>
      <c r="C36" s="759"/>
      <c r="D36" s="759"/>
      <c r="E36" s="759"/>
      <c r="F36" s="759"/>
      <c r="G36" s="759"/>
      <c r="H36" s="759"/>
      <c r="I36" s="759"/>
      <c r="J36" s="759"/>
      <c r="K36" s="759"/>
      <c r="L36" s="759"/>
      <c r="M36" s="759"/>
      <c r="N36" s="759"/>
      <c r="O36" s="759"/>
      <c r="P36" s="759"/>
      <c r="Q36" s="752"/>
      <c r="AY36" s="478"/>
      <c r="AZ36" s="478"/>
      <c r="BA36" s="478"/>
      <c r="BB36" s="478"/>
      <c r="BC36" s="478"/>
      <c r="BD36" s="478"/>
      <c r="BE36" s="478"/>
      <c r="BF36" s="478"/>
      <c r="BG36" s="478"/>
      <c r="BH36" s="478"/>
      <c r="BI36" s="478"/>
      <c r="BJ36" s="478"/>
    </row>
    <row r="37" spans="1:74" s="403" customFormat="1" ht="12" customHeight="1" x14ac:dyDescent="0.25">
      <c r="A37" s="392"/>
      <c r="B37" s="764" t="s">
        <v>1349</v>
      </c>
      <c r="C37" s="752"/>
      <c r="D37" s="752"/>
      <c r="E37" s="752"/>
      <c r="F37" s="752"/>
      <c r="G37" s="752"/>
      <c r="H37" s="752"/>
      <c r="I37" s="752"/>
      <c r="J37" s="752"/>
      <c r="K37" s="752"/>
      <c r="L37" s="752"/>
      <c r="M37" s="752"/>
      <c r="N37" s="752"/>
      <c r="O37" s="752"/>
      <c r="P37" s="752"/>
      <c r="Q37" s="752"/>
      <c r="AY37" s="479"/>
      <c r="AZ37" s="479"/>
      <c r="BA37" s="479"/>
      <c r="BB37" s="479"/>
      <c r="BC37" s="479"/>
      <c r="BD37" s="479"/>
      <c r="BE37" s="479"/>
      <c r="BF37" s="479"/>
      <c r="BG37" s="479"/>
      <c r="BH37" s="479"/>
      <c r="BI37" s="479"/>
      <c r="BJ37" s="479"/>
    </row>
    <row r="38" spans="1:74" x14ac:dyDescent="0.2">
      <c r="BD38" s="362"/>
      <c r="BE38" s="362"/>
      <c r="BF38" s="362"/>
      <c r="BK38" s="362"/>
      <c r="BL38" s="362"/>
      <c r="BM38" s="362"/>
      <c r="BN38" s="362"/>
      <c r="BO38" s="362"/>
      <c r="BP38" s="362"/>
      <c r="BQ38" s="362"/>
      <c r="BR38" s="362"/>
      <c r="BS38" s="362"/>
      <c r="BT38" s="362"/>
      <c r="BU38" s="362"/>
      <c r="BV38" s="362"/>
    </row>
    <row r="39" spans="1:74" x14ac:dyDescent="0.2">
      <c r="BK39" s="362"/>
      <c r="BL39" s="362"/>
      <c r="BM39" s="362"/>
      <c r="BN39" s="362"/>
      <c r="BO39" s="362"/>
      <c r="BP39" s="362"/>
      <c r="BQ39" s="362"/>
      <c r="BR39" s="362"/>
      <c r="BS39" s="362"/>
      <c r="BT39" s="362"/>
      <c r="BU39" s="362"/>
      <c r="BV39" s="362"/>
    </row>
    <row r="40" spans="1:74" x14ac:dyDescent="0.2">
      <c r="BK40" s="362"/>
      <c r="BL40" s="362"/>
      <c r="BM40" s="362"/>
      <c r="BN40" s="362"/>
      <c r="BO40" s="362"/>
      <c r="BP40" s="362"/>
      <c r="BQ40" s="362"/>
      <c r="BR40" s="362"/>
      <c r="BS40" s="362"/>
      <c r="BT40" s="362"/>
      <c r="BU40" s="362"/>
      <c r="BV40" s="362"/>
    </row>
    <row r="41" spans="1:74" x14ac:dyDescent="0.2">
      <c r="BK41" s="362"/>
      <c r="BL41" s="362"/>
      <c r="BM41" s="362"/>
      <c r="BN41" s="362"/>
      <c r="BO41" s="362"/>
      <c r="BP41" s="362"/>
      <c r="BQ41" s="362"/>
      <c r="BR41" s="362"/>
      <c r="BS41" s="362"/>
      <c r="BT41" s="362"/>
      <c r="BU41" s="362"/>
      <c r="BV41" s="362"/>
    </row>
    <row r="42" spans="1:74" x14ac:dyDescent="0.2">
      <c r="BK42" s="362"/>
      <c r="BL42" s="362"/>
      <c r="BM42" s="362"/>
      <c r="BN42" s="362"/>
      <c r="BO42" s="362"/>
      <c r="BP42" s="362"/>
      <c r="BQ42" s="362"/>
      <c r="BR42" s="362"/>
      <c r="BS42" s="362"/>
      <c r="BT42" s="362"/>
      <c r="BU42" s="362"/>
      <c r="BV42" s="362"/>
    </row>
    <row r="43" spans="1:74" x14ac:dyDescent="0.2">
      <c r="BK43" s="362"/>
      <c r="BL43" s="362"/>
      <c r="BM43" s="362"/>
      <c r="BN43" s="362"/>
      <c r="BO43" s="362"/>
      <c r="BP43" s="362"/>
      <c r="BQ43" s="362"/>
      <c r="BR43" s="362"/>
      <c r="BS43" s="362"/>
      <c r="BT43" s="362"/>
      <c r="BU43" s="362"/>
      <c r="BV43" s="362"/>
    </row>
    <row r="44" spans="1:74" x14ac:dyDescent="0.2">
      <c r="BK44" s="362"/>
      <c r="BL44" s="362"/>
      <c r="BM44" s="362"/>
      <c r="BN44" s="362"/>
      <c r="BO44" s="362"/>
      <c r="BP44" s="362"/>
      <c r="BQ44" s="362"/>
      <c r="BR44" s="362"/>
      <c r="BS44" s="362"/>
      <c r="BT44" s="362"/>
      <c r="BU44" s="362"/>
      <c r="BV44" s="362"/>
    </row>
    <row r="45" spans="1:74" x14ac:dyDescent="0.2">
      <c r="BK45" s="362"/>
      <c r="BL45" s="362"/>
      <c r="BM45" s="362"/>
      <c r="BN45" s="362"/>
      <c r="BO45" s="362"/>
      <c r="BP45" s="362"/>
      <c r="BQ45" s="362"/>
      <c r="BR45" s="362"/>
      <c r="BS45" s="362"/>
      <c r="BT45" s="362"/>
      <c r="BU45" s="362"/>
      <c r="BV45" s="362"/>
    </row>
    <row r="46" spans="1:74" x14ac:dyDescent="0.2">
      <c r="BK46" s="362"/>
      <c r="BL46" s="362"/>
      <c r="BM46" s="362"/>
      <c r="BN46" s="362"/>
      <c r="BO46" s="362"/>
      <c r="BP46" s="362"/>
      <c r="BQ46" s="362"/>
      <c r="BR46" s="362"/>
      <c r="BS46" s="362"/>
      <c r="BT46" s="362"/>
      <c r="BU46" s="362"/>
      <c r="BV46" s="362"/>
    </row>
    <row r="47" spans="1:74" x14ac:dyDescent="0.2">
      <c r="BK47" s="362"/>
      <c r="BL47" s="362"/>
      <c r="BM47" s="362"/>
      <c r="BN47" s="362"/>
      <c r="BO47" s="362"/>
      <c r="BP47" s="362"/>
      <c r="BQ47" s="362"/>
      <c r="BR47" s="362"/>
      <c r="BS47" s="362"/>
      <c r="BT47" s="362"/>
      <c r="BU47" s="362"/>
      <c r="BV47" s="362"/>
    </row>
    <row r="48" spans="1:74" x14ac:dyDescent="0.2">
      <c r="BK48" s="362"/>
      <c r="BL48" s="362"/>
      <c r="BM48" s="362"/>
      <c r="BN48" s="362"/>
      <c r="BO48" s="362"/>
      <c r="BP48" s="362"/>
      <c r="BQ48" s="362"/>
      <c r="BR48" s="362"/>
      <c r="BS48" s="362"/>
      <c r="BT48" s="362"/>
      <c r="BU48" s="362"/>
      <c r="BV48" s="362"/>
    </row>
    <row r="49" spans="63:74" x14ac:dyDescent="0.2">
      <c r="BK49" s="362"/>
      <c r="BL49" s="362"/>
      <c r="BM49" s="362"/>
      <c r="BN49" s="362"/>
      <c r="BO49" s="362"/>
      <c r="BP49" s="362"/>
      <c r="BQ49" s="362"/>
      <c r="BR49" s="362"/>
      <c r="BS49" s="362"/>
      <c r="BT49" s="362"/>
      <c r="BU49" s="362"/>
      <c r="BV49" s="362"/>
    </row>
    <row r="50" spans="63:74" x14ac:dyDescent="0.2">
      <c r="BK50" s="362"/>
      <c r="BL50" s="362"/>
      <c r="BM50" s="362"/>
      <c r="BN50" s="362"/>
      <c r="BO50" s="362"/>
      <c r="BP50" s="362"/>
      <c r="BQ50" s="362"/>
      <c r="BR50" s="362"/>
      <c r="BS50" s="362"/>
      <c r="BT50" s="362"/>
      <c r="BU50" s="362"/>
      <c r="BV50" s="362"/>
    </row>
    <row r="51" spans="63:74" x14ac:dyDescent="0.2">
      <c r="BK51" s="362"/>
      <c r="BL51" s="362"/>
      <c r="BM51" s="362"/>
      <c r="BN51" s="362"/>
      <c r="BO51" s="362"/>
      <c r="BP51" s="362"/>
      <c r="BQ51" s="362"/>
      <c r="BR51" s="362"/>
      <c r="BS51" s="362"/>
      <c r="BT51" s="362"/>
      <c r="BU51" s="362"/>
      <c r="BV51" s="362"/>
    </row>
    <row r="52" spans="63:74" x14ac:dyDescent="0.2">
      <c r="BK52" s="362"/>
      <c r="BL52" s="362"/>
      <c r="BM52" s="362"/>
      <c r="BN52" s="362"/>
      <c r="BO52" s="362"/>
      <c r="BP52" s="362"/>
      <c r="BQ52" s="362"/>
      <c r="BR52" s="362"/>
      <c r="BS52" s="362"/>
      <c r="BT52" s="362"/>
      <c r="BU52" s="362"/>
      <c r="BV52" s="362"/>
    </row>
    <row r="53" spans="63:74" x14ac:dyDescent="0.2">
      <c r="BK53" s="362"/>
      <c r="BL53" s="362"/>
      <c r="BM53" s="362"/>
      <c r="BN53" s="362"/>
      <c r="BO53" s="362"/>
      <c r="BP53" s="362"/>
      <c r="BQ53" s="362"/>
      <c r="BR53" s="362"/>
      <c r="BS53" s="362"/>
      <c r="BT53" s="362"/>
      <c r="BU53" s="362"/>
      <c r="BV53" s="362"/>
    </row>
    <row r="54" spans="63:74" x14ac:dyDescent="0.2">
      <c r="BK54" s="362"/>
      <c r="BL54" s="362"/>
      <c r="BM54" s="362"/>
      <c r="BN54" s="362"/>
      <c r="BO54" s="362"/>
      <c r="BP54" s="362"/>
      <c r="BQ54" s="362"/>
      <c r="BR54" s="362"/>
      <c r="BS54" s="362"/>
      <c r="BT54" s="362"/>
      <c r="BU54" s="362"/>
      <c r="BV54" s="362"/>
    </row>
    <row r="55" spans="63:74" x14ac:dyDescent="0.2">
      <c r="BK55" s="362"/>
      <c r="BL55" s="362"/>
      <c r="BM55" s="362"/>
      <c r="BN55" s="362"/>
      <c r="BO55" s="362"/>
      <c r="BP55" s="362"/>
      <c r="BQ55" s="362"/>
      <c r="BR55" s="362"/>
      <c r="BS55" s="362"/>
      <c r="BT55" s="362"/>
      <c r="BU55" s="362"/>
      <c r="BV55" s="362"/>
    </row>
    <row r="56" spans="63:74" x14ac:dyDescent="0.2">
      <c r="BK56" s="362"/>
      <c r="BL56" s="362"/>
      <c r="BM56" s="362"/>
      <c r="BN56" s="362"/>
      <c r="BO56" s="362"/>
      <c r="BP56" s="362"/>
      <c r="BQ56" s="362"/>
      <c r="BR56" s="362"/>
      <c r="BS56" s="362"/>
      <c r="BT56" s="362"/>
      <c r="BU56" s="362"/>
      <c r="BV56" s="362"/>
    </row>
    <row r="57" spans="63:74" x14ac:dyDescent="0.2">
      <c r="BK57" s="362"/>
      <c r="BL57" s="362"/>
      <c r="BM57" s="362"/>
      <c r="BN57" s="362"/>
      <c r="BO57" s="362"/>
      <c r="BP57" s="362"/>
      <c r="BQ57" s="362"/>
      <c r="BR57" s="362"/>
      <c r="BS57" s="362"/>
      <c r="BT57" s="362"/>
      <c r="BU57" s="362"/>
      <c r="BV57" s="362"/>
    </row>
    <row r="58" spans="63:74" x14ac:dyDescent="0.2">
      <c r="BK58" s="362"/>
      <c r="BL58" s="362"/>
      <c r="BM58" s="362"/>
      <c r="BN58" s="362"/>
      <c r="BO58" s="362"/>
      <c r="BP58" s="362"/>
      <c r="BQ58" s="362"/>
      <c r="BR58" s="362"/>
      <c r="BS58" s="362"/>
      <c r="BT58" s="362"/>
      <c r="BU58" s="362"/>
      <c r="BV58" s="362"/>
    </row>
    <row r="59" spans="63:74" x14ac:dyDescent="0.2">
      <c r="BK59" s="362"/>
      <c r="BL59" s="362"/>
      <c r="BM59" s="362"/>
      <c r="BN59" s="362"/>
      <c r="BO59" s="362"/>
      <c r="BP59" s="362"/>
      <c r="BQ59" s="362"/>
      <c r="BR59" s="362"/>
      <c r="BS59" s="362"/>
      <c r="BT59" s="362"/>
      <c r="BU59" s="362"/>
      <c r="BV59" s="362"/>
    </row>
    <row r="60" spans="63:74" x14ac:dyDescent="0.2">
      <c r="BK60" s="362"/>
      <c r="BL60" s="362"/>
      <c r="BM60" s="362"/>
      <c r="BN60" s="362"/>
      <c r="BO60" s="362"/>
      <c r="BP60" s="362"/>
      <c r="BQ60" s="362"/>
      <c r="BR60" s="362"/>
      <c r="BS60" s="362"/>
      <c r="BT60" s="362"/>
      <c r="BU60" s="362"/>
      <c r="BV60" s="362"/>
    </row>
    <row r="61" spans="63:74" x14ac:dyDescent="0.2">
      <c r="BK61" s="362"/>
      <c r="BL61" s="362"/>
      <c r="BM61" s="362"/>
      <c r="BN61" s="362"/>
      <c r="BO61" s="362"/>
      <c r="BP61" s="362"/>
      <c r="BQ61" s="362"/>
      <c r="BR61" s="362"/>
      <c r="BS61" s="362"/>
      <c r="BT61" s="362"/>
      <c r="BU61" s="362"/>
      <c r="BV61" s="362"/>
    </row>
    <row r="62" spans="63:74" x14ac:dyDescent="0.2">
      <c r="BK62" s="362"/>
      <c r="BL62" s="362"/>
      <c r="BM62" s="362"/>
      <c r="BN62" s="362"/>
      <c r="BO62" s="362"/>
      <c r="BP62" s="362"/>
      <c r="BQ62" s="362"/>
      <c r="BR62" s="362"/>
      <c r="BS62" s="362"/>
      <c r="BT62" s="362"/>
      <c r="BU62" s="362"/>
      <c r="BV62" s="362"/>
    </row>
    <row r="63" spans="63:74" x14ac:dyDescent="0.2">
      <c r="BK63" s="362"/>
      <c r="BL63" s="362"/>
      <c r="BM63" s="362"/>
      <c r="BN63" s="362"/>
      <c r="BO63" s="362"/>
      <c r="BP63" s="362"/>
      <c r="BQ63" s="362"/>
      <c r="BR63" s="362"/>
      <c r="BS63" s="362"/>
      <c r="BT63" s="362"/>
      <c r="BU63" s="362"/>
      <c r="BV63" s="362"/>
    </row>
    <row r="64" spans="63:74" x14ac:dyDescent="0.2">
      <c r="BK64" s="362"/>
      <c r="BL64" s="362"/>
      <c r="BM64" s="362"/>
      <c r="BN64" s="362"/>
      <c r="BO64" s="362"/>
      <c r="BP64" s="362"/>
      <c r="BQ64" s="362"/>
      <c r="BR64" s="362"/>
      <c r="BS64" s="362"/>
      <c r="BT64" s="362"/>
      <c r="BU64" s="362"/>
      <c r="BV64" s="362"/>
    </row>
    <row r="65" spans="63:74" x14ac:dyDescent="0.2">
      <c r="BK65" s="362"/>
      <c r="BL65" s="362"/>
      <c r="BM65" s="362"/>
      <c r="BN65" s="362"/>
      <c r="BO65" s="362"/>
      <c r="BP65" s="362"/>
      <c r="BQ65" s="362"/>
      <c r="BR65" s="362"/>
      <c r="BS65" s="362"/>
      <c r="BT65" s="362"/>
      <c r="BU65" s="362"/>
      <c r="BV65" s="362"/>
    </row>
    <row r="66" spans="63:74" x14ac:dyDescent="0.2">
      <c r="BK66" s="362"/>
      <c r="BL66" s="362"/>
      <c r="BM66" s="362"/>
      <c r="BN66" s="362"/>
      <c r="BO66" s="362"/>
      <c r="BP66" s="362"/>
      <c r="BQ66" s="362"/>
      <c r="BR66" s="362"/>
      <c r="BS66" s="362"/>
      <c r="BT66" s="362"/>
      <c r="BU66" s="362"/>
      <c r="BV66" s="362"/>
    </row>
    <row r="67" spans="63:74" x14ac:dyDescent="0.2">
      <c r="BK67" s="362"/>
      <c r="BL67" s="362"/>
      <c r="BM67" s="362"/>
      <c r="BN67" s="362"/>
      <c r="BO67" s="362"/>
      <c r="BP67" s="362"/>
      <c r="BQ67" s="362"/>
      <c r="BR67" s="362"/>
      <c r="BS67" s="362"/>
      <c r="BT67" s="362"/>
      <c r="BU67" s="362"/>
      <c r="BV67" s="362"/>
    </row>
    <row r="68" spans="63:74" x14ac:dyDescent="0.2">
      <c r="BK68" s="362"/>
      <c r="BL68" s="362"/>
      <c r="BM68" s="362"/>
      <c r="BN68" s="362"/>
      <c r="BO68" s="362"/>
      <c r="BP68" s="362"/>
      <c r="BQ68" s="362"/>
      <c r="BR68" s="362"/>
      <c r="BS68" s="362"/>
      <c r="BT68" s="362"/>
      <c r="BU68" s="362"/>
      <c r="BV68" s="362"/>
    </row>
    <row r="69" spans="63:74" x14ac:dyDescent="0.2">
      <c r="BK69" s="362"/>
      <c r="BL69" s="362"/>
      <c r="BM69" s="362"/>
      <c r="BN69" s="362"/>
      <c r="BO69" s="362"/>
      <c r="BP69" s="362"/>
      <c r="BQ69" s="362"/>
      <c r="BR69" s="362"/>
      <c r="BS69" s="362"/>
      <c r="BT69" s="362"/>
      <c r="BU69" s="362"/>
      <c r="BV69" s="362"/>
    </row>
    <row r="70" spans="63:74" x14ac:dyDescent="0.2">
      <c r="BK70" s="362"/>
      <c r="BL70" s="362"/>
      <c r="BM70" s="362"/>
      <c r="BN70" s="362"/>
      <c r="BO70" s="362"/>
      <c r="BP70" s="362"/>
      <c r="BQ70" s="362"/>
      <c r="BR70" s="362"/>
      <c r="BS70" s="362"/>
      <c r="BT70" s="362"/>
      <c r="BU70" s="362"/>
      <c r="BV70" s="362"/>
    </row>
    <row r="71" spans="63:74" x14ac:dyDescent="0.2">
      <c r="BK71" s="362"/>
      <c r="BL71" s="362"/>
      <c r="BM71" s="362"/>
      <c r="BN71" s="362"/>
      <c r="BO71" s="362"/>
      <c r="BP71" s="362"/>
      <c r="BQ71" s="362"/>
      <c r="BR71" s="362"/>
      <c r="BS71" s="362"/>
      <c r="BT71" s="362"/>
      <c r="BU71" s="362"/>
      <c r="BV71" s="362"/>
    </row>
    <row r="72" spans="63:74" x14ac:dyDescent="0.2">
      <c r="BK72" s="362"/>
      <c r="BL72" s="362"/>
      <c r="BM72" s="362"/>
      <c r="BN72" s="362"/>
      <c r="BO72" s="362"/>
      <c r="BP72" s="362"/>
      <c r="BQ72" s="362"/>
      <c r="BR72" s="362"/>
      <c r="BS72" s="362"/>
      <c r="BT72" s="362"/>
      <c r="BU72" s="362"/>
      <c r="BV72" s="362"/>
    </row>
    <row r="73" spans="63:74" x14ac:dyDescent="0.2">
      <c r="BK73" s="362"/>
      <c r="BL73" s="362"/>
      <c r="BM73" s="362"/>
      <c r="BN73" s="362"/>
      <c r="BO73" s="362"/>
      <c r="BP73" s="362"/>
      <c r="BQ73" s="362"/>
      <c r="BR73" s="362"/>
      <c r="BS73" s="362"/>
      <c r="BT73" s="362"/>
      <c r="BU73" s="362"/>
      <c r="BV73" s="362"/>
    </row>
    <row r="74" spans="63:74" x14ac:dyDescent="0.2">
      <c r="BK74" s="362"/>
      <c r="BL74" s="362"/>
      <c r="BM74" s="362"/>
      <c r="BN74" s="362"/>
      <c r="BO74" s="362"/>
      <c r="BP74" s="362"/>
      <c r="BQ74" s="362"/>
      <c r="BR74" s="362"/>
      <c r="BS74" s="362"/>
      <c r="BT74" s="362"/>
      <c r="BU74" s="362"/>
      <c r="BV74" s="362"/>
    </row>
    <row r="75" spans="63:74" x14ac:dyDescent="0.2">
      <c r="BK75" s="362"/>
      <c r="BL75" s="362"/>
      <c r="BM75" s="362"/>
      <c r="BN75" s="362"/>
      <c r="BO75" s="362"/>
      <c r="BP75" s="362"/>
      <c r="BQ75" s="362"/>
      <c r="BR75" s="362"/>
      <c r="BS75" s="362"/>
      <c r="BT75" s="362"/>
      <c r="BU75" s="362"/>
      <c r="BV75" s="362"/>
    </row>
    <row r="76" spans="63:74" x14ac:dyDescent="0.2">
      <c r="BK76" s="362"/>
      <c r="BL76" s="362"/>
      <c r="BM76" s="362"/>
      <c r="BN76" s="362"/>
      <c r="BO76" s="362"/>
      <c r="BP76" s="362"/>
      <c r="BQ76" s="362"/>
      <c r="BR76" s="362"/>
      <c r="BS76" s="362"/>
      <c r="BT76" s="362"/>
      <c r="BU76" s="362"/>
      <c r="BV76" s="362"/>
    </row>
    <row r="77" spans="63:74" x14ac:dyDescent="0.2">
      <c r="BK77" s="362"/>
      <c r="BL77" s="362"/>
      <c r="BM77" s="362"/>
      <c r="BN77" s="362"/>
      <c r="BO77" s="362"/>
      <c r="BP77" s="362"/>
      <c r="BQ77" s="362"/>
      <c r="BR77" s="362"/>
      <c r="BS77" s="362"/>
      <c r="BT77" s="362"/>
      <c r="BU77" s="362"/>
      <c r="BV77" s="362"/>
    </row>
    <row r="78" spans="63:74" x14ac:dyDescent="0.2">
      <c r="BK78" s="362"/>
      <c r="BL78" s="362"/>
      <c r="BM78" s="362"/>
      <c r="BN78" s="362"/>
      <c r="BO78" s="362"/>
      <c r="BP78" s="362"/>
      <c r="BQ78" s="362"/>
      <c r="BR78" s="362"/>
      <c r="BS78" s="362"/>
      <c r="BT78" s="362"/>
      <c r="BU78" s="362"/>
      <c r="BV78" s="362"/>
    </row>
    <row r="79" spans="63:74" x14ac:dyDescent="0.2">
      <c r="BK79" s="362"/>
      <c r="BL79" s="362"/>
      <c r="BM79" s="362"/>
      <c r="BN79" s="362"/>
      <c r="BO79" s="362"/>
      <c r="BP79" s="362"/>
      <c r="BQ79" s="362"/>
      <c r="BR79" s="362"/>
      <c r="BS79" s="362"/>
      <c r="BT79" s="362"/>
      <c r="BU79" s="362"/>
      <c r="BV79" s="362"/>
    </row>
    <row r="80" spans="63: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23" transitionEvaluation="1" transitionEntry="1" codeName="Sheet11">
    <pageSetUpPr fitToPage="1"/>
  </sheetPr>
  <dimension ref="A1:BV343"/>
  <sheetViews>
    <sheetView showGridLines="0" workbookViewId="0">
      <pane xSplit="2" ySplit="4" topLeftCell="AU8" activePane="bottomRight" state="frozen"/>
      <selection activeCell="BF1" sqref="BF1"/>
      <selection pane="topRight" activeCell="BF1" sqref="BF1"/>
      <selection pane="bottomLeft" activeCell="BF1" sqref="BF1"/>
      <selection pane="bottomRight" activeCell="AY6" sqref="AY6:AY38"/>
    </sheetView>
  </sheetViews>
  <sheetFormatPr defaultColWidth="9.54296875" defaultRowHeight="10.5" x14ac:dyDescent="0.25"/>
  <cols>
    <col min="1" max="1" width="14.453125" style="71" customWidth="1"/>
    <col min="2" max="2" width="38.81640625" style="71" customWidth="1"/>
    <col min="3" max="50" width="6.54296875" style="71" customWidth="1"/>
    <col min="51" max="55" width="6.54296875" style="356" customWidth="1"/>
    <col min="56" max="58" width="6.54296875" style="588" customWidth="1"/>
    <col min="59" max="62" width="6.54296875" style="356" customWidth="1"/>
    <col min="63" max="74" width="6.54296875" style="71" customWidth="1"/>
    <col min="75" max="16384" width="9.54296875" style="71"/>
  </cols>
  <sheetData>
    <row r="1" spans="1:74" ht="13.4" customHeight="1" x14ac:dyDescent="0.3">
      <c r="A1" s="734" t="s">
        <v>785</v>
      </c>
      <c r="B1" s="799" t="s">
        <v>233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77"/>
    </row>
    <row r="2" spans="1:74"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72"/>
      <c r="B5" s="73" t="s">
        <v>769</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83"/>
      <c r="AZ5" s="640"/>
      <c r="BA5" s="640"/>
      <c r="BB5" s="640"/>
      <c r="BC5" s="640"/>
      <c r="BD5" s="667"/>
      <c r="BE5" s="74"/>
      <c r="BF5" s="74"/>
      <c r="BG5" s="74"/>
      <c r="BH5" s="74"/>
      <c r="BI5" s="74"/>
      <c r="BJ5" s="383"/>
      <c r="BK5" s="383"/>
      <c r="BL5" s="383"/>
      <c r="BM5" s="383"/>
      <c r="BN5" s="383"/>
      <c r="BO5" s="383"/>
      <c r="BP5" s="383"/>
      <c r="BQ5" s="383"/>
      <c r="BR5" s="383"/>
      <c r="BS5" s="383"/>
      <c r="BT5" s="383"/>
      <c r="BU5" s="383"/>
      <c r="BV5" s="383"/>
    </row>
    <row r="6" spans="1:74" ht="11.15" customHeight="1" x14ac:dyDescent="0.25">
      <c r="A6" s="75" t="s">
        <v>763</v>
      </c>
      <c r="B6" s="181" t="s">
        <v>413</v>
      </c>
      <c r="C6" s="207">
        <v>95.962249290000003</v>
      </c>
      <c r="D6" s="207">
        <v>96.616020179000003</v>
      </c>
      <c r="E6" s="207">
        <v>97.058319612999995</v>
      </c>
      <c r="F6" s="207">
        <v>97.528116933000007</v>
      </c>
      <c r="G6" s="207">
        <v>98.272419548000002</v>
      </c>
      <c r="H6" s="207">
        <v>98.543467000000007</v>
      </c>
      <c r="I6" s="207">
        <v>99.087025096999994</v>
      </c>
      <c r="J6" s="207">
        <v>101.49624939</v>
      </c>
      <c r="K6" s="207">
        <v>101.88451143</v>
      </c>
      <c r="L6" s="207">
        <v>102.77903241999999</v>
      </c>
      <c r="M6" s="207">
        <v>104.46421463</v>
      </c>
      <c r="N6" s="207">
        <v>104.34663139</v>
      </c>
      <c r="O6" s="207">
        <v>103.03795468</v>
      </c>
      <c r="P6" s="207">
        <v>102.91780371999999</v>
      </c>
      <c r="Q6" s="207">
        <v>103.10437761</v>
      </c>
      <c r="R6" s="207">
        <v>100.39473583</v>
      </c>
      <c r="S6" s="207">
        <v>94.420545451999999</v>
      </c>
      <c r="T6" s="207">
        <v>95.766694833000003</v>
      </c>
      <c r="U6" s="207">
        <v>97.462303805999994</v>
      </c>
      <c r="V6" s="207">
        <v>97.147755226000001</v>
      </c>
      <c r="W6" s="207">
        <v>97.252284500000002</v>
      </c>
      <c r="X6" s="207">
        <v>96.510560096999995</v>
      </c>
      <c r="Y6" s="207">
        <v>99.484282300000004</v>
      </c>
      <c r="Z6" s="207">
        <v>99.635529613000003</v>
      </c>
      <c r="AA6" s="207">
        <v>100.59258871</v>
      </c>
      <c r="AB6" s="207">
        <v>93.163559929000002</v>
      </c>
      <c r="AC6" s="207">
        <v>101.41789532</v>
      </c>
      <c r="AD6" s="207">
        <v>102.29000283000001</v>
      </c>
      <c r="AE6" s="207">
        <v>102.20019994</v>
      </c>
      <c r="AF6" s="207">
        <v>101.87086897</v>
      </c>
      <c r="AG6" s="207">
        <v>102.65413629</v>
      </c>
      <c r="AH6" s="207">
        <v>103.10710432</v>
      </c>
      <c r="AI6" s="207">
        <v>102.8895739</v>
      </c>
      <c r="AJ6" s="207">
        <v>104.68712334999999</v>
      </c>
      <c r="AK6" s="207">
        <v>105.6618708</v>
      </c>
      <c r="AL6" s="207">
        <v>105.93541548</v>
      </c>
      <c r="AM6" s="207">
        <v>103.20279281000001</v>
      </c>
      <c r="AN6" s="207">
        <v>102.50590807</v>
      </c>
      <c r="AO6" s="207">
        <v>104.03752406</v>
      </c>
      <c r="AP6" s="207">
        <v>105.05498177</v>
      </c>
      <c r="AQ6" s="207">
        <v>106.31841884000001</v>
      </c>
      <c r="AR6" s="207">
        <v>107.1545816</v>
      </c>
      <c r="AS6" s="207">
        <v>107.43429181</v>
      </c>
      <c r="AT6" s="207">
        <v>108.04563718999999</v>
      </c>
      <c r="AU6" s="207">
        <v>109.35892663</v>
      </c>
      <c r="AV6" s="207">
        <v>109.48684432</v>
      </c>
      <c r="AW6" s="207">
        <v>109.72429837</v>
      </c>
      <c r="AX6" s="207">
        <v>107.7564</v>
      </c>
      <c r="AY6" s="207">
        <v>108.7333</v>
      </c>
      <c r="AZ6" s="323">
        <v>108.4444</v>
      </c>
      <c r="BA6" s="323">
        <v>108.616</v>
      </c>
      <c r="BB6" s="323">
        <v>108.6193</v>
      </c>
      <c r="BC6" s="323">
        <v>108.75239999999999</v>
      </c>
      <c r="BD6" s="323">
        <v>108.82980000000001</v>
      </c>
      <c r="BE6" s="323">
        <v>109.0078</v>
      </c>
      <c r="BF6" s="323">
        <v>109.1373</v>
      </c>
      <c r="BG6" s="323">
        <v>109.35380000000001</v>
      </c>
      <c r="BH6" s="323">
        <v>109.0842</v>
      </c>
      <c r="BI6" s="323">
        <v>109.7831</v>
      </c>
      <c r="BJ6" s="323">
        <v>110.4115</v>
      </c>
      <c r="BK6" s="323">
        <v>110.1183</v>
      </c>
      <c r="BL6" s="323">
        <v>110.06910000000001</v>
      </c>
      <c r="BM6" s="323">
        <v>110.1254</v>
      </c>
      <c r="BN6" s="323">
        <v>110.291</v>
      </c>
      <c r="BO6" s="323">
        <v>110.6343</v>
      </c>
      <c r="BP6" s="323">
        <v>110.7513</v>
      </c>
      <c r="BQ6" s="323">
        <v>110.8334</v>
      </c>
      <c r="BR6" s="323">
        <v>110.8916</v>
      </c>
      <c r="BS6" s="323">
        <v>111.02460000000001</v>
      </c>
      <c r="BT6" s="323">
        <v>110.9224</v>
      </c>
      <c r="BU6" s="323">
        <v>110.9365</v>
      </c>
      <c r="BV6" s="323">
        <v>110.7411</v>
      </c>
    </row>
    <row r="7" spans="1:74" ht="11.15" customHeight="1" x14ac:dyDescent="0.25">
      <c r="A7" s="75" t="s">
        <v>764</v>
      </c>
      <c r="B7" s="181" t="s">
        <v>414</v>
      </c>
      <c r="C7" s="207">
        <v>0.98396409676999996</v>
      </c>
      <c r="D7" s="207">
        <v>0.95457417857000004</v>
      </c>
      <c r="E7" s="207">
        <v>0.94664041934999998</v>
      </c>
      <c r="F7" s="207">
        <v>0.96053960000000005</v>
      </c>
      <c r="G7" s="207">
        <v>0.936388</v>
      </c>
      <c r="H7" s="207">
        <v>0.89630493333000005</v>
      </c>
      <c r="I7" s="207">
        <v>0.81766583870999998</v>
      </c>
      <c r="J7" s="207">
        <v>0.73792435483999996</v>
      </c>
      <c r="K7" s="207">
        <v>0.81645160000000006</v>
      </c>
      <c r="L7" s="207">
        <v>0.88417696773999999</v>
      </c>
      <c r="M7" s="207">
        <v>0.94185943333</v>
      </c>
      <c r="N7" s="207">
        <v>0.95706270967999996</v>
      </c>
      <c r="O7" s="207">
        <v>0.96833800000000003</v>
      </c>
      <c r="P7" s="207">
        <v>0.98403575862000003</v>
      </c>
      <c r="Q7" s="207">
        <v>0.94255599999999995</v>
      </c>
      <c r="R7" s="207">
        <v>0.91711303333000005</v>
      </c>
      <c r="S7" s="207">
        <v>0.87342490322999999</v>
      </c>
      <c r="T7" s="207">
        <v>0.85150939999999997</v>
      </c>
      <c r="U7" s="207">
        <v>0.86384367742000001</v>
      </c>
      <c r="V7" s="207">
        <v>0.86599212903</v>
      </c>
      <c r="W7" s="207">
        <v>0.89927903333000003</v>
      </c>
      <c r="X7" s="207">
        <v>0.93806293547999997</v>
      </c>
      <c r="Y7" s="207">
        <v>0.98584203332999998</v>
      </c>
      <c r="Z7" s="207">
        <v>1.0052049354999999</v>
      </c>
      <c r="AA7" s="207">
        <v>1.0215232258</v>
      </c>
      <c r="AB7" s="207">
        <v>1.0130256429</v>
      </c>
      <c r="AC7" s="207">
        <v>1.0155860967999999</v>
      </c>
      <c r="AD7" s="207">
        <v>0.98381166666999997</v>
      </c>
      <c r="AE7" s="207">
        <v>0.935639</v>
      </c>
      <c r="AF7" s="207">
        <v>0.92383280000000001</v>
      </c>
      <c r="AG7" s="207">
        <v>0.84774974193999997</v>
      </c>
      <c r="AH7" s="207">
        <v>0.89884848387000005</v>
      </c>
      <c r="AI7" s="207">
        <v>0.95113570000000003</v>
      </c>
      <c r="AJ7" s="207">
        <v>0.98252980644999999</v>
      </c>
      <c r="AK7" s="207">
        <v>1.0245060333</v>
      </c>
      <c r="AL7" s="207">
        <v>1.0657584839000001</v>
      </c>
      <c r="AM7" s="207">
        <v>1.0601481612999999</v>
      </c>
      <c r="AN7" s="207">
        <v>1.0719266429000001</v>
      </c>
      <c r="AO7" s="207">
        <v>1.0475045806000001</v>
      </c>
      <c r="AP7" s="207">
        <v>1.0303260999999999</v>
      </c>
      <c r="AQ7" s="207">
        <v>1.0218357741999999</v>
      </c>
      <c r="AR7" s="207">
        <v>0.95478759999999996</v>
      </c>
      <c r="AS7" s="207">
        <v>0.95658522581000005</v>
      </c>
      <c r="AT7" s="207">
        <v>0.94774116128999997</v>
      </c>
      <c r="AU7" s="207">
        <v>0.9762786</v>
      </c>
      <c r="AV7" s="207">
        <v>1.0039356451999999</v>
      </c>
      <c r="AW7" s="207">
        <v>1.0311469333000001</v>
      </c>
      <c r="AX7" s="207">
        <v>1.0384180000000001</v>
      </c>
      <c r="AY7" s="207">
        <v>1.026348</v>
      </c>
      <c r="AZ7" s="323">
        <v>1.013428</v>
      </c>
      <c r="BA7" s="323">
        <v>0.9959789</v>
      </c>
      <c r="BB7" s="323">
        <v>0.97032779999999996</v>
      </c>
      <c r="BC7" s="323">
        <v>0.92739859999999996</v>
      </c>
      <c r="BD7" s="323">
        <v>0.88180429999999999</v>
      </c>
      <c r="BE7" s="323">
        <v>0.82580249999999999</v>
      </c>
      <c r="BF7" s="323">
        <v>0.81827740000000004</v>
      </c>
      <c r="BG7" s="323">
        <v>0.89475139999999997</v>
      </c>
      <c r="BH7" s="323">
        <v>0.93523559999999994</v>
      </c>
      <c r="BI7" s="323">
        <v>0.98507230000000001</v>
      </c>
      <c r="BJ7" s="323">
        <v>1.0065139999999999</v>
      </c>
      <c r="BK7" s="323">
        <v>1.004257</v>
      </c>
      <c r="BL7" s="323">
        <v>0.99813149999999995</v>
      </c>
      <c r="BM7" s="323">
        <v>0.98538689999999995</v>
      </c>
      <c r="BN7" s="323">
        <v>0.96299349999999995</v>
      </c>
      <c r="BO7" s="323">
        <v>0.92232009999999998</v>
      </c>
      <c r="BP7" s="323">
        <v>0.8782877</v>
      </c>
      <c r="BQ7" s="323">
        <v>0.82336750000000003</v>
      </c>
      <c r="BR7" s="323">
        <v>0.81659130000000002</v>
      </c>
      <c r="BS7" s="323">
        <v>0.89358389999999999</v>
      </c>
      <c r="BT7" s="323">
        <v>0.93442720000000001</v>
      </c>
      <c r="BU7" s="323">
        <v>0.98451250000000001</v>
      </c>
      <c r="BV7" s="323">
        <v>1.006127</v>
      </c>
    </row>
    <row r="8" spans="1:74" ht="11.15" customHeight="1" x14ac:dyDescent="0.25">
      <c r="A8" s="75" t="s">
        <v>767</v>
      </c>
      <c r="B8" s="181" t="s">
        <v>122</v>
      </c>
      <c r="C8" s="207">
        <v>2.9078538064999999</v>
      </c>
      <c r="D8" s="207">
        <v>2.7408081786</v>
      </c>
      <c r="E8" s="207">
        <v>2.9682854193999999</v>
      </c>
      <c r="F8" s="207">
        <v>2.9067002333</v>
      </c>
      <c r="G8" s="207">
        <v>2.8302500967999999</v>
      </c>
      <c r="H8" s="207">
        <v>2.7199797333000002</v>
      </c>
      <c r="I8" s="207">
        <v>2.1559208065000002</v>
      </c>
      <c r="J8" s="207">
        <v>2.9431219676999998</v>
      </c>
      <c r="K8" s="207">
        <v>2.8031206666999999</v>
      </c>
      <c r="L8" s="207">
        <v>2.7947197418999998</v>
      </c>
      <c r="M8" s="207">
        <v>2.7886999000000001</v>
      </c>
      <c r="N8" s="207">
        <v>2.8206678386999999</v>
      </c>
      <c r="O8" s="207">
        <v>2.7764848387000001</v>
      </c>
      <c r="P8" s="207">
        <v>2.797020931</v>
      </c>
      <c r="Q8" s="207">
        <v>2.8372427741999999</v>
      </c>
      <c r="R8" s="207">
        <v>2.6858087667000001</v>
      </c>
      <c r="S8" s="207">
        <v>2.0765724516000001</v>
      </c>
      <c r="T8" s="207">
        <v>2.0742200999999998</v>
      </c>
      <c r="U8" s="207">
        <v>2.1863874515999999</v>
      </c>
      <c r="V8" s="207">
        <v>1.4189738064999999</v>
      </c>
      <c r="W8" s="207">
        <v>1.6299845666999999</v>
      </c>
      <c r="X8" s="207">
        <v>1.248445</v>
      </c>
      <c r="Y8" s="207">
        <v>2.0165351</v>
      </c>
      <c r="Z8" s="207">
        <v>2.1640166128999998</v>
      </c>
      <c r="AA8" s="207">
        <v>2.3152412580999999</v>
      </c>
      <c r="AB8" s="207">
        <v>2.2865691786000002</v>
      </c>
      <c r="AC8" s="207">
        <v>2.3935330000000001</v>
      </c>
      <c r="AD8" s="207">
        <v>2.3254166333000001</v>
      </c>
      <c r="AE8" s="207">
        <v>2.3242974516000001</v>
      </c>
      <c r="AF8" s="207">
        <v>2.2476284333000001</v>
      </c>
      <c r="AG8" s="207">
        <v>2.3143134515999999</v>
      </c>
      <c r="AH8" s="207">
        <v>1.9798983871</v>
      </c>
      <c r="AI8" s="207">
        <v>1.1519664999999999</v>
      </c>
      <c r="AJ8" s="207">
        <v>1.9366724839</v>
      </c>
      <c r="AK8" s="207">
        <v>2.1870141667</v>
      </c>
      <c r="AL8" s="207">
        <v>2.1904288386999999</v>
      </c>
      <c r="AM8" s="207">
        <v>2.1114128065000002</v>
      </c>
      <c r="AN8" s="207">
        <v>1.9958523571</v>
      </c>
      <c r="AO8" s="207">
        <v>2.0499168710000002</v>
      </c>
      <c r="AP8" s="207">
        <v>2.1936704667</v>
      </c>
      <c r="AQ8" s="207">
        <v>2.0105061934999999</v>
      </c>
      <c r="AR8" s="207">
        <v>2.1208939333000001</v>
      </c>
      <c r="AS8" s="207">
        <v>2.1417197418999998</v>
      </c>
      <c r="AT8" s="207">
        <v>2.2025938386999999</v>
      </c>
      <c r="AU8" s="207">
        <v>2.2195122666999998</v>
      </c>
      <c r="AV8" s="207">
        <v>2.1792925483999999</v>
      </c>
      <c r="AW8" s="207">
        <v>2.1447293667</v>
      </c>
      <c r="AX8" s="207">
        <v>2.1749999999999998</v>
      </c>
      <c r="AY8" s="207">
        <v>2.1709999999999998</v>
      </c>
      <c r="AZ8" s="323">
        <v>2.35</v>
      </c>
      <c r="BA8" s="323">
        <v>2.3319999999999999</v>
      </c>
      <c r="BB8" s="323">
        <v>2.3010000000000002</v>
      </c>
      <c r="BC8" s="323">
        <v>2.2719999999999998</v>
      </c>
      <c r="BD8" s="323">
        <v>2.21</v>
      </c>
      <c r="BE8" s="323">
        <v>2.1720000000000002</v>
      </c>
      <c r="BF8" s="323">
        <v>2.0910000000000002</v>
      </c>
      <c r="BG8" s="323">
        <v>2.0569999999999999</v>
      </c>
      <c r="BH8" s="323">
        <v>1.927</v>
      </c>
      <c r="BI8" s="323">
        <v>2.109</v>
      </c>
      <c r="BJ8" s="323">
        <v>2.109</v>
      </c>
      <c r="BK8" s="323">
        <v>2.0870000000000002</v>
      </c>
      <c r="BL8" s="323">
        <v>2.0670000000000002</v>
      </c>
      <c r="BM8" s="323">
        <v>2.0459999999999998</v>
      </c>
      <c r="BN8" s="323">
        <v>2.028</v>
      </c>
      <c r="BO8" s="323">
        <v>2.0059999999999998</v>
      </c>
      <c r="BP8" s="323">
        <v>1.9550000000000001</v>
      </c>
      <c r="BQ8" s="323">
        <v>1.927</v>
      </c>
      <c r="BR8" s="323">
        <v>1.859</v>
      </c>
      <c r="BS8" s="323">
        <v>1.8320000000000001</v>
      </c>
      <c r="BT8" s="323">
        <v>1.7190000000000001</v>
      </c>
      <c r="BU8" s="323">
        <v>1.8740000000000001</v>
      </c>
      <c r="BV8" s="323">
        <v>1.946</v>
      </c>
    </row>
    <row r="9" spans="1:74" ht="11.15" customHeight="1" x14ac:dyDescent="0.25">
      <c r="A9" s="75" t="s">
        <v>768</v>
      </c>
      <c r="B9" s="181" t="s">
        <v>114</v>
      </c>
      <c r="C9" s="207">
        <v>92.070431386999999</v>
      </c>
      <c r="D9" s="207">
        <v>92.920637821</v>
      </c>
      <c r="E9" s="207">
        <v>93.143393774000003</v>
      </c>
      <c r="F9" s="207">
        <v>93.660877099999993</v>
      </c>
      <c r="G9" s="207">
        <v>94.505781451999994</v>
      </c>
      <c r="H9" s="207">
        <v>94.927182333000005</v>
      </c>
      <c r="I9" s="207">
        <v>96.113438451999997</v>
      </c>
      <c r="J9" s="207">
        <v>97.815203065000006</v>
      </c>
      <c r="K9" s="207">
        <v>98.264939166999994</v>
      </c>
      <c r="L9" s="207">
        <v>99.100135710000004</v>
      </c>
      <c r="M9" s="207">
        <v>100.7336553</v>
      </c>
      <c r="N9" s="207">
        <v>100.56890084</v>
      </c>
      <c r="O9" s="207">
        <v>99.293131838999997</v>
      </c>
      <c r="P9" s="207">
        <v>99.136747033999995</v>
      </c>
      <c r="Q9" s="207">
        <v>99.324578838999997</v>
      </c>
      <c r="R9" s="207">
        <v>96.791814032999994</v>
      </c>
      <c r="S9" s="207">
        <v>91.470548097000005</v>
      </c>
      <c r="T9" s="207">
        <v>92.840965333</v>
      </c>
      <c r="U9" s="207">
        <v>94.412072676999998</v>
      </c>
      <c r="V9" s="207">
        <v>94.862789289999995</v>
      </c>
      <c r="W9" s="207">
        <v>94.723020899999995</v>
      </c>
      <c r="X9" s="207">
        <v>94.324052160999997</v>
      </c>
      <c r="Y9" s="207">
        <v>96.481905166999994</v>
      </c>
      <c r="Z9" s="207">
        <v>96.466308065000007</v>
      </c>
      <c r="AA9" s="207">
        <v>97.255824226000001</v>
      </c>
      <c r="AB9" s="207">
        <v>89.863965106999999</v>
      </c>
      <c r="AC9" s="207">
        <v>98.008776225999995</v>
      </c>
      <c r="AD9" s="207">
        <v>98.980774533000002</v>
      </c>
      <c r="AE9" s="207">
        <v>98.940263483999999</v>
      </c>
      <c r="AF9" s="207">
        <v>98.699407733000001</v>
      </c>
      <c r="AG9" s="207">
        <v>99.492073097000002</v>
      </c>
      <c r="AH9" s="207">
        <v>100.22835745</v>
      </c>
      <c r="AI9" s="207">
        <v>100.78647170000001</v>
      </c>
      <c r="AJ9" s="207">
        <v>101.76792106000001</v>
      </c>
      <c r="AK9" s="207">
        <v>102.45035059999999</v>
      </c>
      <c r="AL9" s="207">
        <v>102.67922815999999</v>
      </c>
      <c r="AM9" s="207">
        <v>100.03123184</v>
      </c>
      <c r="AN9" s="207">
        <v>99.438129071000006</v>
      </c>
      <c r="AO9" s="207">
        <v>100.94010261</v>
      </c>
      <c r="AP9" s="207">
        <v>101.8309852</v>
      </c>
      <c r="AQ9" s="207">
        <v>103.28607687</v>
      </c>
      <c r="AR9" s="207">
        <v>104.07890007</v>
      </c>
      <c r="AS9" s="207">
        <v>104.33598684</v>
      </c>
      <c r="AT9" s="207">
        <v>104.89530219</v>
      </c>
      <c r="AU9" s="207">
        <v>106.16313577</v>
      </c>
      <c r="AV9" s="207">
        <v>106.30361612999999</v>
      </c>
      <c r="AW9" s="207">
        <v>106.54842207</v>
      </c>
      <c r="AX9" s="207">
        <v>104.54300000000001</v>
      </c>
      <c r="AY9" s="207">
        <v>105.536</v>
      </c>
      <c r="AZ9" s="323">
        <v>105.081</v>
      </c>
      <c r="BA9" s="323">
        <v>105.288</v>
      </c>
      <c r="BB9" s="323">
        <v>105.348</v>
      </c>
      <c r="BC9" s="323">
        <v>105.553</v>
      </c>
      <c r="BD9" s="323">
        <v>105.738</v>
      </c>
      <c r="BE9" s="323">
        <v>106.01</v>
      </c>
      <c r="BF9" s="323">
        <v>106.22799999999999</v>
      </c>
      <c r="BG9" s="323">
        <v>106.402</v>
      </c>
      <c r="BH9" s="323">
        <v>106.22199999999999</v>
      </c>
      <c r="BI9" s="323">
        <v>106.68899999999999</v>
      </c>
      <c r="BJ9" s="323">
        <v>107.29600000000001</v>
      </c>
      <c r="BK9" s="323">
        <v>107.027</v>
      </c>
      <c r="BL9" s="323">
        <v>107.004</v>
      </c>
      <c r="BM9" s="323">
        <v>107.09399999999999</v>
      </c>
      <c r="BN9" s="323">
        <v>107.3</v>
      </c>
      <c r="BO9" s="323">
        <v>107.706</v>
      </c>
      <c r="BP9" s="323">
        <v>107.91800000000001</v>
      </c>
      <c r="BQ9" s="323">
        <v>108.083</v>
      </c>
      <c r="BR9" s="323">
        <v>108.21599999999999</v>
      </c>
      <c r="BS9" s="323">
        <v>108.29900000000001</v>
      </c>
      <c r="BT9" s="323">
        <v>108.26900000000001</v>
      </c>
      <c r="BU9" s="323">
        <v>108.078</v>
      </c>
      <c r="BV9" s="323">
        <v>107.789</v>
      </c>
    </row>
    <row r="10" spans="1:74" ht="11.15" customHeight="1" x14ac:dyDescent="0.25">
      <c r="A10" s="75" t="s">
        <v>521</v>
      </c>
      <c r="B10" s="181" t="s">
        <v>415</v>
      </c>
      <c r="C10" s="207">
        <v>89.253806452000006</v>
      </c>
      <c r="D10" s="207">
        <v>89.861857142999995</v>
      </c>
      <c r="E10" s="207">
        <v>90.273258064999993</v>
      </c>
      <c r="F10" s="207">
        <v>90.7102</v>
      </c>
      <c r="G10" s="207">
        <v>91.402483871000001</v>
      </c>
      <c r="H10" s="207">
        <v>91.654566666999997</v>
      </c>
      <c r="I10" s="207">
        <v>92.160129032</v>
      </c>
      <c r="J10" s="207">
        <v>94.400935484000001</v>
      </c>
      <c r="K10" s="207">
        <v>94.762033333000005</v>
      </c>
      <c r="L10" s="207">
        <v>95.594032257999999</v>
      </c>
      <c r="M10" s="207">
        <v>97.1614</v>
      </c>
      <c r="N10" s="207">
        <v>97.052064516000002</v>
      </c>
      <c r="O10" s="207">
        <v>95.325709677000006</v>
      </c>
      <c r="P10" s="207">
        <v>95.214551724000003</v>
      </c>
      <c r="Q10" s="207">
        <v>95.387161289999995</v>
      </c>
      <c r="R10" s="207">
        <v>92.880333332999996</v>
      </c>
      <c r="S10" s="207">
        <v>87.353290322999996</v>
      </c>
      <c r="T10" s="207">
        <v>88.598699999999994</v>
      </c>
      <c r="U10" s="207">
        <v>90.167387097000002</v>
      </c>
      <c r="V10" s="207">
        <v>89.876387097000006</v>
      </c>
      <c r="W10" s="207">
        <v>89.973100000000002</v>
      </c>
      <c r="X10" s="207">
        <v>89.286870968000002</v>
      </c>
      <c r="Y10" s="207">
        <v>92.038033333000001</v>
      </c>
      <c r="Z10" s="207">
        <v>92.177935484000002</v>
      </c>
      <c r="AA10" s="207">
        <v>93.018612903000005</v>
      </c>
      <c r="AB10" s="207">
        <v>86.148928570999999</v>
      </c>
      <c r="AC10" s="207">
        <v>93.781774193999993</v>
      </c>
      <c r="AD10" s="207">
        <v>94.588233333000005</v>
      </c>
      <c r="AE10" s="207">
        <v>94.505193547999994</v>
      </c>
      <c r="AF10" s="207">
        <v>94.200666666999993</v>
      </c>
      <c r="AG10" s="207">
        <v>94.924935484000002</v>
      </c>
      <c r="AH10" s="207">
        <v>95.343806451999995</v>
      </c>
      <c r="AI10" s="207">
        <v>95.142666667</v>
      </c>
      <c r="AJ10" s="207">
        <v>96.804870968000003</v>
      </c>
      <c r="AK10" s="207">
        <v>97.706199999999995</v>
      </c>
      <c r="AL10" s="207">
        <v>97.959161289999997</v>
      </c>
      <c r="AM10" s="207">
        <v>95.262709677000004</v>
      </c>
      <c r="AN10" s="207">
        <v>94.537142857000006</v>
      </c>
      <c r="AO10" s="207">
        <v>95.428580644999997</v>
      </c>
      <c r="AP10" s="207">
        <v>96.500766666999994</v>
      </c>
      <c r="AQ10" s="207">
        <v>97.748419354999996</v>
      </c>
      <c r="AR10" s="207">
        <v>98.525266666999997</v>
      </c>
      <c r="AS10" s="207">
        <v>98.540516128999997</v>
      </c>
      <c r="AT10" s="207">
        <v>99.332709676999997</v>
      </c>
      <c r="AU10" s="207">
        <v>100.53863333</v>
      </c>
      <c r="AV10" s="207">
        <v>100.61361290000001</v>
      </c>
      <c r="AW10" s="207">
        <v>100.77</v>
      </c>
      <c r="AX10" s="207">
        <v>99.017169999999993</v>
      </c>
      <c r="AY10" s="207">
        <v>100.1987</v>
      </c>
      <c r="AZ10" s="323">
        <v>99.525490000000005</v>
      </c>
      <c r="BA10" s="323">
        <v>99.860190000000003</v>
      </c>
      <c r="BB10" s="323">
        <v>99.880979999999994</v>
      </c>
      <c r="BC10" s="323">
        <v>99.932360000000003</v>
      </c>
      <c r="BD10" s="323">
        <v>100.0449</v>
      </c>
      <c r="BE10" s="323">
        <v>100.2046</v>
      </c>
      <c r="BF10" s="323">
        <v>100.3124</v>
      </c>
      <c r="BG10" s="323">
        <v>100.5202</v>
      </c>
      <c r="BH10" s="323">
        <v>100.27030000000001</v>
      </c>
      <c r="BI10" s="323">
        <v>100.91119999999999</v>
      </c>
      <c r="BJ10" s="323">
        <v>101.4906</v>
      </c>
      <c r="BK10" s="323">
        <v>101.2204</v>
      </c>
      <c r="BL10" s="323">
        <v>101.1751</v>
      </c>
      <c r="BM10" s="323">
        <v>101.22709999999999</v>
      </c>
      <c r="BN10" s="323">
        <v>101.37909999999999</v>
      </c>
      <c r="BO10" s="323">
        <v>101.6947</v>
      </c>
      <c r="BP10" s="323">
        <v>101.8023</v>
      </c>
      <c r="BQ10" s="323">
        <v>101.8777</v>
      </c>
      <c r="BR10" s="323">
        <v>101.9312</v>
      </c>
      <c r="BS10" s="323">
        <v>102.0535</v>
      </c>
      <c r="BT10" s="323">
        <v>101.95959999999999</v>
      </c>
      <c r="BU10" s="323">
        <v>101.9725</v>
      </c>
      <c r="BV10" s="323">
        <v>101.7929</v>
      </c>
    </row>
    <row r="11" spans="1:74" ht="11.15" customHeight="1" x14ac:dyDescent="0.25">
      <c r="A11" s="561" t="s">
        <v>527</v>
      </c>
      <c r="B11" s="562" t="s">
        <v>948</v>
      </c>
      <c r="C11" s="207">
        <v>0.46714570968000002</v>
      </c>
      <c r="D11" s="207">
        <v>0.26982503570999999</v>
      </c>
      <c r="E11" s="207">
        <v>0.11287922581</v>
      </c>
      <c r="F11" s="207">
        <v>9.4732999999999998E-2</v>
      </c>
      <c r="G11" s="207">
        <v>2.7464516128999998E-4</v>
      </c>
      <c r="H11" s="207">
        <v>1.5856666667000001E-4</v>
      </c>
      <c r="I11" s="207">
        <v>9.1343193547999996E-2</v>
      </c>
      <c r="J11" s="207">
        <v>9.3083645160999998E-2</v>
      </c>
      <c r="K11" s="207">
        <v>0</v>
      </c>
      <c r="L11" s="207">
        <v>0.17846632258</v>
      </c>
      <c r="M11" s="207">
        <v>9.2699533333000003E-2</v>
      </c>
      <c r="N11" s="207">
        <v>0.33810451612999998</v>
      </c>
      <c r="O11" s="207">
        <v>0.42639487097000001</v>
      </c>
      <c r="P11" s="207">
        <v>0.19618727586000001</v>
      </c>
      <c r="Q11" s="207">
        <v>9.2252419355000004E-2</v>
      </c>
      <c r="R11" s="207">
        <v>0.10714873333</v>
      </c>
      <c r="S11" s="207">
        <v>9.0681387096999994E-2</v>
      </c>
      <c r="T11" s="207">
        <v>0.1623695</v>
      </c>
      <c r="U11" s="207">
        <v>0.13169354839</v>
      </c>
      <c r="V11" s="207">
        <v>9.2999870967999998E-2</v>
      </c>
      <c r="W11" s="207">
        <v>4.1354166667000002E-2</v>
      </c>
      <c r="X11" s="207">
        <v>2.6222580644999998E-4</v>
      </c>
      <c r="Y11" s="207">
        <v>9.4856700000000002E-2</v>
      </c>
      <c r="Z11" s="207">
        <v>0.17707838710000001</v>
      </c>
      <c r="AA11" s="207">
        <v>0.20575835483999999</v>
      </c>
      <c r="AB11" s="207">
        <v>0.20337485714</v>
      </c>
      <c r="AC11" s="207">
        <v>4.5444322581E-2</v>
      </c>
      <c r="AD11" s="207">
        <v>2.7103333333E-4</v>
      </c>
      <c r="AE11" s="207">
        <v>5.4031225805999998E-2</v>
      </c>
      <c r="AF11" s="207">
        <v>3.7186666667000001E-4</v>
      </c>
      <c r="AG11" s="207">
        <v>5.5981774194000002E-2</v>
      </c>
      <c r="AH11" s="207">
        <v>6.9454838709999997E-4</v>
      </c>
      <c r="AI11" s="207">
        <v>4.1527399999999999E-2</v>
      </c>
      <c r="AJ11" s="207">
        <v>7.7432258065000001E-4</v>
      </c>
      <c r="AK11" s="207">
        <v>5.8121266667000002E-2</v>
      </c>
      <c r="AL11" s="207">
        <v>5.2932741934999999E-2</v>
      </c>
      <c r="AM11" s="207">
        <v>0.20601670967999999</v>
      </c>
      <c r="AN11" s="207">
        <v>0.15885139286</v>
      </c>
      <c r="AO11" s="207">
        <v>8.433583871E-2</v>
      </c>
      <c r="AP11" s="207">
        <v>5.7953333333000002E-4</v>
      </c>
      <c r="AQ11" s="207">
        <v>1.5816774193999999E-2</v>
      </c>
      <c r="AR11" s="207">
        <v>7.4826666666999995E-4</v>
      </c>
      <c r="AS11" s="207">
        <v>8.8437193548000004E-2</v>
      </c>
      <c r="AT11" s="207">
        <v>9.2791741935000005E-2</v>
      </c>
      <c r="AU11" s="207">
        <v>5.1716666667000002E-4</v>
      </c>
      <c r="AV11" s="207">
        <v>8.2174193547999996E-4</v>
      </c>
      <c r="AW11" s="207">
        <v>4.0935899999999997E-2</v>
      </c>
      <c r="AX11" s="207">
        <v>0.10344488939</v>
      </c>
      <c r="AY11" s="207">
        <v>0.14804888301999999</v>
      </c>
      <c r="AZ11" s="323">
        <v>8.7282685254E-2</v>
      </c>
      <c r="BA11" s="323">
        <v>5.1339731030000002E-2</v>
      </c>
      <c r="BB11" s="323">
        <v>4.0350593626999998E-2</v>
      </c>
      <c r="BC11" s="323">
        <v>3.0833917890999998E-2</v>
      </c>
      <c r="BD11" s="323">
        <v>4.2588160505E-2</v>
      </c>
      <c r="BE11" s="323">
        <v>4.7606052490000002E-2</v>
      </c>
      <c r="BF11" s="323">
        <v>5.2531340426000002E-2</v>
      </c>
      <c r="BG11" s="323">
        <v>1.9159926415999999E-2</v>
      </c>
      <c r="BH11" s="323">
        <v>3.9129490353E-2</v>
      </c>
      <c r="BI11" s="323">
        <v>4.7738698460999998E-2</v>
      </c>
      <c r="BJ11" s="323">
        <v>0.10344488939</v>
      </c>
      <c r="BK11" s="323">
        <v>0.14804888301999999</v>
      </c>
      <c r="BL11" s="323">
        <v>8.7282685254E-2</v>
      </c>
      <c r="BM11" s="323">
        <v>5.1339731030000002E-2</v>
      </c>
      <c r="BN11" s="323">
        <v>4.0350593626999998E-2</v>
      </c>
      <c r="BO11" s="323">
        <v>3.0833917890999998E-2</v>
      </c>
      <c r="BP11" s="323">
        <v>4.2588160505E-2</v>
      </c>
      <c r="BQ11" s="323">
        <v>4.7606052490000002E-2</v>
      </c>
      <c r="BR11" s="323">
        <v>5.2531340426000002E-2</v>
      </c>
      <c r="BS11" s="323">
        <v>1.9159926415999999E-2</v>
      </c>
      <c r="BT11" s="323">
        <v>3.9129490353E-2</v>
      </c>
      <c r="BU11" s="323">
        <v>4.7738698460999998E-2</v>
      </c>
      <c r="BV11" s="323">
        <v>0.10344488939</v>
      </c>
    </row>
    <row r="12" spans="1:74" ht="11.15" customHeight="1" x14ac:dyDescent="0.25">
      <c r="A12" s="561" t="s">
        <v>949</v>
      </c>
      <c r="B12" s="562" t="s">
        <v>950</v>
      </c>
      <c r="C12" s="207">
        <v>4.0954016128999999</v>
      </c>
      <c r="D12" s="207">
        <v>3.6737679643000001</v>
      </c>
      <c r="E12" s="207">
        <v>4.2198127097000002</v>
      </c>
      <c r="F12" s="207">
        <v>4.2367369666999997</v>
      </c>
      <c r="G12" s="207">
        <v>4.6745969677000003</v>
      </c>
      <c r="H12" s="207">
        <v>4.7318772999999998</v>
      </c>
      <c r="I12" s="207">
        <v>5.0601590644999996</v>
      </c>
      <c r="J12" s="207">
        <v>4.4702473225999997</v>
      </c>
      <c r="K12" s="207">
        <v>5.3424678999999999</v>
      </c>
      <c r="L12" s="207">
        <v>5.7408443548000001</v>
      </c>
      <c r="M12" s="207">
        <v>6.3536655667000002</v>
      </c>
      <c r="N12" s="207">
        <v>7.1176167742000001</v>
      </c>
      <c r="O12" s="207">
        <v>8.0743546774000006</v>
      </c>
      <c r="P12" s="207">
        <v>7.7857302413999996</v>
      </c>
      <c r="Q12" s="207">
        <v>7.8796419676999996</v>
      </c>
      <c r="R12" s="207">
        <v>7.0155182332999999</v>
      </c>
      <c r="S12" s="207">
        <v>5.8851030323</v>
      </c>
      <c r="T12" s="207">
        <v>3.6333886667000002</v>
      </c>
      <c r="U12" s="207">
        <v>3.1032271613</v>
      </c>
      <c r="V12" s="207">
        <v>3.6277946773999998</v>
      </c>
      <c r="W12" s="207">
        <v>5.0376011667</v>
      </c>
      <c r="X12" s="207">
        <v>7.1923437419000003</v>
      </c>
      <c r="Y12" s="207">
        <v>9.3560802333000002</v>
      </c>
      <c r="Z12" s="207">
        <v>9.8149261289999998</v>
      </c>
      <c r="AA12" s="207">
        <v>9.8450243547999996</v>
      </c>
      <c r="AB12" s="207">
        <v>7.4426269999999999</v>
      </c>
      <c r="AC12" s="207">
        <v>10.355585194</v>
      </c>
      <c r="AD12" s="207">
        <v>10.227275799999999</v>
      </c>
      <c r="AE12" s="207">
        <v>10.158760097</v>
      </c>
      <c r="AF12" s="207">
        <v>9.0456053999999995</v>
      </c>
      <c r="AG12" s="207">
        <v>9.6820432581000002</v>
      </c>
      <c r="AH12" s="207">
        <v>9.6213580967999999</v>
      </c>
      <c r="AI12" s="207">
        <v>9.4937819000000001</v>
      </c>
      <c r="AJ12" s="207">
        <v>9.6167383870999998</v>
      </c>
      <c r="AK12" s="207">
        <v>10.2132348</v>
      </c>
      <c r="AL12" s="207">
        <v>11.140731871</v>
      </c>
      <c r="AM12" s="207">
        <v>11.412610935</v>
      </c>
      <c r="AN12" s="207">
        <v>11.313065785999999</v>
      </c>
      <c r="AO12" s="207">
        <v>11.745664935000001</v>
      </c>
      <c r="AP12" s="207">
        <v>11.015428967</v>
      </c>
      <c r="AQ12" s="207">
        <v>11.33703029</v>
      </c>
      <c r="AR12" s="207">
        <v>10.021977232999999</v>
      </c>
      <c r="AS12" s="207">
        <v>9.6908051613000001</v>
      </c>
      <c r="AT12" s="207">
        <v>9.6843560644999993</v>
      </c>
      <c r="AU12" s="207">
        <v>9.8459686666999993</v>
      </c>
      <c r="AV12" s="207">
        <v>9.9942913547999996</v>
      </c>
      <c r="AW12" s="207">
        <v>10.086944799999999</v>
      </c>
      <c r="AX12" s="207">
        <v>11.373290901000001</v>
      </c>
      <c r="AY12" s="207">
        <v>11.07</v>
      </c>
      <c r="AZ12" s="323">
        <v>11.1</v>
      </c>
      <c r="BA12" s="323">
        <v>11.5</v>
      </c>
      <c r="BB12" s="323">
        <v>11.2</v>
      </c>
      <c r="BC12" s="323">
        <v>11.5</v>
      </c>
      <c r="BD12" s="323">
        <v>12.2</v>
      </c>
      <c r="BE12" s="323">
        <v>12.2</v>
      </c>
      <c r="BF12" s="323">
        <v>12.3</v>
      </c>
      <c r="BG12" s="323">
        <v>11.4</v>
      </c>
      <c r="BH12" s="323">
        <v>12</v>
      </c>
      <c r="BI12" s="323">
        <v>12.1</v>
      </c>
      <c r="BJ12" s="323">
        <v>12.7</v>
      </c>
      <c r="BK12" s="323">
        <v>12.6</v>
      </c>
      <c r="BL12" s="323">
        <v>12.6</v>
      </c>
      <c r="BM12" s="323">
        <v>12.7</v>
      </c>
      <c r="BN12" s="323">
        <v>12.8</v>
      </c>
      <c r="BO12" s="323">
        <v>12.1</v>
      </c>
      <c r="BP12" s="323">
        <v>12.6</v>
      </c>
      <c r="BQ12" s="323">
        <v>12.4</v>
      </c>
      <c r="BR12" s="323">
        <v>12.5</v>
      </c>
      <c r="BS12" s="323">
        <v>11.4</v>
      </c>
      <c r="BT12" s="323">
        <v>12.6</v>
      </c>
      <c r="BU12" s="323">
        <v>12.9</v>
      </c>
      <c r="BV12" s="323">
        <v>13.9</v>
      </c>
    </row>
    <row r="13" spans="1:74" ht="11.15" customHeight="1" x14ac:dyDescent="0.25">
      <c r="A13" s="561" t="s">
        <v>526</v>
      </c>
      <c r="B13" s="562" t="s">
        <v>912</v>
      </c>
      <c r="C13" s="207">
        <v>8.9149390000000004</v>
      </c>
      <c r="D13" s="207">
        <v>8.0624952499999996</v>
      </c>
      <c r="E13" s="207">
        <v>8.0465353871000005</v>
      </c>
      <c r="F13" s="207">
        <v>6.7894942333000001</v>
      </c>
      <c r="G13" s="207">
        <v>6.6971920323000003</v>
      </c>
      <c r="H13" s="207">
        <v>6.7044210667000002</v>
      </c>
      <c r="I13" s="207">
        <v>7.3403264516000002</v>
      </c>
      <c r="J13" s="207">
        <v>7.0053995483999998</v>
      </c>
      <c r="K13" s="207">
        <v>6.9421445666999997</v>
      </c>
      <c r="L13" s="207">
        <v>6.6121645806</v>
      </c>
      <c r="M13" s="207">
        <v>7.3650832667000001</v>
      </c>
      <c r="N13" s="207">
        <v>7.9206046774000001</v>
      </c>
      <c r="O13" s="207">
        <v>8.0265798709999991</v>
      </c>
      <c r="P13" s="207">
        <v>8.0215104137999997</v>
      </c>
      <c r="Q13" s="207">
        <v>6.7850676128999998</v>
      </c>
      <c r="R13" s="207">
        <v>6.2270590666999999</v>
      </c>
      <c r="S13" s="207">
        <v>5.9251954838999996</v>
      </c>
      <c r="T13" s="207">
        <v>6.0856844667000001</v>
      </c>
      <c r="U13" s="207">
        <v>6.6553102903000001</v>
      </c>
      <c r="V13" s="207">
        <v>6.7240330000000004</v>
      </c>
      <c r="W13" s="207">
        <v>5.7655893000000003</v>
      </c>
      <c r="X13" s="207">
        <v>6.4281642580999998</v>
      </c>
      <c r="Y13" s="207">
        <v>6.9568074332999998</v>
      </c>
      <c r="Z13" s="207">
        <v>8.4228526773999999</v>
      </c>
      <c r="AA13" s="207">
        <v>8.9569485806000007</v>
      </c>
      <c r="AB13" s="207">
        <v>9.5057082143000002</v>
      </c>
      <c r="AC13" s="207">
        <v>7.6545735806000001</v>
      </c>
      <c r="AD13" s="207">
        <v>6.9447321666999997</v>
      </c>
      <c r="AE13" s="207">
        <v>6.5546419677000003</v>
      </c>
      <c r="AF13" s="207">
        <v>6.9278436333000002</v>
      </c>
      <c r="AG13" s="207">
        <v>7.2913991935000002</v>
      </c>
      <c r="AH13" s="207">
        <v>7.1267339031999999</v>
      </c>
      <c r="AI13" s="207">
        <v>7.2982389999999997</v>
      </c>
      <c r="AJ13" s="207">
        <v>7.3598816451999998</v>
      </c>
      <c r="AK13" s="207">
        <v>8.0212966666999996</v>
      </c>
      <c r="AL13" s="207">
        <v>8.0955897418999996</v>
      </c>
      <c r="AM13" s="207">
        <v>9.3470130000000005</v>
      </c>
      <c r="AN13" s="207">
        <v>9.0512807500000001</v>
      </c>
      <c r="AO13" s="207">
        <v>8.2843733871000005</v>
      </c>
      <c r="AP13" s="207">
        <v>8.1605300333000006</v>
      </c>
      <c r="AQ13" s="207">
        <v>7.4263955484000004</v>
      </c>
      <c r="AR13" s="207">
        <v>7.6225830332999998</v>
      </c>
      <c r="AS13" s="207">
        <v>8.2026819677000002</v>
      </c>
      <c r="AT13" s="207">
        <v>7.5099342903000004</v>
      </c>
      <c r="AU13" s="207">
        <v>7.7912675333000001</v>
      </c>
      <c r="AV13" s="207">
        <v>7.6395761612999999</v>
      </c>
      <c r="AW13" s="207">
        <v>8.1116674667000002</v>
      </c>
      <c r="AX13" s="207">
        <v>8.685295</v>
      </c>
      <c r="AY13" s="207">
        <v>8.7519039999999997</v>
      </c>
      <c r="AZ13" s="323">
        <v>8.3855459999999997</v>
      </c>
      <c r="BA13" s="323">
        <v>7.7081350000000004</v>
      </c>
      <c r="BB13" s="323">
        <v>6.936687</v>
      </c>
      <c r="BC13" s="323">
        <v>6.7497930000000004</v>
      </c>
      <c r="BD13" s="323">
        <v>6.8929859999999996</v>
      </c>
      <c r="BE13" s="323">
        <v>7.1808690000000004</v>
      </c>
      <c r="BF13" s="323">
        <v>7.0553569999999999</v>
      </c>
      <c r="BG13" s="323">
        <v>6.9096609999999998</v>
      </c>
      <c r="BH13" s="323">
        <v>6.9764650000000001</v>
      </c>
      <c r="BI13" s="323">
        <v>7.2902670000000001</v>
      </c>
      <c r="BJ13" s="323">
        <v>8.2119789999999995</v>
      </c>
      <c r="BK13" s="323">
        <v>8.7826020000000007</v>
      </c>
      <c r="BL13" s="323">
        <v>8.3071199999999994</v>
      </c>
      <c r="BM13" s="323">
        <v>7.6228360000000004</v>
      </c>
      <c r="BN13" s="323">
        <v>6.8663220000000003</v>
      </c>
      <c r="BO13" s="323">
        <v>6.7098079999999998</v>
      </c>
      <c r="BP13" s="323">
        <v>6.8702719999999999</v>
      </c>
      <c r="BQ13" s="323">
        <v>7.1679620000000002</v>
      </c>
      <c r="BR13" s="323">
        <v>7.0480229999999997</v>
      </c>
      <c r="BS13" s="323">
        <v>6.9055</v>
      </c>
      <c r="BT13" s="323">
        <v>6.9741030000000004</v>
      </c>
      <c r="BU13" s="323">
        <v>7.2889489999999997</v>
      </c>
      <c r="BV13" s="323">
        <v>8.2112420000000004</v>
      </c>
    </row>
    <row r="14" spans="1:74" ht="11.15" customHeight="1" x14ac:dyDescent="0.25">
      <c r="A14" s="561" t="s">
        <v>951</v>
      </c>
      <c r="B14" s="562" t="s">
        <v>913</v>
      </c>
      <c r="C14" s="207">
        <v>7.6719125805999999</v>
      </c>
      <c r="D14" s="207">
        <v>8.1103156071000004</v>
      </c>
      <c r="E14" s="207">
        <v>7.8298361613000003</v>
      </c>
      <c r="F14" s="207">
        <v>7.0370176000000004</v>
      </c>
      <c r="G14" s="207">
        <v>7.2146951612999999</v>
      </c>
      <c r="H14" s="207">
        <v>7.2756394333000003</v>
      </c>
      <c r="I14" s="207">
        <v>7.6301779031999999</v>
      </c>
      <c r="J14" s="207">
        <v>7.9485697742000001</v>
      </c>
      <c r="K14" s="207">
        <v>7.8079151667</v>
      </c>
      <c r="L14" s="207">
        <v>7.9938200968000004</v>
      </c>
      <c r="M14" s="207">
        <v>8.3778019333000007</v>
      </c>
      <c r="N14" s="207">
        <v>8.4229347741999998</v>
      </c>
      <c r="O14" s="207">
        <v>8.3915735484000002</v>
      </c>
      <c r="P14" s="207">
        <v>7.8778925172000003</v>
      </c>
      <c r="Q14" s="207">
        <v>8.1667052902999995</v>
      </c>
      <c r="R14" s="207">
        <v>7.0100360000000004</v>
      </c>
      <c r="S14" s="207">
        <v>6.8720506128999999</v>
      </c>
      <c r="T14" s="207">
        <v>7.6494903000000001</v>
      </c>
      <c r="U14" s="207">
        <v>8.1602113226000004</v>
      </c>
      <c r="V14" s="207">
        <v>7.9925194193999998</v>
      </c>
      <c r="W14" s="207">
        <v>8.1432062333000008</v>
      </c>
      <c r="X14" s="207">
        <v>8.3438034515999995</v>
      </c>
      <c r="Y14" s="207">
        <v>8.2509293333000002</v>
      </c>
      <c r="Z14" s="207">
        <v>8.0294680323000005</v>
      </c>
      <c r="AA14" s="207">
        <v>8.3328895160999998</v>
      </c>
      <c r="AB14" s="207">
        <v>7.7003808213999996</v>
      </c>
      <c r="AC14" s="207">
        <v>8.8512142902999997</v>
      </c>
      <c r="AD14" s="207">
        <v>8.5838079332999992</v>
      </c>
      <c r="AE14" s="207">
        <v>8.4882218065000004</v>
      </c>
      <c r="AF14" s="207">
        <v>8.9265471999999999</v>
      </c>
      <c r="AG14" s="207">
        <v>8.5775157418999992</v>
      </c>
      <c r="AH14" s="207">
        <v>8.5583995484000006</v>
      </c>
      <c r="AI14" s="207">
        <v>8.3589710667000006</v>
      </c>
      <c r="AJ14" s="207">
        <v>7.9656754194000001</v>
      </c>
      <c r="AK14" s="207">
        <v>8.3528429667000008</v>
      </c>
      <c r="AL14" s="207">
        <v>8.8878600968000008</v>
      </c>
      <c r="AM14" s="207">
        <v>8.2866854193999995</v>
      </c>
      <c r="AN14" s="207">
        <v>8.1908905000000001</v>
      </c>
      <c r="AO14" s="207">
        <v>8.8406906128999996</v>
      </c>
      <c r="AP14" s="207">
        <v>8.5456816667000002</v>
      </c>
      <c r="AQ14" s="207">
        <v>8.4992556451999999</v>
      </c>
      <c r="AR14" s="207">
        <v>8.3487787999999998</v>
      </c>
      <c r="AS14" s="207">
        <v>8.2806299355000004</v>
      </c>
      <c r="AT14" s="207">
        <v>8.2336684839000007</v>
      </c>
      <c r="AU14" s="207">
        <v>7.7028572000000004</v>
      </c>
      <c r="AV14" s="207">
        <v>7.8872658387000003</v>
      </c>
      <c r="AW14" s="207">
        <v>8.3721796000000008</v>
      </c>
      <c r="AX14" s="207">
        <v>8.6994000000000007</v>
      </c>
      <c r="AY14" s="207">
        <v>8.9599519999999995</v>
      </c>
      <c r="AZ14" s="323">
        <v>9.1471730000000004</v>
      </c>
      <c r="BA14" s="323">
        <v>9.4792100000000001</v>
      </c>
      <c r="BB14" s="323">
        <v>8.8619020000000006</v>
      </c>
      <c r="BC14" s="323">
        <v>8.6548010000000009</v>
      </c>
      <c r="BD14" s="323">
        <v>8.8679539999999992</v>
      </c>
      <c r="BE14" s="323">
        <v>8.9851340000000004</v>
      </c>
      <c r="BF14" s="323">
        <v>9.1371769999999994</v>
      </c>
      <c r="BG14" s="323">
        <v>9.3167629999999999</v>
      </c>
      <c r="BH14" s="323">
        <v>9.3918920000000004</v>
      </c>
      <c r="BI14" s="323">
        <v>9.6931550000000009</v>
      </c>
      <c r="BJ14" s="323">
        <v>9.5979050000000008</v>
      </c>
      <c r="BK14" s="323">
        <v>9.86435</v>
      </c>
      <c r="BL14" s="323">
        <v>9.9160640000000004</v>
      </c>
      <c r="BM14" s="323">
        <v>10.17872</v>
      </c>
      <c r="BN14" s="323">
        <v>9.479514</v>
      </c>
      <c r="BO14" s="323">
        <v>9.2317689999999999</v>
      </c>
      <c r="BP14" s="323">
        <v>9.437602</v>
      </c>
      <c r="BQ14" s="323">
        <v>9.5499720000000003</v>
      </c>
      <c r="BR14" s="323">
        <v>9.7032830000000008</v>
      </c>
      <c r="BS14" s="323">
        <v>9.88809</v>
      </c>
      <c r="BT14" s="323">
        <v>9.9647439999999996</v>
      </c>
      <c r="BU14" s="323">
        <v>10.27975</v>
      </c>
      <c r="BV14" s="323">
        <v>10.17895</v>
      </c>
    </row>
    <row r="15" spans="1:74" ht="11.15" customHeight="1" x14ac:dyDescent="0.25">
      <c r="A15" s="75" t="s">
        <v>528</v>
      </c>
      <c r="B15" s="181" t="s">
        <v>416</v>
      </c>
      <c r="C15" s="207">
        <v>0.15996774193999999</v>
      </c>
      <c r="D15" s="207">
        <v>0.16107142857000001</v>
      </c>
      <c r="E15" s="207">
        <v>0.16180645161000001</v>
      </c>
      <c r="F15" s="207">
        <v>0.16259999999999999</v>
      </c>
      <c r="G15" s="207">
        <v>0.16383870968</v>
      </c>
      <c r="H15" s="207">
        <v>0.16426666667000001</v>
      </c>
      <c r="I15" s="207">
        <v>0.16519354839</v>
      </c>
      <c r="J15" s="207">
        <v>0.16919354839</v>
      </c>
      <c r="K15" s="207">
        <v>0.16986666667</v>
      </c>
      <c r="L15" s="207">
        <v>0.17135483871000001</v>
      </c>
      <c r="M15" s="207">
        <v>0.17416666667</v>
      </c>
      <c r="N15" s="207">
        <v>0.17396774194</v>
      </c>
      <c r="O15" s="207">
        <v>0.17970967741999999</v>
      </c>
      <c r="P15" s="207">
        <v>0.17948275861999999</v>
      </c>
      <c r="Q15" s="207">
        <v>0.17983870967999999</v>
      </c>
      <c r="R15" s="207">
        <v>0.17510000000000001</v>
      </c>
      <c r="S15" s="207">
        <v>0.16467741934999999</v>
      </c>
      <c r="T15" s="207">
        <v>0.16703333333000001</v>
      </c>
      <c r="U15" s="207">
        <v>0.16996774194</v>
      </c>
      <c r="V15" s="207">
        <v>0.16941935484000001</v>
      </c>
      <c r="W15" s="207">
        <v>0.1696</v>
      </c>
      <c r="X15" s="207">
        <v>0.16832258065</v>
      </c>
      <c r="Y15" s="207">
        <v>0.17349999999999999</v>
      </c>
      <c r="Z15" s="207">
        <v>0.17377419355000001</v>
      </c>
      <c r="AA15" s="207">
        <v>0.17796774194000001</v>
      </c>
      <c r="AB15" s="207">
        <v>0.16482142857000001</v>
      </c>
      <c r="AC15" s="207">
        <v>0.17941935483999999</v>
      </c>
      <c r="AD15" s="207">
        <v>0.18096666667</v>
      </c>
      <c r="AE15" s="207">
        <v>0.18080645161</v>
      </c>
      <c r="AF15" s="207">
        <v>0.18023333333</v>
      </c>
      <c r="AG15" s="207">
        <v>0.18161290323000001</v>
      </c>
      <c r="AH15" s="207">
        <v>0.18241935483999999</v>
      </c>
      <c r="AI15" s="207">
        <v>0.18203333332999999</v>
      </c>
      <c r="AJ15" s="207">
        <v>0.18519354838999999</v>
      </c>
      <c r="AK15" s="207">
        <v>0.18693333333000001</v>
      </c>
      <c r="AL15" s="207">
        <v>0.18741935484</v>
      </c>
      <c r="AM15" s="207">
        <v>0.21054838710000001</v>
      </c>
      <c r="AN15" s="207">
        <v>0.20678571429000001</v>
      </c>
      <c r="AO15" s="207">
        <v>0.20735483870999999</v>
      </c>
      <c r="AP15" s="207">
        <v>0.19120000000000001</v>
      </c>
      <c r="AQ15" s="207">
        <v>0.18093548387</v>
      </c>
      <c r="AR15" s="207">
        <v>0.13443333332999999</v>
      </c>
      <c r="AS15" s="207">
        <v>0.18990322580999999</v>
      </c>
      <c r="AT15" s="207">
        <v>0.19219354839</v>
      </c>
      <c r="AU15" s="207">
        <v>0.14803333332999999</v>
      </c>
      <c r="AV15" s="207">
        <v>0.17435483870999999</v>
      </c>
      <c r="AW15" s="207">
        <v>0.13550000000000001</v>
      </c>
      <c r="AX15" s="207">
        <v>0.18229429999999999</v>
      </c>
      <c r="AY15" s="207">
        <v>0.18446969999999999</v>
      </c>
      <c r="AZ15" s="323">
        <v>0.18323039999999999</v>
      </c>
      <c r="BA15" s="323">
        <v>0.1838466</v>
      </c>
      <c r="BB15" s="323">
        <v>0.18388489999999999</v>
      </c>
      <c r="BC15" s="323">
        <v>0.18397949999999999</v>
      </c>
      <c r="BD15" s="323">
        <v>0.18418670000000001</v>
      </c>
      <c r="BE15" s="323">
        <v>0.1844807</v>
      </c>
      <c r="BF15" s="323">
        <v>0.18467919999999999</v>
      </c>
      <c r="BG15" s="323">
        <v>0.1850617</v>
      </c>
      <c r="BH15" s="323">
        <v>0.18460170000000001</v>
      </c>
      <c r="BI15" s="323">
        <v>0.18578149999999999</v>
      </c>
      <c r="BJ15" s="323">
        <v>0.18684819999999999</v>
      </c>
      <c r="BK15" s="323">
        <v>0.18635070000000001</v>
      </c>
      <c r="BL15" s="323">
        <v>0.1862673</v>
      </c>
      <c r="BM15" s="323">
        <v>0.1863631</v>
      </c>
      <c r="BN15" s="323">
        <v>0.18664310000000001</v>
      </c>
      <c r="BO15" s="323">
        <v>0.1872241</v>
      </c>
      <c r="BP15" s="323">
        <v>0.18742210000000001</v>
      </c>
      <c r="BQ15" s="323">
        <v>0.1875609</v>
      </c>
      <c r="BR15" s="323">
        <v>0.18765950000000001</v>
      </c>
      <c r="BS15" s="323">
        <v>0.18788460000000001</v>
      </c>
      <c r="BT15" s="323">
        <v>0.18771170000000001</v>
      </c>
      <c r="BU15" s="323">
        <v>0.1877355</v>
      </c>
      <c r="BV15" s="323">
        <v>0.18740490000000001</v>
      </c>
    </row>
    <row r="16" spans="1:74" ht="11.15" customHeight="1" x14ac:dyDescent="0.25">
      <c r="A16" s="75" t="s">
        <v>15</v>
      </c>
      <c r="B16" s="181" t="s">
        <v>417</v>
      </c>
      <c r="C16" s="207">
        <v>23.297935484</v>
      </c>
      <c r="D16" s="207">
        <v>20.697964286000001</v>
      </c>
      <c r="E16" s="207">
        <v>8.1488709677000006</v>
      </c>
      <c r="F16" s="207">
        <v>-12.978899999999999</v>
      </c>
      <c r="G16" s="207">
        <v>-15.492580645</v>
      </c>
      <c r="H16" s="207">
        <v>-14.637433333000001</v>
      </c>
      <c r="I16" s="207">
        <v>-8.3981290323</v>
      </c>
      <c r="J16" s="207">
        <v>-9.4341935483999997</v>
      </c>
      <c r="K16" s="207">
        <v>-14.236499999999999</v>
      </c>
      <c r="L16" s="207">
        <v>-11.377129031999999</v>
      </c>
      <c r="M16" s="207">
        <v>5.1874666666999998</v>
      </c>
      <c r="N16" s="207">
        <v>13.80316129</v>
      </c>
      <c r="O16" s="207">
        <v>18.729580644999999</v>
      </c>
      <c r="P16" s="207">
        <v>18.794551724000002</v>
      </c>
      <c r="Q16" s="207">
        <v>1.7239032258</v>
      </c>
      <c r="R16" s="207">
        <v>-10.376533332999999</v>
      </c>
      <c r="S16" s="207">
        <v>-14.649064515999999</v>
      </c>
      <c r="T16" s="207">
        <v>-12.104533332999999</v>
      </c>
      <c r="U16" s="207">
        <v>-5.3168387096999998</v>
      </c>
      <c r="V16" s="207">
        <v>-7.4902580644999999</v>
      </c>
      <c r="W16" s="207">
        <v>-10.956233333</v>
      </c>
      <c r="X16" s="207">
        <v>-3.0878387097000002</v>
      </c>
      <c r="Y16" s="207">
        <v>-0.21206666666999999</v>
      </c>
      <c r="Z16" s="207">
        <v>19.273580644999999</v>
      </c>
      <c r="AA16" s="207">
        <v>22.777000000000001</v>
      </c>
      <c r="AB16" s="207">
        <v>27.908571428999998</v>
      </c>
      <c r="AC16" s="207">
        <v>1.9041612903</v>
      </c>
      <c r="AD16" s="207">
        <v>-5.5190000000000001</v>
      </c>
      <c r="AE16" s="207">
        <v>-13.445322580999999</v>
      </c>
      <c r="AF16" s="207">
        <v>-8.2601666667</v>
      </c>
      <c r="AG16" s="207">
        <v>-5.4723225806000002</v>
      </c>
      <c r="AH16" s="207">
        <v>-5.2712903225999996</v>
      </c>
      <c r="AI16" s="207">
        <v>-13.020799999999999</v>
      </c>
      <c r="AJ16" s="207">
        <v>-11.628032257999999</v>
      </c>
      <c r="AK16" s="207">
        <v>4.3910333333000002</v>
      </c>
      <c r="AL16" s="207">
        <v>10.439419355</v>
      </c>
      <c r="AM16" s="207">
        <v>32.082548387000003</v>
      </c>
      <c r="AN16" s="207">
        <v>23.456821429000001</v>
      </c>
      <c r="AO16" s="207">
        <v>5.1948709677</v>
      </c>
      <c r="AP16" s="207">
        <v>-7.2018333332999998</v>
      </c>
      <c r="AQ16" s="207">
        <v>-12.645258065</v>
      </c>
      <c r="AR16" s="207">
        <v>-10.813766666999999</v>
      </c>
      <c r="AS16" s="207">
        <v>-5.8574193548000002</v>
      </c>
      <c r="AT16" s="207">
        <v>-6.6347096774000001</v>
      </c>
      <c r="AU16" s="207">
        <v>-14.509866667000001</v>
      </c>
      <c r="AV16" s="207">
        <v>-13.612322581000001</v>
      </c>
      <c r="AW16" s="207">
        <v>2.2955999999999999</v>
      </c>
      <c r="AX16" s="207">
        <v>18.671889401000001</v>
      </c>
      <c r="AY16" s="207">
        <v>13.435345622</v>
      </c>
      <c r="AZ16" s="323">
        <v>19.237590000000001</v>
      </c>
      <c r="BA16" s="323">
        <v>5.101413</v>
      </c>
      <c r="BB16" s="323">
        <v>-8.8003070000000001</v>
      </c>
      <c r="BC16" s="323">
        <v>-14.0261</v>
      </c>
      <c r="BD16" s="323">
        <v>-10.4956</v>
      </c>
      <c r="BE16" s="323">
        <v>-6.0391389999999996</v>
      </c>
      <c r="BF16" s="323">
        <v>-5.1585869999999998</v>
      </c>
      <c r="BG16" s="323">
        <v>-11.514799999999999</v>
      </c>
      <c r="BH16" s="323">
        <v>-9.7591459999999994</v>
      </c>
      <c r="BI16" s="323">
        <v>2.2855690000000002</v>
      </c>
      <c r="BJ16" s="323">
        <v>21.02628</v>
      </c>
      <c r="BK16" s="323">
        <v>26.68281</v>
      </c>
      <c r="BL16" s="323">
        <v>18.993819999999999</v>
      </c>
      <c r="BM16" s="323">
        <v>3.6088710000000002</v>
      </c>
      <c r="BN16" s="323">
        <v>-9.8511980000000001</v>
      </c>
      <c r="BO16" s="323">
        <v>-15.972250000000001</v>
      </c>
      <c r="BP16" s="323">
        <v>-12.73803</v>
      </c>
      <c r="BQ16" s="323">
        <v>-8.6515210000000007</v>
      </c>
      <c r="BR16" s="323">
        <v>-7.8513770000000003</v>
      </c>
      <c r="BS16" s="323">
        <v>-12.31007</v>
      </c>
      <c r="BT16" s="323">
        <v>-9.859394</v>
      </c>
      <c r="BU16" s="323">
        <v>2.2022759999999999</v>
      </c>
      <c r="BV16" s="323">
        <v>20.1524</v>
      </c>
    </row>
    <row r="17" spans="1:74" ht="11.15" customHeight="1" x14ac:dyDescent="0.25">
      <c r="A17" s="70" t="s">
        <v>761</v>
      </c>
      <c r="B17" s="181" t="s">
        <v>419</v>
      </c>
      <c r="C17" s="207">
        <v>110.32782732</v>
      </c>
      <c r="D17" s="207">
        <v>107.27053029</v>
      </c>
      <c r="E17" s="207">
        <v>94.695213644999995</v>
      </c>
      <c r="F17" s="207">
        <v>73.505437866999998</v>
      </c>
      <c r="G17" s="207">
        <v>70.882854871000006</v>
      </c>
      <c r="H17" s="207">
        <v>71.879314233000002</v>
      </c>
      <c r="I17" s="207">
        <v>78.669351031999994</v>
      </c>
      <c r="J17" s="207">
        <v>79.816358257999994</v>
      </c>
      <c r="K17" s="207">
        <v>74.487899767000002</v>
      </c>
      <c r="L17" s="207">
        <v>77.445113000000006</v>
      </c>
      <c r="M17" s="207">
        <v>95.250382633000001</v>
      </c>
      <c r="N17" s="207">
        <v>103.74841948</v>
      </c>
      <c r="O17" s="207">
        <v>106.22327525999999</v>
      </c>
      <c r="P17" s="207">
        <v>106.74318297000001</v>
      </c>
      <c r="Q17" s="207">
        <v>88.122979064999996</v>
      </c>
      <c r="R17" s="207">
        <v>74.988324667000001</v>
      </c>
      <c r="S17" s="207">
        <v>66.128452386999996</v>
      </c>
      <c r="T17" s="207">
        <v>71.627573432999995</v>
      </c>
      <c r="U17" s="207">
        <v>80.544779516000006</v>
      </c>
      <c r="V17" s="207">
        <v>77.753037065000001</v>
      </c>
      <c r="W17" s="207">
        <v>71.813170999999997</v>
      </c>
      <c r="X17" s="207">
        <v>77.260447515999999</v>
      </c>
      <c r="Y17" s="207">
        <v>81.444786766999997</v>
      </c>
      <c r="Z17" s="207">
        <v>102.38148700000001</v>
      </c>
      <c r="AA17" s="207">
        <v>106.95906216</v>
      </c>
      <c r="AB17" s="207">
        <v>108.78921796</v>
      </c>
      <c r="AC17" s="207">
        <v>84.359326160999998</v>
      </c>
      <c r="AD17" s="207">
        <v>77.384736932999999</v>
      </c>
      <c r="AE17" s="207">
        <v>69.203036128999997</v>
      </c>
      <c r="AF17" s="207">
        <v>75.077218166999998</v>
      </c>
      <c r="AG17" s="207">
        <v>78.722369096999998</v>
      </c>
      <c r="AH17" s="207">
        <v>79.202883322999995</v>
      </c>
      <c r="AI17" s="207">
        <v>71.791347900000005</v>
      </c>
      <c r="AJ17" s="207">
        <v>75.141005387000007</v>
      </c>
      <c r="AK17" s="207">
        <v>91.798240100000001</v>
      </c>
      <c r="AL17" s="207">
        <v>96.706630129000004</v>
      </c>
      <c r="AM17" s="207">
        <v>117.41065632</v>
      </c>
      <c r="AN17" s="207">
        <v>107.90829925</v>
      </c>
      <c r="AO17" s="207">
        <v>88.614271193999997</v>
      </c>
      <c r="AP17" s="207">
        <v>78.0911708</v>
      </c>
      <c r="AQ17" s="207">
        <v>72.891181774000003</v>
      </c>
      <c r="AR17" s="207">
        <v>77.099398367000006</v>
      </c>
      <c r="AS17" s="207">
        <v>83.193555387000004</v>
      </c>
      <c r="AT17" s="207">
        <v>82.575682064999995</v>
      </c>
      <c r="AU17" s="207">
        <v>76.420712667000004</v>
      </c>
      <c r="AV17" s="207">
        <v>76.935642516000001</v>
      </c>
      <c r="AW17" s="207">
        <v>92.895557866999994</v>
      </c>
      <c r="AX17" s="207">
        <v>106.5874037</v>
      </c>
      <c r="AY17" s="207">
        <v>102.68851531999999</v>
      </c>
      <c r="AZ17" s="323">
        <v>107.172</v>
      </c>
      <c r="BA17" s="323">
        <v>91.925709999999995</v>
      </c>
      <c r="BB17" s="323">
        <v>78.179699999999997</v>
      </c>
      <c r="BC17" s="323">
        <v>72.716070000000002</v>
      </c>
      <c r="BD17" s="323">
        <v>75.601129999999998</v>
      </c>
      <c r="BE17" s="323">
        <v>80.393289999999993</v>
      </c>
      <c r="BF17" s="323">
        <v>81.009219999999999</v>
      </c>
      <c r="BG17" s="323">
        <v>75.402510000000007</v>
      </c>
      <c r="BH17" s="323">
        <v>76.319479999999999</v>
      </c>
      <c r="BI17" s="323">
        <v>88.927369999999996</v>
      </c>
      <c r="BJ17" s="323">
        <v>108.7212</v>
      </c>
      <c r="BK17" s="323">
        <v>114.5558</v>
      </c>
      <c r="BL17" s="323">
        <v>106.23350000000001</v>
      </c>
      <c r="BM17" s="323">
        <v>89.817769999999996</v>
      </c>
      <c r="BN17" s="323">
        <v>76.341750000000005</v>
      </c>
      <c r="BO17" s="323">
        <v>71.318569999999994</v>
      </c>
      <c r="BP17" s="323">
        <v>74.126949999999994</v>
      </c>
      <c r="BQ17" s="323">
        <v>78.679349999999999</v>
      </c>
      <c r="BR17" s="323">
        <v>79.164789999999996</v>
      </c>
      <c r="BS17" s="323">
        <v>75.567869999999999</v>
      </c>
      <c r="BT17" s="323">
        <v>76.73639</v>
      </c>
      <c r="BU17" s="323">
        <v>88.519480000000001</v>
      </c>
      <c r="BV17" s="323">
        <v>106.3685</v>
      </c>
    </row>
    <row r="18" spans="1:74" ht="11.15" customHeight="1" x14ac:dyDescent="0.25">
      <c r="A18" s="75" t="s">
        <v>530</v>
      </c>
      <c r="B18" s="181" t="s">
        <v>131</v>
      </c>
      <c r="C18" s="207">
        <v>0.13349525806000001</v>
      </c>
      <c r="D18" s="207">
        <v>0.55514828570999997</v>
      </c>
      <c r="E18" s="207">
        <v>-0.24969751612999999</v>
      </c>
      <c r="F18" s="207">
        <v>0.24072879999999999</v>
      </c>
      <c r="G18" s="207">
        <v>-2.0446290645</v>
      </c>
      <c r="H18" s="207">
        <v>-1.2346475667000001</v>
      </c>
      <c r="I18" s="207">
        <v>-1.4466413547999999</v>
      </c>
      <c r="J18" s="207">
        <v>-1.3026808387</v>
      </c>
      <c r="K18" s="207">
        <v>-0.94616643332999995</v>
      </c>
      <c r="L18" s="207">
        <v>-3.0404678387000001</v>
      </c>
      <c r="M18" s="207">
        <v>-2.4585826332999998</v>
      </c>
      <c r="N18" s="207">
        <v>-1.4672581935</v>
      </c>
      <c r="O18" s="207">
        <v>0.89130538709999996</v>
      </c>
      <c r="P18" s="207">
        <v>-1.2770450345</v>
      </c>
      <c r="Q18" s="207">
        <v>-0.31685003226000003</v>
      </c>
      <c r="R18" s="207">
        <v>0.23994199999999999</v>
      </c>
      <c r="S18" s="207">
        <v>0.71545083871000004</v>
      </c>
      <c r="T18" s="207">
        <v>-0.69710676667000004</v>
      </c>
      <c r="U18" s="207">
        <v>-1.0580375806</v>
      </c>
      <c r="V18" s="207">
        <v>-0.34868222581000002</v>
      </c>
      <c r="W18" s="207">
        <v>-0.107171</v>
      </c>
      <c r="X18" s="207">
        <v>-2.5542539676999998</v>
      </c>
      <c r="Y18" s="207">
        <v>-4.6653433332999997E-2</v>
      </c>
      <c r="Z18" s="207">
        <v>0.29031945161</v>
      </c>
      <c r="AA18" s="207">
        <v>0.65620322418999999</v>
      </c>
      <c r="AB18" s="207">
        <v>1.8109745028999999</v>
      </c>
      <c r="AC18" s="207">
        <v>0.77110735032</v>
      </c>
      <c r="AD18" s="207">
        <v>-1.6935835299999999</v>
      </c>
      <c r="AE18" s="207">
        <v>-0.97535954902999999</v>
      </c>
      <c r="AF18" s="207">
        <v>-0.39164040333</v>
      </c>
      <c r="AG18" s="207">
        <v>-0.79985171032000002</v>
      </c>
      <c r="AH18" s="207">
        <v>-0.63517822451999995</v>
      </c>
      <c r="AI18" s="207">
        <v>-0.60317833666999998</v>
      </c>
      <c r="AJ18" s="207">
        <v>-2.2956016796999998</v>
      </c>
      <c r="AK18" s="207">
        <v>-2.4592936633</v>
      </c>
      <c r="AL18" s="207">
        <v>0.10492061194000001</v>
      </c>
      <c r="AM18" s="207">
        <v>-1.5385424871</v>
      </c>
      <c r="AN18" s="207">
        <v>1.3964009329</v>
      </c>
      <c r="AO18" s="207">
        <v>1.1872682622999999</v>
      </c>
      <c r="AP18" s="207">
        <v>0.83451927000000004</v>
      </c>
      <c r="AQ18" s="207">
        <v>-0.56544486838999997</v>
      </c>
      <c r="AR18" s="207">
        <v>0.17264177</v>
      </c>
      <c r="AS18" s="207">
        <v>0.12011619065</v>
      </c>
      <c r="AT18" s="207">
        <v>-7.0397387097000004E-3</v>
      </c>
      <c r="AU18" s="207">
        <v>-8.779563E-2</v>
      </c>
      <c r="AV18" s="207">
        <v>-0.59491890322999996</v>
      </c>
      <c r="AW18" s="207">
        <v>-0.32086093332999999</v>
      </c>
      <c r="AX18" s="207">
        <v>3.3732002991000001</v>
      </c>
      <c r="AY18" s="207">
        <v>2.0195926779</v>
      </c>
      <c r="AZ18" s="323">
        <v>0.34491769999999999</v>
      </c>
      <c r="BA18" s="323">
        <v>-0.87426409999999999</v>
      </c>
      <c r="BB18" s="323">
        <v>-0.64942239999999996</v>
      </c>
      <c r="BC18" s="323">
        <v>-0.85558970000000001</v>
      </c>
      <c r="BD18" s="323">
        <v>0.3054809</v>
      </c>
      <c r="BE18" s="323">
        <v>1.061982</v>
      </c>
      <c r="BF18" s="323">
        <v>0.73209659999999999</v>
      </c>
      <c r="BG18" s="323">
        <v>1.455357</v>
      </c>
      <c r="BH18" s="323">
        <v>0.88025209999999998</v>
      </c>
      <c r="BI18" s="323">
        <v>1.6428339999999999</v>
      </c>
      <c r="BJ18" s="323">
        <v>0.51116649999999997</v>
      </c>
      <c r="BK18" s="323">
        <v>1.4793000000000001</v>
      </c>
      <c r="BL18" s="323">
        <v>-0.81172509999999998</v>
      </c>
      <c r="BM18" s="323">
        <v>-0.1132354</v>
      </c>
      <c r="BN18" s="323">
        <v>-2.0472830000000002</v>
      </c>
      <c r="BO18" s="323">
        <v>-0.96397509999999997</v>
      </c>
      <c r="BP18" s="323">
        <v>-0.97358389999999995</v>
      </c>
      <c r="BQ18" s="323">
        <v>-0.33589079999999999</v>
      </c>
      <c r="BR18" s="323">
        <v>1.1462490000000001</v>
      </c>
      <c r="BS18" s="323">
        <v>-1.5776650000000001</v>
      </c>
      <c r="BT18" s="323">
        <v>-1.4843459999999999</v>
      </c>
      <c r="BU18" s="323">
        <v>-0.49585879999999999</v>
      </c>
      <c r="BV18" s="323">
        <v>2.0801560000000001</v>
      </c>
    </row>
    <row r="19" spans="1:74" ht="11.15" customHeight="1" x14ac:dyDescent="0.25">
      <c r="A19" s="76" t="s">
        <v>762</v>
      </c>
      <c r="B19" s="181" t="s">
        <v>418</v>
      </c>
      <c r="C19" s="207">
        <v>110.46132258</v>
      </c>
      <c r="D19" s="207">
        <v>107.82567856999999</v>
      </c>
      <c r="E19" s="207">
        <v>94.445516128999998</v>
      </c>
      <c r="F19" s="207">
        <v>73.746166666999997</v>
      </c>
      <c r="G19" s="207">
        <v>68.838225805999997</v>
      </c>
      <c r="H19" s="207">
        <v>70.644666666999996</v>
      </c>
      <c r="I19" s="207">
        <v>77.222709676999997</v>
      </c>
      <c r="J19" s="207">
        <v>78.513677419000004</v>
      </c>
      <c r="K19" s="207">
        <v>73.541733332999996</v>
      </c>
      <c r="L19" s="207">
        <v>74.404645161000005</v>
      </c>
      <c r="M19" s="207">
        <v>92.791799999999995</v>
      </c>
      <c r="N19" s="207">
        <v>102.28116129</v>
      </c>
      <c r="O19" s="207">
        <v>107.11458064999999</v>
      </c>
      <c r="P19" s="207">
        <v>105.46613793</v>
      </c>
      <c r="Q19" s="207">
        <v>87.806129032000001</v>
      </c>
      <c r="R19" s="207">
        <v>75.228266667</v>
      </c>
      <c r="S19" s="207">
        <v>66.843903225999995</v>
      </c>
      <c r="T19" s="207">
        <v>70.930466667000005</v>
      </c>
      <c r="U19" s="207">
        <v>79.486741934999998</v>
      </c>
      <c r="V19" s="207">
        <v>77.404354839000007</v>
      </c>
      <c r="W19" s="207">
        <v>71.706000000000003</v>
      </c>
      <c r="X19" s="207">
        <v>74.706193548000002</v>
      </c>
      <c r="Y19" s="207">
        <v>81.398133333000004</v>
      </c>
      <c r="Z19" s="207">
        <v>102.67180645000001</v>
      </c>
      <c r="AA19" s="207">
        <v>107.61526539</v>
      </c>
      <c r="AB19" s="207">
        <v>110.60019247</v>
      </c>
      <c r="AC19" s="207">
        <v>85.130433511999996</v>
      </c>
      <c r="AD19" s="207">
        <v>75.691153403000001</v>
      </c>
      <c r="AE19" s="207">
        <v>68.227676579999994</v>
      </c>
      <c r="AF19" s="207">
        <v>74.685577762999998</v>
      </c>
      <c r="AG19" s="207">
        <v>77.922517385999996</v>
      </c>
      <c r="AH19" s="207">
        <v>78.567705098000005</v>
      </c>
      <c r="AI19" s="207">
        <v>71.188169563000002</v>
      </c>
      <c r="AJ19" s="207">
        <v>72.845403707000003</v>
      </c>
      <c r="AK19" s="207">
        <v>89.338946437000004</v>
      </c>
      <c r="AL19" s="207">
        <v>96.811550741000005</v>
      </c>
      <c r="AM19" s="207">
        <v>115.87211384</v>
      </c>
      <c r="AN19" s="207">
        <v>109.30470018</v>
      </c>
      <c r="AO19" s="207">
        <v>89.801539456</v>
      </c>
      <c r="AP19" s="207">
        <v>78.925690070000002</v>
      </c>
      <c r="AQ19" s="207">
        <v>72.325736906000003</v>
      </c>
      <c r="AR19" s="207">
        <v>77.272040137000005</v>
      </c>
      <c r="AS19" s="207">
        <v>83.313671577999997</v>
      </c>
      <c r="AT19" s="207">
        <v>82.568642326000003</v>
      </c>
      <c r="AU19" s="207">
        <v>76.332917037000001</v>
      </c>
      <c r="AV19" s="207">
        <v>76.340723612999994</v>
      </c>
      <c r="AW19" s="207">
        <v>92.574696932999998</v>
      </c>
      <c r="AX19" s="207">
        <v>109.960604</v>
      </c>
      <c r="AY19" s="207">
        <v>104.708108</v>
      </c>
      <c r="AZ19" s="323">
        <v>107.51690000000001</v>
      </c>
      <c r="BA19" s="323">
        <v>91.051450000000003</v>
      </c>
      <c r="BB19" s="323">
        <v>77.530270000000002</v>
      </c>
      <c r="BC19" s="323">
        <v>71.860479999999995</v>
      </c>
      <c r="BD19" s="323">
        <v>75.906610000000001</v>
      </c>
      <c r="BE19" s="323">
        <v>81.455269999999999</v>
      </c>
      <c r="BF19" s="323">
        <v>81.741309999999999</v>
      </c>
      <c r="BG19" s="323">
        <v>76.857870000000005</v>
      </c>
      <c r="BH19" s="323">
        <v>77.199740000000006</v>
      </c>
      <c r="BI19" s="323">
        <v>90.570210000000003</v>
      </c>
      <c r="BJ19" s="323">
        <v>109.2324</v>
      </c>
      <c r="BK19" s="323">
        <v>116.0351</v>
      </c>
      <c r="BL19" s="323">
        <v>105.4218</v>
      </c>
      <c r="BM19" s="323">
        <v>89.704530000000005</v>
      </c>
      <c r="BN19" s="323">
        <v>74.294460000000001</v>
      </c>
      <c r="BO19" s="323">
        <v>70.354600000000005</v>
      </c>
      <c r="BP19" s="323">
        <v>73.153369999999995</v>
      </c>
      <c r="BQ19" s="323">
        <v>78.343459999999993</v>
      </c>
      <c r="BR19" s="323">
        <v>80.311040000000006</v>
      </c>
      <c r="BS19" s="323">
        <v>73.990210000000005</v>
      </c>
      <c r="BT19" s="323">
        <v>75.252039999999994</v>
      </c>
      <c r="BU19" s="323">
        <v>88.023619999999994</v>
      </c>
      <c r="BV19" s="323">
        <v>108.4486</v>
      </c>
    </row>
    <row r="20" spans="1:74" ht="11.15" customHeight="1" x14ac:dyDescent="0.25">
      <c r="A20" s="76"/>
      <c r="B20" s="181"/>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323"/>
      <c r="BA20" s="323"/>
      <c r="BB20" s="323"/>
      <c r="BC20" s="323"/>
      <c r="BD20" s="323"/>
      <c r="BE20" s="323"/>
      <c r="BF20" s="323"/>
      <c r="BG20" s="323"/>
      <c r="BH20" s="323"/>
      <c r="BI20" s="323"/>
      <c r="BJ20" s="207"/>
      <c r="BK20" s="207"/>
      <c r="BL20" s="207"/>
      <c r="BM20" s="207"/>
      <c r="BN20" s="207"/>
      <c r="BO20" s="207"/>
      <c r="BP20" s="207"/>
      <c r="BQ20" s="207"/>
      <c r="BR20" s="207"/>
      <c r="BS20" s="207"/>
      <c r="BT20" s="207"/>
      <c r="BU20" s="207"/>
      <c r="BV20" s="207"/>
    </row>
    <row r="21" spans="1:74" ht="11.15" customHeight="1" x14ac:dyDescent="0.25">
      <c r="A21" s="70"/>
      <c r="B21" s="77" t="s">
        <v>770</v>
      </c>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354"/>
      <c r="BA21" s="354"/>
      <c r="BB21" s="354"/>
      <c r="BC21" s="354"/>
      <c r="BD21" s="354"/>
      <c r="BE21" s="354"/>
      <c r="BF21" s="354"/>
      <c r="BG21" s="354"/>
      <c r="BH21" s="354"/>
      <c r="BI21" s="354"/>
      <c r="BJ21" s="354"/>
      <c r="BK21" s="354"/>
      <c r="BL21" s="354"/>
      <c r="BM21" s="354"/>
      <c r="BN21" s="354"/>
      <c r="BO21" s="354"/>
      <c r="BP21" s="354"/>
      <c r="BQ21" s="354"/>
      <c r="BR21" s="354"/>
      <c r="BS21" s="354"/>
      <c r="BT21" s="354"/>
      <c r="BU21" s="354"/>
      <c r="BV21" s="354"/>
    </row>
    <row r="22" spans="1:74" ht="11.15" customHeight="1" x14ac:dyDescent="0.25">
      <c r="A22" s="75" t="s">
        <v>531</v>
      </c>
      <c r="B22" s="181" t="s">
        <v>420</v>
      </c>
      <c r="C22" s="207">
        <v>30.767322580999998</v>
      </c>
      <c r="D22" s="207">
        <v>28.897571428999999</v>
      </c>
      <c r="E22" s="207">
        <v>22.210225806</v>
      </c>
      <c r="F22" s="207">
        <v>10.952666667000001</v>
      </c>
      <c r="G22" s="207">
        <v>6.8518387097</v>
      </c>
      <c r="H22" s="207">
        <v>4.3071333333000004</v>
      </c>
      <c r="I22" s="207">
        <v>3.6051935483999999</v>
      </c>
      <c r="J22" s="207">
        <v>3.2869032258000002</v>
      </c>
      <c r="K22" s="207">
        <v>3.6613333333</v>
      </c>
      <c r="L22" s="207">
        <v>7.4740322581000003</v>
      </c>
      <c r="M22" s="207">
        <v>19.6358</v>
      </c>
      <c r="N22" s="207">
        <v>24.277806452</v>
      </c>
      <c r="O22" s="207">
        <v>26.609193548</v>
      </c>
      <c r="P22" s="207">
        <v>25.418965517</v>
      </c>
      <c r="Q22" s="207">
        <v>16.994903226000002</v>
      </c>
      <c r="R22" s="207">
        <v>12.602266667</v>
      </c>
      <c r="S22" s="207">
        <v>7.6319677418999996</v>
      </c>
      <c r="T22" s="207">
        <v>4.5375333332999999</v>
      </c>
      <c r="U22" s="207">
        <v>3.8109999999999999</v>
      </c>
      <c r="V22" s="207">
        <v>3.5105483871000001</v>
      </c>
      <c r="W22" s="207">
        <v>4.2177666667000002</v>
      </c>
      <c r="X22" s="207">
        <v>7.7998709677000004</v>
      </c>
      <c r="Y22" s="207">
        <v>14.661899999999999</v>
      </c>
      <c r="Z22" s="207">
        <v>25.794838710000001</v>
      </c>
      <c r="AA22" s="207">
        <v>28.869967742</v>
      </c>
      <c r="AB22" s="207">
        <v>31.276357142999998</v>
      </c>
      <c r="AC22" s="207">
        <v>18.520129032</v>
      </c>
      <c r="AD22" s="207">
        <v>11.4108</v>
      </c>
      <c r="AE22" s="207">
        <v>7.0259354838999997</v>
      </c>
      <c r="AF22" s="207">
        <v>4.3199333332999998</v>
      </c>
      <c r="AG22" s="207">
        <v>3.6402580644999998</v>
      </c>
      <c r="AH22" s="207">
        <v>3.4287096774000001</v>
      </c>
      <c r="AI22" s="207">
        <v>3.9464000000000001</v>
      </c>
      <c r="AJ22" s="207">
        <v>6.2146129031999999</v>
      </c>
      <c r="AK22" s="207">
        <v>16.069666667</v>
      </c>
      <c r="AL22" s="207">
        <v>21.592677419000001</v>
      </c>
      <c r="AM22" s="207">
        <v>31.015903225999999</v>
      </c>
      <c r="AN22" s="207">
        <v>28.439571429000001</v>
      </c>
      <c r="AO22" s="207">
        <v>19.047870968000002</v>
      </c>
      <c r="AP22" s="207">
        <v>12.9976</v>
      </c>
      <c r="AQ22" s="207">
        <v>6.4778064516000002</v>
      </c>
      <c r="AR22" s="207">
        <v>4.1250999999999998</v>
      </c>
      <c r="AS22" s="207">
        <v>3.5669677419000001</v>
      </c>
      <c r="AT22" s="207">
        <v>3.3303225805999999</v>
      </c>
      <c r="AU22" s="207">
        <v>3.8161666667</v>
      </c>
      <c r="AV22" s="207">
        <v>7.8173548387</v>
      </c>
      <c r="AW22" s="207">
        <v>17.255299999999998</v>
      </c>
      <c r="AX22" s="207">
        <v>27.095230000000001</v>
      </c>
      <c r="AY22" s="207">
        <v>25.301359999999999</v>
      </c>
      <c r="AZ22" s="323">
        <v>27.01033</v>
      </c>
      <c r="BA22" s="323">
        <v>19.94746</v>
      </c>
      <c r="BB22" s="323">
        <v>11.91844</v>
      </c>
      <c r="BC22" s="323">
        <v>7.2466499999999998</v>
      </c>
      <c r="BD22" s="323">
        <v>4.9161619999999999</v>
      </c>
      <c r="BE22" s="323">
        <v>4.0373890000000001</v>
      </c>
      <c r="BF22" s="323">
        <v>3.8385570000000002</v>
      </c>
      <c r="BG22" s="323">
        <v>4.9075990000000003</v>
      </c>
      <c r="BH22" s="323">
        <v>8.6090140000000002</v>
      </c>
      <c r="BI22" s="323">
        <v>16.571909999999999</v>
      </c>
      <c r="BJ22" s="323">
        <v>27.386089999999999</v>
      </c>
      <c r="BK22" s="323">
        <v>30.945530000000002</v>
      </c>
      <c r="BL22" s="323">
        <v>26.860749999999999</v>
      </c>
      <c r="BM22" s="323">
        <v>19.70364</v>
      </c>
      <c r="BN22" s="323">
        <v>11.798970000000001</v>
      </c>
      <c r="BO22" s="323">
        <v>7.2822899999999997</v>
      </c>
      <c r="BP22" s="323">
        <v>4.9673509999999998</v>
      </c>
      <c r="BQ22" s="323">
        <v>4.0893410000000001</v>
      </c>
      <c r="BR22" s="323">
        <v>3.890269</v>
      </c>
      <c r="BS22" s="323">
        <v>4.9592219999999996</v>
      </c>
      <c r="BT22" s="323">
        <v>8.6606179999999995</v>
      </c>
      <c r="BU22" s="323">
        <v>16.622769999999999</v>
      </c>
      <c r="BV22" s="323">
        <v>27.43759</v>
      </c>
    </row>
    <row r="23" spans="1:74" ht="11.15" customHeight="1" x14ac:dyDescent="0.25">
      <c r="A23" s="75" t="s">
        <v>532</v>
      </c>
      <c r="B23" s="181" t="s">
        <v>421</v>
      </c>
      <c r="C23" s="207">
        <v>17.881451612999999</v>
      </c>
      <c r="D23" s="207">
        <v>16.865928571000001</v>
      </c>
      <c r="E23" s="207">
        <v>13.684870968</v>
      </c>
      <c r="F23" s="207">
        <v>8.2181999999999995</v>
      </c>
      <c r="G23" s="207">
        <v>5.9640645160999997</v>
      </c>
      <c r="H23" s="207">
        <v>4.8217333333000001</v>
      </c>
      <c r="I23" s="207">
        <v>4.5790322580999998</v>
      </c>
      <c r="J23" s="207">
        <v>4.5415161289999997</v>
      </c>
      <c r="K23" s="207">
        <v>4.7718999999999996</v>
      </c>
      <c r="L23" s="207">
        <v>6.9722580645000001</v>
      </c>
      <c r="M23" s="207">
        <v>12.960766667</v>
      </c>
      <c r="N23" s="207">
        <v>14.736000000000001</v>
      </c>
      <c r="O23" s="207">
        <v>15.826870968</v>
      </c>
      <c r="P23" s="207">
        <v>15.432103447999999</v>
      </c>
      <c r="Q23" s="207">
        <v>10.937645161000001</v>
      </c>
      <c r="R23" s="207">
        <v>7.9363666666999997</v>
      </c>
      <c r="S23" s="207">
        <v>5.2469999999999999</v>
      </c>
      <c r="T23" s="207">
        <v>4.3928000000000003</v>
      </c>
      <c r="U23" s="207">
        <v>4.1639999999999997</v>
      </c>
      <c r="V23" s="207">
        <v>4.2315161290000001</v>
      </c>
      <c r="W23" s="207">
        <v>4.7900333333000003</v>
      </c>
      <c r="X23" s="207">
        <v>6.7343225805999998</v>
      </c>
      <c r="Y23" s="207">
        <v>9.7847666666999995</v>
      </c>
      <c r="Z23" s="207">
        <v>14.642483871</v>
      </c>
      <c r="AA23" s="207">
        <v>16.047999999999998</v>
      </c>
      <c r="AB23" s="207">
        <v>17.760142857000002</v>
      </c>
      <c r="AC23" s="207">
        <v>11.552129032</v>
      </c>
      <c r="AD23" s="207">
        <v>8.2515000000000001</v>
      </c>
      <c r="AE23" s="207">
        <v>5.9003870968000003</v>
      </c>
      <c r="AF23" s="207">
        <v>4.7888999999999999</v>
      </c>
      <c r="AG23" s="207">
        <v>4.6150000000000002</v>
      </c>
      <c r="AH23" s="207">
        <v>4.5711290323</v>
      </c>
      <c r="AI23" s="207">
        <v>5.0135333332999998</v>
      </c>
      <c r="AJ23" s="207">
        <v>6.3410000000000002</v>
      </c>
      <c r="AK23" s="207">
        <v>11.257866667</v>
      </c>
      <c r="AL23" s="207">
        <v>12.958741935000001</v>
      </c>
      <c r="AM23" s="207">
        <v>17.828580644999999</v>
      </c>
      <c r="AN23" s="207">
        <v>16.620392856999999</v>
      </c>
      <c r="AO23" s="207">
        <v>12.489064515999999</v>
      </c>
      <c r="AP23" s="207">
        <v>9.2346666667000008</v>
      </c>
      <c r="AQ23" s="207">
        <v>5.9147741935000004</v>
      </c>
      <c r="AR23" s="207">
        <v>4.8928000000000003</v>
      </c>
      <c r="AS23" s="207">
        <v>4.6672580645000004</v>
      </c>
      <c r="AT23" s="207">
        <v>4.5626451612999999</v>
      </c>
      <c r="AU23" s="207">
        <v>5.0038333333000002</v>
      </c>
      <c r="AV23" s="207">
        <v>7.2211612903000004</v>
      </c>
      <c r="AW23" s="207">
        <v>11.903766666999999</v>
      </c>
      <c r="AX23" s="207">
        <v>16.074120000000001</v>
      </c>
      <c r="AY23" s="207">
        <v>14.77046</v>
      </c>
      <c r="AZ23" s="323">
        <v>16.73817</v>
      </c>
      <c r="BA23" s="323">
        <v>12.248329999999999</v>
      </c>
      <c r="BB23" s="323">
        <v>8.7933590000000006</v>
      </c>
      <c r="BC23" s="323">
        <v>6.3834</v>
      </c>
      <c r="BD23" s="323">
        <v>5.4040689999999998</v>
      </c>
      <c r="BE23" s="323">
        <v>5.0051189999999997</v>
      </c>
      <c r="BF23" s="323">
        <v>4.9572240000000001</v>
      </c>
      <c r="BG23" s="323">
        <v>5.6334049999999998</v>
      </c>
      <c r="BH23" s="323">
        <v>7.6012820000000003</v>
      </c>
      <c r="BI23" s="323">
        <v>11.378360000000001</v>
      </c>
      <c r="BJ23" s="323">
        <v>16.069320000000001</v>
      </c>
      <c r="BK23" s="323">
        <v>17.52984</v>
      </c>
      <c r="BL23" s="323">
        <v>16.631900000000002</v>
      </c>
      <c r="BM23" s="323">
        <v>12.024470000000001</v>
      </c>
      <c r="BN23" s="323">
        <v>8.6712050000000005</v>
      </c>
      <c r="BO23" s="323">
        <v>6.3479749999999999</v>
      </c>
      <c r="BP23" s="323">
        <v>5.3854600000000001</v>
      </c>
      <c r="BQ23" s="323">
        <v>5.0083330000000004</v>
      </c>
      <c r="BR23" s="323">
        <v>4.9639680000000004</v>
      </c>
      <c r="BS23" s="323">
        <v>5.6412079999999998</v>
      </c>
      <c r="BT23" s="323">
        <v>7.6269109999999998</v>
      </c>
      <c r="BU23" s="323">
        <v>11.42099</v>
      </c>
      <c r="BV23" s="323">
        <v>16.126249999999999</v>
      </c>
    </row>
    <row r="24" spans="1:74" ht="11.15" customHeight="1" x14ac:dyDescent="0.25">
      <c r="A24" s="75" t="s">
        <v>534</v>
      </c>
      <c r="B24" s="181" t="s">
        <v>422</v>
      </c>
      <c r="C24" s="207">
        <v>25.825290323000001</v>
      </c>
      <c r="D24" s="207">
        <v>25.673999999999999</v>
      </c>
      <c r="E24" s="207">
        <v>24.195387097000001</v>
      </c>
      <c r="F24" s="207">
        <v>22.503333333</v>
      </c>
      <c r="G24" s="207">
        <v>21.770354838999999</v>
      </c>
      <c r="H24" s="207">
        <v>21.139833332999999</v>
      </c>
      <c r="I24" s="207">
        <v>20.953419355000001</v>
      </c>
      <c r="J24" s="207">
        <v>21.689451612999999</v>
      </c>
      <c r="K24" s="207">
        <v>21.4635</v>
      </c>
      <c r="L24" s="207">
        <v>22.050935484</v>
      </c>
      <c r="M24" s="207">
        <v>24.487266667</v>
      </c>
      <c r="N24" s="207">
        <v>25.126870967999999</v>
      </c>
      <c r="O24" s="207">
        <v>25.167612902999998</v>
      </c>
      <c r="P24" s="207">
        <v>24.984482758999999</v>
      </c>
      <c r="Q24" s="207">
        <v>22.919935484</v>
      </c>
      <c r="R24" s="207">
        <v>21.120833333</v>
      </c>
      <c r="S24" s="207">
        <v>19.904774194000002</v>
      </c>
      <c r="T24" s="207">
        <v>20.030266666999999</v>
      </c>
      <c r="U24" s="207">
        <v>20.447258065</v>
      </c>
      <c r="V24" s="207">
        <v>20.936806451999999</v>
      </c>
      <c r="W24" s="207">
        <v>21.469000000000001</v>
      </c>
      <c r="X24" s="207">
        <v>22.145677418999998</v>
      </c>
      <c r="Y24" s="207">
        <v>23.399233333000002</v>
      </c>
      <c r="Z24" s="207">
        <v>25.112387096999999</v>
      </c>
      <c r="AA24" s="207">
        <v>25.503225806</v>
      </c>
      <c r="AB24" s="207">
        <v>24.489464286</v>
      </c>
      <c r="AC24" s="207">
        <v>22.666419354999999</v>
      </c>
      <c r="AD24" s="207">
        <v>22.530166667</v>
      </c>
      <c r="AE24" s="207">
        <v>21.219193548</v>
      </c>
      <c r="AF24" s="207">
        <v>21.276599999999998</v>
      </c>
      <c r="AG24" s="207">
        <v>21.484870967999999</v>
      </c>
      <c r="AH24" s="207">
        <v>21.570516129000001</v>
      </c>
      <c r="AI24" s="207">
        <v>21.289300000000001</v>
      </c>
      <c r="AJ24" s="207">
        <v>21.853000000000002</v>
      </c>
      <c r="AK24" s="207">
        <v>24.198466667000002</v>
      </c>
      <c r="AL24" s="207">
        <v>24.739483871000001</v>
      </c>
      <c r="AM24" s="207">
        <v>26.345032258</v>
      </c>
      <c r="AN24" s="207">
        <v>25.781821429000001</v>
      </c>
      <c r="AO24" s="207">
        <v>24.287548387000001</v>
      </c>
      <c r="AP24" s="207">
        <v>23.336600000000001</v>
      </c>
      <c r="AQ24" s="207">
        <v>21.846451612999999</v>
      </c>
      <c r="AR24" s="207">
        <v>21.592466667</v>
      </c>
      <c r="AS24" s="207">
        <v>21.239193547999999</v>
      </c>
      <c r="AT24" s="207">
        <v>21.618806452000001</v>
      </c>
      <c r="AU24" s="207">
        <v>21.560433332999999</v>
      </c>
      <c r="AV24" s="207">
        <v>22.128709677</v>
      </c>
      <c r="AW24" s="207">
        <v>24.0989</v>
      </c>
      <c r="AX24" s="207">
        <v>24.806339999999999</v>
      </c>
      <c r="AY24" s="207">
        <v>24.426189999999998</v>
      </c>
      <c r="AZ24" s="323">
        <v>24.158660000000001</v>
      </c>
      <c r="BA24" s="323">
        <v>22.989979999999999</v>
      </c>
      <c r="BB24" s="323">
        <v>22.29881</v>
      </c>
      <c r="BC24" s="323">
        <v>21.42202</v>
      </c>
      <c r="BD24" s="323">
        <v>21.226120000000002</v>
      </c>
      <c r="BE24" s="323">
        <v>21.434650000000001</v>
      </c>
      <c r="BF24" s="323">
        <v>21.665389999999999</v>
      </c>
      <c r="BG24" s="323">
        <v>21.87501</v>
      </c>
      <c r="BH24" s="323">
        <v>22.518249999999998</v>
      </c>
      <c r="BI24" s="323">
        <v>24.381450000000001</v>
      </c>
      <c r="BJ24" s="323">
        <v>25.351880000000001</v>
      </c>
      <c r="BK24" s="323">
        <v>25.56466</v>
      </c>
      <c r="BL24" s="323">
        <v>24.893219999999999</v>
      </c>
      <c r="BM24" s="323">
        <v>23.041039999999999</v>
      </c>
      <c r="BN24" s="323">
        <v>21.7834</v>
      </c>
      <c r="BO24" s="323">
        <v>20.578060000000001</v>
      </c>
      <c r="BP24" s="323">
        <v>20.389859999999999</v>
      </c>
      <c r="BQ24" s="323">
        <v>20.29419</v>
      </c>
      <c r="BR24" s="323">
        <v>20.545359999999999</v>
      </c>
      <c r="BS24" s="323">
        <v>20.6252</v>
      </c>
      <c r="BT24" s="323">
        <v>21.167179999999998</v>
      </c>
      <c r="BU24" s="323">
        <v>22.97109</v>
      </c>
      <c r="BV24" s="323">
        <v>24.283609999999999</v>
      </c>
    </row>
    <row r="25" spans="1:74" ht="11.15" customHeight="1" x14ac:dyDescent="0.25">
      <c r="A25" s="75" t="s">
        <v>535</v>
      </c>
      <c r="B25" s="181" t="s">
        <v>132</v>
      </c>
      <c r="C25" s="207">
        <v>27.39554219</v>
      </c>
      <c r="D25" s="207">
        <v>27.86663918</v>
      </c>
      <c r="E25" s="207">
        <v>26.265788229999998</v>
      </c>
      <c r="F25" s="207">
        <v>24.693081729999999</v>
      </c>
      <c r="G25" s="207">
        <v>27.007721</v>
      </c>
      <c r="H25" s="207">
        <v>33.049698329999998</v>
      </c>
      <c r="I25" s="207">
        <v>40.51428087</v>
      </c>
      <c r="J25" s="207">
        <v>41.262863709999998</v>
      </c>
      <c r="K25" s="207">
        <v>36.054762969999999</v>
      </c>
      <c r="L25" s="207">
        <v>30.244884970000001</v>
      </c>
      <c r="M25" s="207">
        <v>27.31139383</v>
      </c>
      <c r="N25" s="207">
        <v>29.432111389999999</v>
      </c>
      <c r="O25" s="207">
        <v>30.610675870000001</v>
      </c>
      <c r="P25" s="207">
        <v>30.79463621</v>
      </c>
      <c r="Q25" s="207">
        <v>28.734965769999999</v>
      </c>
      <c r="R25" s="207">
        <v>25.926789400000001</v>
      </c>
      <c r="S25" s="207">
        <v>27.003484740000001</v>
      </c>
      <c r="T25" s="207">
        <v>34.703374529999998</v>
      </c>
      <c r="U25" s="207">
        <v>43.412800740000002</v>
      </c>
      <c r="V25" s="207">
        <v>41.162834740000001</v>
      </c>
      <c r="W25" s="207">
        <v>33.863578269999998</v>
      </c>
      <c r="X25" s="207">
        <v>30.59008665</v>
      </c>
      <c r="Y25" s="207">
        <v>25.73531307</v>
      </c>
      <c r="Z25" s="207">
        <v>28.543452970000001</v>
      </c>
      <c r="AA25" s="207">
        <v>27.886523449999999</v>
      </c>
      <c r="AB25" s="207">
        <v>28.019549609999999</v>
      </c>
      <c r="AC25" s="207">
        <v>23.923627060000001</v>
      </c>
      <c r="AD25" s="207">
        <v>25.379020069999999</v>
      </c>
      <c r="AE25" s="207">
        <v>26.249676579999999</v>
      </c>
      <c r="AF25" s="207">
        <v>36.23604443</v>
      </c>
      <c r="AG25" s="207">
        <v>39.954291580000003</v>
      </c>
      <c r="AH25" s="207">
        <v>40.719672840000001</v>
      </c>
      <c r="AI25" s="207">
        <v>32.950736229999997</v>
      </c>
      <c r="AJ25" s="207">
        <v>30.29869403</v>
      </c>
      <c r="AK25" s="207">
        <v>28.96787977</v>
      </c>
      <c r="AL25" s="207">
        <v>28.378066870000001</v>
      </c>
      <c r="AM25" s="207">
        <v>31.012371900000002</v>
      </c>
      <c r="AN25" s="207">
        <v>29.07009304</v>
      </c>
      <c r="AO25" s="207">
        <v>25.224636230000002</v>
      </c>
      <c r="AP25" s="207">
        <v>24.953190070000002</v>
      </c>
      <c r="AQ25" s="207">
        <v>29.86183368</v>
      </c>
      <c r="AR25" s="207">
        <v>38.211973469999997</v>
      </c>
      <c r="AS25" s="207">
        <v>45.153800609999998</v>
      </c>
      <c r="AT25" s="207">
        <v>44.366739099999997</v>
      </c>
      <c r="AU25" s="207">
        <v>37.425150369999997</v>
      </c>
      <c r="AV25" s="207">
        <v>30.639368774000001</v>
      </c>
      <c r="AW25" s="207">
        <v>30.172530266999999</v>
      </c>
      <c r="AX25" s="207">
        <v>32.259360000000001</v>
      </c>
      <c r="AY25" s="207">
        <v>30.64087</v>
      </c>
      <c r="AZ25" s="323">
        <v>29.946349999999999</v>
      </c>
      <c r="BA25" s="323">
        <v>26.824760000000001</v>
      </c>
      <c r="BB25" s="323">
        <v>26.000900000000001</v>
      </c>
      <c r="BC25" s="323">
        <v>28.499269999999999</v>
      </c>
      <c r="BD25" s="323">
        <v>35.886879999999998</v>
      </c>
      <c r="BE25" s="323">
        <v>42.282510000000002</v>
      </c>
      <c r="BF25" s="323">
        <v>42.566510000000001</v>
      </c>
      <c r="BG25" s="323">
        <v>35.911650000000002</v>
      </c>
      <c r="BH25" s="323">
        <v>29.93695</v>
      </c>
      <c r="BI25" s="323">
        <v>29.154869999999999</v>
      </c>
      <c r="BJ25" s="323">
        <v>30.588519999999999</v>
      </c>
      <c r="BK25" s="323">
        <v>31.91179</v>
      </c>
      <c r="BL25" s="323">
        <v>27.363379999999999</v>
      </c>
      <c r="BM25" s="323">
        <v>25.86422</v>
      </c>
      <c r="BN25" s="323">
        <v>23.553909999999998</v>
      </c>
      <c r="BO25" s="323">
        <v>27.798829999999999</v>
      </c>
      <c r="BP25" s="323">
        <v>33.946449999999999</v>
      </c>
      <c r="BQ25" s="323">
        <v>40.284970000000001</v>
      </c>
      <c r="BR25" s="323">
        <v>42.165570000000002</v>
      </c>
      <c r="BS25" s="323">
        <v>34.262889999999999</v>
      </c>
      <c r="BT25" s="323">
        <v>29.243950000000002</v>
      </c>
      <c r="BU25" s="323">
        <v>27.961220000000001</v>
      </c>
      <c r="BV25" s="323">
        <v>30.77047</v>
      </c>
    </row>
    <row r="26" spans="1:74" ht="11.15" customHeight="1" x14ac:dyDescent="0.25">
      <c r="A26" s="75" t="s">
        <v>533</v>
      </c>
      <c r="B26" s="181" t="s">
        <v>423</v>
      </c>
      <c r="C26" s="207">
        <v>4.7996774194</v>
      </c>
      <c r="D26" s="207">
        <v>4.8323571429000003</v>
      </c>
      <c r="E26" s="207">
        <v>4.8544838710000002</v>
      </c>
      <c r="F26" s="207">
        <v>4.8779666666999999</v>
      </c>
      <c r="G26" s="207">
        <v>4.9151935483999996</v>
      </c>
      <c r="H26" s="207">
        <v>4.9287666666999996</v>
      </c>
      <c r="I26" s="207">
        <v>4.9559677419000003</v>
      </c>
      <c r="J26" s="207">
        <v>5.0764516128999997</v>
      </c>
      <c r="K26" s="207">
        <v>5.0958666667000001</v>
      </c>
      <c r="L26" s="207">
        <v>5.1406129032000001</v>
      </c>
      <c r="M26" s="207">
        <v>5.2248999999999999</v>
      </c>
      <c r="N26" s="207">
        <v>5.2190322581000004</v>
      </c>
      <c r="O26" s="207">
        <v>5.1500322581000004</v>
      </c>
      <c r="P26" s="207">
        <v>5.1440000000000001</v>
      </c>
      <c r="Q26" s="207">
        <v>5.1533225806000003</v>
      </c>
      <c r="R26" s="207">
        <v>5.0179</v>
      </c>
      <c r="S26" s="207">
        <v>4.7192903226</v>
      </c>
      <c r="T26" s="207">
        <v>4.7866</v>
      </c>
      <c r="U26" s="207">
        <v>4.8713225806000002</v>
      </c>
      <c r="V26" s="207">
        <v>4.8556129031999999</v>
      </c>
      <c r="W26" s="207">
        <v>4.8608333332999996</v>
      </c>
      <c r="X26" s="207">
        <v>4.8237741935000003</v>
      </c>
      <c r="Y26" s="207">
        <v>4.9724000000000004</v>
      </c>
      <c r="Z26" s="207">
        <v>4.9799677419000004</v>
      </c>
      <c r="AA26" s="207">
        <v>5.1234516129000003</v>
      </c>
      <c r="AB26" s="207">
        <v>4.7450714286000002</v>
      </c>
      <c r="AC26" s="207">
        <v>5.1655161290000002</v>
      </c>
      <c r="AD26" s="207">
        <v>5.2099333333000004</v>
      </c>
      <c r="AE26" s="207">
        <v>5.2053548386999999</v>
      </c>
      <c r="AF26" s="207">
        <v>5.1885666666999999</v>
      </c>
      <c r="AG26" s="207">
        <v>5.2284516128999998</v>
      </c>
      <c r="AH26" s="207">
        <v>5.2515483870999997</v>
      </c>
      <c r="AI26" s="207">
        <v>5.2404666666999997</v>
      </c>
      <c r="AJ26" s="207">
        <v>5.3319999999999999</v>
      </c>
      <c r="AK26" s="207">
        <v>5.3816666667000002</v>
      </c>
      <c r="AL26" s="207">
        <v>5.3955806451999999</v>
      </c>
      <c r="AM26" s="207">
        <v>5.2564193548000002</v>
      </c>
      <c r="AN26" s="207">
        <v>5.2209285714</v>
      </c>
      <c r="AO26" s="207">
        <v>5.2989354839000002</v>
      </c>
      <c r="AP26" s="207">
        <v>5.3507333333</v>
      </c>
      <c r="AQ26" s="207">
        <v>5.4150967742000002</v>
      </c>
      <c r="AR26" s="207">
        <v>5.4577</v>
      </c>
      <c r="AS26" s="207">
        <v>5.4719354839000003</v>
      </c>
      <c r="AT26" s="207">
        <v>5.5030645161000002</v>
      </c>
      <c r="AU26" s="207">
        <v>5.5699666667000001</v>
      </c>
      <c r="AV26" s="207">
        <v>5.5764838709999998</v>
      </c>
      <c r="AW26" s="207">
        <v>5.5885666667000002</v>
      </c>
      <c r="AX26" s="207">
        <v>5.4883369999999996</v>
      </c>
      <c r="AY26" s="207">
        <v>5.5380960000000004</v>
      </c>
      <c r="AZ26" s="323">
        <v>5.5233829999999999</v>
      </c>
      <c r="BA26" s="323">
        <v>5.5321210000000001</v>
      </c>
      <c r="BB26" s="323">
        <v>5.5322909999999998</v>
      </c>
      <c r="BC26" s="323">
        <v>5.5390689999999996</v>
      </c>
      <c r="BD26" s="323">
        <v>5.5430109999999999</v>
      </c>
      <c r="BE26" s="323">
        <v>5.5520769999999997</v>
      </c>
      <c r="BF26" s="323">
        <v>5.5586719999999996</v>
      </c>
      <c r="BG26" s="323">
        <v>5.5696969999999997</v>
      </c>
      <c r="BH26" s="323">
        <v>5.5559700000000003</v>
      </c>
      <c r="BI26" s="323">
        <v>5.591564</v>
      </c>
      <c r="BJ26" s="323">
        <v>5.6235720000000002</v>
      </c>
      <c r="BK26" s="323">
        <v>5.6086359999999997</v>
      </c>
      <c r="BL26" s="323">
        <v>5.606134</v>
      </c>
      <c r="BM26" s="323">
        <v>5.6089989999999998</v>
      </c>
      <c r="BN26" s="323">
        <v>5.6174340000000003</v>
      </c>
      <c r="BO26" s="323">
        <v>5.6349200000000002</v>
      </c>
      <c r="BP26" s="323">
        <v>5.6408779999999998</v>
      </c>
      <c r="BQ26" s="323">
        <v>5.6450579999999997</v>
      </c>
      <c r="BR26" s="323">
        <v>5.6480240000000004</v>
      </c>
      <c r="BS26" s="323">
        <v>5.6547980000000004</v>
      </c>
      <c r="BT26" s="323">
        <v>5.6495939999999996</v>
      </c>
      <c r="BU26" s="323">
        <v>5.6503119999999996</v>
      </c>
      <c r="BV26" s="323">
        <v>5.6403600000000003</v>
      </c>
    </row>
    <row r="27" spans="1:74" ht="11.15" customHeight="1" x14ac:dyDescent="0.25">
      <c r="A27" s="75" t="s">
        <v>537</v>
      </c>
      <c r="B27" s="181" t="s">
        <v>800</v>
      </c>
      <c r="C27" s="207">
        <v>3.6702903226000001</v>
      </c>
      <c r="D27" s="207">
        <v>3.5776071428999998</v>
      </c>
      <c r="E27" s="207">
        <v>3.1120645160999998</v>
      </c>
      <c r="F27" s="207">
        <v>2.3922333333000001</v>
      </c>
      <c r="G27" s="207">
        <v>2.2204516128999998</v>
      </c>
      <c r="H27" s="207">
        <v>2.2827333332999999</v>
      </c>
      <c r="I27" s="207">
        <v>2.5102903226</v>
      </c>
      <c r="J27" s="207">
        <v>2.5509354839</v>
      </c>
      <c r="K27" s="207">
        <v>2.3775666666999999</v>
      </c>
      <c r="L27" s="207">
        <v>2.4059677419000001</v>
      </c>
      <c r="M27" s="207">
        <v>3.0417666667000001</v>
      </c>
      <c r="N27" s="207">
        <v>3.3715806451999999</v>
      </c>
      <c r="O27" s="207">
        <v>3.6158709676999998</v>
      </c>
      <c r="P27" s="207">
        <v>3.5576206896999998</v>
      </c>
      <c r="Q27" s="207">
        <v>2.9310322581000001</v>
      </c>
      <c r="R27" s="207">
        <v>2.4897999999999998</v>
      </c>
      <c r="S27" s="207">
        <v>2.2030645161</v>
      </c>
      <c r="T27" s="207">
        <v>2.3456000000000001</v>
      </c>
      <c r="U27" s="207">
        <v>2.6459999999999999</v>
      </c>
      <c r="V27" s="207">
        <v>2.5727096773999998</v>
      </c>
      <c r="W27" s="207">
        <v>2.3704666667000001</v>
      </c>
      <c r="X27" s="207">
        <v>2.4781612903000001</v>
      </c>
      <c r="Y27" s="207">
        <v>2.7101999999999999</v>
      </c>
      <c r="Z27" s="207">
        <v>3.4643548386999998</v>
      </c>
      <c r="AA27" s="207">
        <v>4.0348387096999998</v>
      </c>
      <c r="AB27" s="207">
        <v>4.1603571428999997</v>
      </c>
      <c r="AC27" s="207">
        <v>3.1533548386999999</v>
      </c>
      <c r="AD27" s="207">
        <v>2.7605</v>
      </c>
      <c r="AE27" s="207">
        <v>2.4778709676999999</v>
      </c>
      <c r="AF27" s="207">
        <v>2.7263000000000002</v>
      </c>
      <c r="AG27" s="207">
        <v>2.8503870968</v>
      </c>
      <c r="AH27" s="207">
        <v>2.8768709676999999</v>
      </c>
      <c r="AI27" s="207">
        <v>2.5985</v>
      </c>
      <c r="AJ27" s="207">
        <v>2.6568387097000001</v>
      </c>
      <c r="AK27" s="207">
        <v>3.3141666666999998</v>
      </c>
      <c r="AL27" s="207">
        <v>3.5977419355000002</v>
      </c>
      <c r="AM27" s="207">
        <v>4.2681935484000002</v>
      </c>
      <c r="AN27" s="207">
        <v>4.0262857143000002</v>
      </c>
      <c r="AO27" s="207">
        <v>3.3078709677</v>
      </c>
      <c r="AP27" s="207">
        <v>2.9072666667</v>
      </c>
      <c r="AQ27" s="207">
        <v>2.6641612903</v>
      </c>
      <c r="AR27" s="207">
        <v>2.8463666666999998</v>
      </c>
      <c r="AS27" s="207">
        <v>3.0689032258000002</v>
      </c>
      <c r="AT27" s="207">
        <v>3.0414516129</v>
      </c>
      <c r="AU27" s="207">
        <v>2.8117666667000001</v>
      </c>
      <c r="AV27" s="207">
        <v>2.8120322580999999</v>
      </c>
      <c r="AW27" s="207">
        <v>3.4100333332999999</v>
      </c>
      <c r="AX27" s="207">
        <v>4.0916170000000003</v>
      </c>
      <c r="AY27" s="207">
        <v>3.885532</v>
      </c>
      <c r="AZ27" s="323">
        <v>3.99438</v>
      </c>
      <c r="BA27" s="323">
        <v>3.3631890000000002</v>
      </c>
      <c r="BB27" s="323">
        <v>2.840865</v>
      </c>
      <c r="BC27" s="323">
        <v>2.6244740000000002</v>
      </c>
      <c r="BD27" s="323">
        <v>2.7847680000000001</v>
      </c>
      <c r="BE27" s="323">
        <v>2.997925</v>
      </c>
      <c r="BF27" s="323">
        <v>3.0093570000000001</v>
      </c>
      <c r="BG27" s="323">
        <v>2.8149109999999999</v>
      </c>
      <c r="BH27" s="323">
        <v>2.8326690000000001</v>
      </c>
      <c r="BI27" s="323">
        <v>3.3464589999999999</v>
      </c>
      <c r="BJ27" s="323">
        <v>4.0674020000000004</v>
      </c>
      <c r="BK27" s="323">
        <v>4.329059</v>
      </c>
      <c r="BL27" s="323">
        <v>3.9207649999999998</v>
      </c>
      <c r="BM27" s="323">
        <v>3.3165529999999999</v>
      </c>
      <c r="BN27" s="323">
        <v>2.7239450000000001</v>
      </c>
      <c r="BO27" s="323">
        <v>2.566916</v>
      </c>
      <c r="BP27" s="323">
        <v>2.6777769999999999</v>
      </c>
      <c r="BQ27" s="323">
        <v>2.875966</v>
      </c>
      <c r="BR27" s="323">
        <v>2.952242</v>
      </c>
      <c r="BS27" s="323">
        <v>2.701292</v>
      </c>
      <c r="BT27" s="323">
        <v>2.7581959999999999</v>
      </c>
      <c r="BU27" s="323">
        <v>3.2516419999999999</v>
      </c>
      <c r="BV27" s="323">
        <v>4.0447480000000002</v>
      </c>
    </row>
    <row r="28" spans="1:74" ht="11.15" customHeight="1" x14ac:dyDescent="0.25">
      <c r="A28" s="75" t="s">
        <v>545</v>
      </c>
      <c r="B28" s="181" t="s">
        <v>424</v>
      </c>
      <c r="C28" s="207">
        <v>0.14564516128999999</v>
      </c>
      <c r="D28" s="207">
        <v>0.14564285714</v>
      </c>
      <c r="E28" s="207">
        <v>0.14564516128999999</v>
      </c>
      <c r="F28" s="207">
        <v>0.14563333333</v>
      </c>
      <c r="G28" s="207">
        <v>0.14564516128999999</v>
      </c>
      <c r="H28" s="207">
        <v>0.14563333333</v>
      </c>
      <c r="I28" s="207">
        <v>0.14564516128999999</v>
      </c>
      <c r="J28" s="207">
        <v>0.14564516128999999</v>
      </c>
      <c r="K28" s="207">
        <v>0.14563333333</v>
      </c>
      <c r="L28" s="207">
        <v>0.14564516128999999</v>
      </c>
      <c r="M28" s="207">
        <v>0.14563333333</v>
      </c>
      <c r="N28" s="207">
        <v>0.14564516128999999</v>
      </c>
      <c r="O28" s="207">
        <v>0.13425806452</v>
      </c>
      <c r="P28" s="207">
        <v>0.13424137930999999</v>
      </c>
      <c r="Q28" s="207">
        <v>0.13425806452</v>
      </c>
      <c r="R28" s="207">
        <v>0.13423333333000001</v>
      </c>
      <c r="S28" s="207">
        <v>0.13425806452</v>
      </c>
      <c r="T28" s="207">
        <v>0.13423333333000001</v>
      </c>
      <c r="U28" s="207">
        <v>0.13425806452</v>
      </c>
      <c r="V28" s="207">
        <v>0.13425806452</v>
      </c>
      <c r="W28" s="207">
        <v>0.13423333333000001</v>
      </c>
      <c r="X28" s="207">
        <v>0.13425806452</v>
      </c>
      <c r="Y28" s="207">
        <v>0.13423333333000001</v>
      </c>
      <c r="Z28" s="207">
        <v>0.13425806452</v>
      </c>
      <c r="AA28" s="207">
        <v>0.14925806452000001</v>
      </c>
      <c r="AB28" s="207">
        <v>0.14924999999999999</v>
      </c>
      <c r="AC28" s="207">
        <v>0.14925806452000001</v>
      </c>
      <c r="AD28" s="207">
        <v>0.14923333333</v>
      </c>
      <c r="AE28" s="207">
        <v>0.14925806452000001</v>
      </c>
      <c r="AF28" s="207">
        <v>0.14923333333</v>
      </c>
      <c r="AG28" s="207">
        <v>0.14925806452000001</v>
      </c>
      <c r="AH28" s="207">
        <v>0.14925806452000001</v>
      </c>
      <c r="AI28" s="207">
        <v>0.14923333333</v>
      </c>
      <c r="AJ28" s="207">
        <v>0.14925806452000001</v>
      </c>
      <c r="AK28" s="207">
        <v>0.14923333333</v>
      </c>
      <c r="AL28" s="207">
        <v>0.14925806452000001</v>
      </c>
      <c r="AM28" s="207">
        <v>0.14561290323000001</v>
      </c>
      <c r="AN28" s="207">
        <v>0.14560714286000001</v>
      </c>
      <c r="AO28" s="207">
        <v>0.14561290323000001</v>
      </c>
      <c r="AP28" s="207">
        <v>0.14563333333</v>
      </c>
      <c r="AQ28" s="207">
        <v>0.14561290323000001</v>
      </c>
      <c r="AR28" s="207">
        <v>0.14563333333</v>
      </c>
      <c r="AS28" s="207">
        <v>0.14561290323000001</v>
      </c>
      <c r="AT28" s="207">
        <v>0.14561290323000001</v>
      </c>
      <c r="AU28" s="207">
        <v>0.14560000000000001</v>
      </c>
      <c r="AV28" s="207">
        <v>0.14561290323000001</v>
      </c>
      <c r="AW28" s="207">
        <v>0.14560000000000001</v>
      </c>
      <c r="AX28" s="207">
        <v>0.14560000000000001</v>
      </c>
      <c r="AY28" s="207">
        <v>0.14560000000000001</v>
      </c>
      <c r="AZ28" s="323">
        <v>0.14560000000000001</v>
      </c>
      <c r="BA28" s="323">
        <v>0.14560000000000001</v>
      </c>
      <c r="BB28" s="323">
        <v>0.14560000000000001</v>
      </c>
      <c r="BC28" s="323">
        <v>0.14560000000000001</v>
      </c>
      <c r="BD28" s="323">
        <v>0.14560000000000001</v>
      </c>
      <c r="BE28" s="323">
        <v>0.14560000000000001</v>
      </c>
      <c r="BF28" s="323">
        <v>0.14560000000000001</v>
      </c>
      <c r="BG28" s="323">
        <v>0.14560000000000001</v>
      </c>
      <c r="BH28" s="323">
        <v>0.14560000000000001</v>
      </c>
      <c r="BI28" s="323">
        <v>0.14560000000000001</v>
      </c>
      <c r="BJ28" s="323">
        <v>0.14560000000000001</v>
      </c>
      <c r="BK28" s="323">
        <v>0.14560000000000001</v>
      </c>
      <c r="BL28" s="323">
        <v>0.14560000000000001</v>
      </c>
      <c r="BM28" s="323">
        <v>0.14560000000000001</v>
      </c>
      <c r="BN28" s="323">
        <v>0.14560000000000001</v>
      </c>
      <c r="BO28" s="323">
        <v>0.14560000000000001</v>
      </c>
      <c r="BP28" s="323">
        <v>0.14560000000000001</v>
      </c>
      <c r="BQ28" s="323">
        <v>0.14560000000000001</v>
      </c>
      <c r="BR28" s="323">
        <v>0.14560000000000001</v>
      </c>
      <c r="BS28" s="323">
        <v>0.14560000000000001</v>
      </c>
      <c r="BT28" s="323">
        <v>0.14560000000000001</v>
      </c>
      <c r="BU28" s="323">
        <v>0.14560000000000001</v>
      </c>
      <c r="BV28" s="323">
        <v>0.14560000000000001</v>
      </c>
    </row>
    <row r="29" spans="1:74" ht="11.15" customHeight="1" x14ac:dyDescent="0.25">
      <c r="A29" s="76" t="s">
        <v>536</v>
      </c>
      <c r="B29" s="182" t="s">
        <v>772</v>
      </c>
      <c r="C29" s="207">
        <v>110.46132258</v>
      </c>
      <c r="D29" s="207">
        <v>107.82567856999999</v>
      </c>
      <c r="E29" s="207">
        <v>94.445516128999998</v>
      </c>
      <c r="F29" s="207">
        <v>73.746166666999997</v>
      </c>
      <c r="G29" s="207">
        <v>68.838225805999997</v>
      </c>
      <c r="H29" s="207">
        <v>70.644666666999996</v>
      </c>
      <c r="I29" s="207">
        <v>77.222709676999997</v>
      </c>
      <c r="J29" s="207">
        <v>78.513677419000004</v>
      </c>
      <c r="K29" s="207">
        <v>73.541733332999996</v>
      </c>
      <c r="L29" s="207">
        <v>74.404645161000005</v>
      </c>
      <c r="M29" s="207">
        <v>92.791799999999995</v>
      </c>
      <c r="N29" s="207">
        <v>102.28116129</v>
      </c>
      <c r="O29" s="207">
        <v>107.11458064999999</v>
      </c>
      <c r="P29" s="207">
        <v>105.46613793</v>
      </c>
      <c r="Q29" s="207">
        <v>87.806129032000001</v>
      </c>
      <c r="R29" s="207">
        <v>75.228266667</v>
      </c>
      <c r="S29" s="207">
        <v>66.843903225999995</v>
      </c>
      <c r="T29" s="207">
        <v>70.930466667000005</v>
      </c>
      <c r="U29" s="207">
        <v>79.486741934999998</v>
      </c>
      <c r="V29" s="207">
        <v>77.404354839000007</v>
      </c>
      <c r="W29" s="207">
        <v>71.706000000000003</v>
      </c>
      <c r="X29" s="207">
        <v>74.706193548000002</v>
      </c>
      <c r="Y29" s="207">
        <v>81.398133333000004</v>
      </c>
      <c r="Z29" s="207">
        <v>102.67180645000001</v>
      </c>
      <c r="AA29" s="207">
        <v>107.61526539</v>
      </c>
      <c r="AB29" s="207">
        <v>110.60019247</v>
      </c>
      <c r="AC29" s="207">
        <v>85.130433511999996</v>
      </c>
      <c r="AD29" s="207">
        <v>75.691153403000001</v>
      </c>
      <c r="AE29" s="207">
        <v>68.227676579999994</v>
      </c>
      <c r="AF29" s="207">
        <v>74.685577762999998</v>
      </c>
      <c r="AG29" s="207">
        <v>77.922517385999996</v>
      </c>
      <c r="AH29" s="207">
        <v>78.567705098000005</v>
      </c>
      <c r="AI29" s="207">
        <v>71.188169563000002</v>
      </c>
      <c r="AJ29" s="207">
        <v>72.845403707000003</v>
      </c>
      <c r="AK29" s="207">
        <v>89.338946437000004</v>
      </c>
      <c r="AL29" s="207">
        <v>96.811550741000005</v>
      </c>
      <c r="AM29" s="207">
        <v>115.87211384</v>
      </c>
      <c r="AN29" s="207">
        <v>109.30470018</v>
      </c>
      <c r="AO29" s="207">
        <v>89.801539456</v>
      </c>
      <c r="AP29" s="207">
        <v>78.925690070000002</v>
      </c>
      <c r="AQ29" s="207">
        <v>72.325736906000003</v>
      </c>
      <c r="AR29" s="207">
        <v>77.272040137000005</v>
      </c>
      <c r="AS29" s="207">
        <v>83.313671577999997</v>
      </c>
      <c r="AT29" s="207">
        <v>82.568642326000003</v>
      </c>
      <c r="AU29" s="207">
        <v>76.332917037000001</v>
      </c>
      <c r="AV29" s="207">
        <v>76.340723612999994</v>
      </c>
      <c r="AW29" s="207">
        <v>92.574696932999998</v>
      </c>
      <c r="AX29" s="207">
        <v>109.960604</v>
      </c>
      <c r="AY29" s="207">
        <v>104.708108</v>
      </c>
      <c r="AZ29" s="323">
        <v>107.51690000000001</v>
      </c>
      <c r="BA29" s="323">
        <v>91.051450000000003</v>
      </c>
      <c r="BB29" s="323">
        <v>77.530270000000002</v>
      </c>
      <c r="BC29" s="323">
        <v>71.860479999999995</v>
      </c>
      <c r="BD29" s="323">
        <v>75.906610000000001</v>
      </c>
      <c r="BE29" s="323">
        <v>81.455269999999999</v>
      </c>
      <c r="BF29" s="323">
        <v>81.741309999999999</v>
      </c>
      <c r="BG29" s="323">
        <v>76.857870000000005</v>
      </c>
      <c r="BH29" s="323">
        <v>77.199740000000006</v>
      </c>
      <c r="BI29" s="323">
        <v>90.570210000000003</v>
      </c>
      <c r="BJ29" s="323">
        <v>109.2324</v>
      </c>
      <c r="BK29" s="323">
        <v>116.0351</v>
      </c>
      <c r="BL29" s="323">
        <v>105.4218</v>
      </c>
      <c r="BM29" s="323">
        <v>89.704530000000005</v>
      </c>
      <c r="BN29" s="323">
        <v>74.294460000000001</v>
      </c>
      <c r="BO29" s="323">
        <v>70.354600000000005</v>
      </c>
      <c r="BP29" s="323">
        <v>73.153369999999995</v>
      </c>
      <c r="BQ29" s="323">
        <v>78.343459999999993</v>
      </c>
      <c r="BR29" s="323">
        <v>80.311040000000006</v>
      </c>
      <c r="BS29" s="323">
        <v>73.990210000000005</v>
      </c>
      <c r="BT29" s="323">
        <v>75.252039999999994</v>
      </c>
      <c r="BU29" s="323">
        <v>88.023619999999994</v>
      </c>
      <c r="BV29" s="323">
        <v>108.4486</v>
      </c>
    </row>
    <row r="30" spans="1:74" ht="11.15" customHeight="1" x14ac:dyDescent="0.25">
      <c r="A30" s="76"/>
      <c r="B30" s="182"/>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323"/>
      <c r="BA30" s="323"/>
      <c r="BB30" s="323"/>
      <c r="BC30" s="323"/>
      <c r="BD30" s="323"/>
      <c r="BE30" s="323"/>
      <c r="BF30" s="323"/>
      <c r="BG30" s="323"/>
      <c r="BH30" s="323"/>
      <c r="BI30" s="323"/>
      <c r="BJ30" s="207"/>
      <c r="BK30" s="207"/>
      <c r="BL30" s="207"/>
      <c r="BM30" s="207"/>
      <c r="BN30" s="207"/>
      <c r="BO30" s="207"/>
      <c r="BP30" s="207"/>
      <c r="BQ30" s="207"/>
      <c r="BR30" s="207"/>
      <c r="BS30" s="207"/>
      <c r="BT30" s="207"/>
      <c r="BU30" s="207"/>
      <c r="BV30" s="207"/>
    </row>
    <row r="31" spans="1:74" ht="11.15" customHeight="1" x14ac:dyDescent="0.25">
      <c r="A31" s="70"/>
      <c r="B31" s="78" t="s">
        <v>771</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355"/>
      <c r="BA31" s="355"/>
      <c r="BB31" s="355"/>
      <c r="BC31" s="355"/>
      <c r="BD31" s="355"/>
      <c r="BE31" s="355"/>
      <c r="BF31" s="355"/>
      <c r="BG31" s="355"/>
      <c r="BH31" s="355"/>
      <c r="BI31" s="355"/>
      <c r="BJ31" s="355"/>
      <c r="BK31" s="355"/>
      <c r="BL31" s="355"/>
      <c r="BM31" s="355"/>
      <c r="BN31" s="355"/>
      <c r="BO31" s="355"/>
      <c r="BP31" s="355"/>
      <c r="BQ31" s="355"/>
      <c r="BR31" s="355"/>
      <c r="BS31" s="355"/>
      <c r="BT31" s="355"/>
      <c r="BU31" s="355"/>
      <c r="BV31" s="355"/>
    </row>
    <row r="32" spans="1:74" ht="11.15" customHeight="1" x14ac:dyDescent="0.25">
      <c r="A32" s="75" t="s">
        <v>529</v>
      </c>
      <c r="B32" s="181" t="s">
        <v>425</v>
      </c>
      <c r="C32" s="250">
        <v>1993.9960000000001</v>
      </c>
      <c r="D32" s="250">
        <v>1426.21</v>
      </c>
      <c r="E32" s="250">
        <v>1184.8900000000001</v>
      </c>
      <c r="F32" s="250">
        <v>1559.4010000000001</v>
      </c>
      <c r="G32" s="250">
        <v>2031.0309999999999</v>
      </c>
      <c r="H32" s="250">
        <v>2460.748</v>
      </c>
      <c r="I32" s="250">
        <v>2714.1959999999999</v>
      </c>
      <c r="J32" s="250">
        <v>2997.81</v>
      </c>
      <c r="K32" s="250">
        <v>3414.9389999999999</v>
      </c>
      <c r="L32" s="250">
        <v>3762.0430000000001</v>
      </c>
      <c r="M32" s="250">
        <v>3610.029</v>
      </c>
      <c r="N32" s="250">
        <v>3188.2429999999999</v>
      </c>
      <c r="O32" s="250">
        <v>2616.1750000000002</v>
      </c>
      <c r="P32" s="250">
        <v>2080.8829999999998</v>
      </c>
      <c r="Q32" s="250">
        <v>2029.3589999999999</v>
      </c>
      <c r="R32" s="250">
        <v>2332.4929999999999</v>
      </c>
      <c r="S32" s="250">
        <v>2777.5839999999998</v>
      </c>
      <c r="T32" s="250">
        <v>3133.0949999999998</v>
      </c>
      <c r="U32" s="250">
        <v>3293.549</v>
      </c>
      <c r="V32" s="250">
        <v>3522.2159999999999</v>
      </c>
      <c r="W32" s="250">
        <v>3839.8359999999998</v>
      </c>
      <c r="X32" s="250">
        <v>3928.5030000000002</v>
      </c>
      <c r="Y32" s="250">
        <v>3931.616</v>
      </c>
      <c r="Z32" s="250">
        <v>3340.9810000000002</v>
      </c>
      <c r="AA32" s="250">
        <v>2634.9670000000001</v>
      </c>
      <c r="AB32" s="250">
        <v>1859.2180000000001</v>
      </c>
      <c r="AC32" s="250">
        <v>1801.2249999999999</v>
      </c>
      <c r="AD32" s="250">
        <v>1975.0329999999999</v>
      </c>
      <c r="AE32" s="250">
        <v>2389.8910000000001</v>
      </c>
      <c r="AF32" s="250">
        <v>2585.1260000000002</v>
      </c>
      <c r="AG32" s="250">
        <v>2754.7139999999999</v>
      </c>
      <c r="AH32" s="250">
        <v>2917.268</v>
      </c>
      <c r="AI32" s="250">
        <v>3305.982</v>
      </c>
      <c r="AJ32" s="250">
        <v>3665.3850000000002</v>
      </c>
      <c r="AK32" s="250">
        <v>3532.7750000000001</v>
      </c>
      <c r="AL32" s="250">
        <v>3209.982</v>
      </c>
      <c r="AM32" s="250">
        <v>2215.9409999999998</v>
      </c>
      <c r="AN32" s="250">
        <v>1562.018</v>
      </c>
      <c r="AO32" s="250">
        <v>1401.4649999999999</v>
      </c>
      <c r="AP32" s="250">
        <v>1611.7650000000001</v>
      </c>
      <c r="AQ32" s="250">
        <v>2001.915</v>
      </c>
      <c r="AR32" s="250">
        <v>2325.3209999999999</v>
      </c>
      <c r="AS32" s="250">
        <v>2505.1219999999998</v>
      </c>
      <c r="AT32" s="250">
        <v>2709.4209999999998</v>
      </c>
      <c r="AU32" s="250">
        <v>3145.643</v>
      </c>
      <c r="AV32" s="250">
        <v>3569.3629999999998</v>
      </c>
      <c r="AW32" s="250">
        <v>3501.163</v>
      </c>
      <c r="AX32" s="250">
        <v>2922.3344286000001</v>
      </c>
      <c r="AY32" s="250">
        <v>2505.8387143</v>
      </c>
      <c r="AZ32" s="339">
        <v>1967.1859999999999</v>
      </c>
      <c r="BA32" s="339">
        <v>1809.0419999999999</v>
      </c>
      <c r="BB32" s="339">
        <v>2073.0520000000001</v>
      </c>
      <c r="BC32" s="339">
        <v>2507.8609999999999</v>
      </c>
      <c r="BD32" s="339">
        <v>2822.7289999999998</v>
      </c>
      <c r="BE32" s="339">
        <v>3009.942</v>
      </c>
      <c r="BF32" s="339">
        <v>3169.8580000000002</v>
      </c>
      <c r="BG32" s="339">
        <v>3515.3029999999999</v>
      </c>
      <c r="BH32" s="339">
        <v>3817.8359999999998</v>
      </c>
      <c r="BI32" s="339">
        <v>3749.2689999999998</v>
      </c>
      <c r="BJ32" s="339">
        <v>3097.4540000000002</v>
      </c>
      <c r="BK32" s="339">
        <v>2270.2869999999998</v>
      </c>
      <c r="BL32" s="339">
        <v>1719.4670000000001</v>
      </c>
      <c r="BM32" s="339">
        <v>1607.5920000000001</v>
      </c>
      <c r="BN32" s="339">
        <v>1903.127</v>
      </c>
      <c r="BO32" s="339">
        <v>2398.2669999999998</v>
      </c>
      <c r="BP32" s="339">
        <v>2780.4079999999999</v>
      </c>
      <c r="BQ32" s="339">
        <v>3048.605</v>
      </c>
      <c r="BR32" s="339">
        <v>3291.998</v>
      </c>
      <c r="BS32" s="339">
        <v>3661.3</v>
      </c>
      <c r="BT32" s="339">
        <v>3966.9409999999998</v>
      </c>
      <c r="BU32" s="339">
        <v>3900.873</v>
      </c>
      <c r="BV32" s="339">
        <v>3276.1489999999999</v>
      </c>
    </row>
    <row r="33" spans="1:74" ht="11.15" customHeight="1" x14ac:dyDescent="0.25">
      <c r="A33" s="561" t="s">
        <v>982</v>
      </c>
      <c r="B33" s="562" t="s">
        <v>987</v>
      </c>
      <c r="C33" s="250">
        <v>467.721</v>
      </c>
      <c r="D33" s="250">
        <v>311.51100000000002</v>
      </c>
      <c r="E33" s="250">
        <v>216.22300000000001</v>
      </c>
      <c r="F33" s="250">
        <v>294.22199999999998</v>
      </c>
      <c r="G33" s="250">
        <v>418.642</v>
      </c>
      <c r="H33" s="250">
        <v>537.44399999999996</v>
      </c>
      <c r="I33" s="250">
        <v>611.43700000000001</v>
      </c>
      <c r="J33" s="250">
        <v>724.87400000000002</v>
      </c>
      <c r="K33" s="250">
        <v>844.64700000000005</v>
      </c>
      <c r="L33" s="250">
        <v>932.38099999999997</v>
      </c>
      <c r="M33" s="250">
        <v>885.82100000000003</v>
      </c>
      <c r="N33" s="250">
        <v>763.80600000000004</v>
      </c>
      <c r="O33" s="250">
        <v>591.51300000000003</v>
      </c>
      <c r="P33" s="250">
        <v>437.649</v>
      </c>
      <c r="Q33" s="250">
        <v>385.30200000000002</v>
      </c>
      <c r="R33" s="250">
        <v>427.642</v>
      </c>
      <c r="S33" s="250">
        <v>553.024</v>
      </c>
      <c r="T33" s="250">
        <v>654.83199999999999</v>
      </c>
      <c r="U33" s="250">
        <v>721.28499999999997</v>
      </c>
      <c r="V33" s="250">
        <v>803.30200000000002</v>
      </c>
      <c r="W33" s="250">
        <v>889.8</v>
      </c>
      <c r="X33" s="250">
        <v>943.726</v>
      </c>
      <c r="Y33" s="250">
        <v>929.1</v>
      </c>
      <c r="Z33" s="250">
        <v>762.65899999999999</v>
      </c>
      <c r="AA33" s="250">
        <v>557.01900000000001</v>
      </c>
      <c r="AB33" s="250">
        <v>377.28300000000002</v>
      </c>
      <c r="AC33" s="250">
        <v>312.65199999999999</v>
      </c>
      <c r="AD33" s="250">
        <v>333.59699999999998</v>
      </c>
      <c r="AE33" s="250">
        <v>425.51</v>
      </c>
      <c r="AF33" s="250">
        <v>514.76300000000003</v>
      </c>
      <c r="AG33" s="250">
        <v>604.83100000000002</v>
      </c>
      <c r="AH33" s="250">
        <v>688.31500000000005</v>
      </c>
      <c r="AI33" s="250">
        <v>804.37800000000004</v>
      </c>
      <c r="AJ33" s="250">
        <v>904.35299999999995</v>
      </c>
      <c r="AK33" s="250">
        <v>841.98699999999997</v>
      </c>
      <c r="AL33" s="250">
        <v>765.726</v>
      </c>
      <c r="AM33" s="250">
        <v>503.01</v>
      </c>
      <c r="AN33" s="250">
        <v>331.68299999999999</v>
      </c>
      <c r="AO33" s="250">
        <v>242.15100000000001</v>
      </c>
      <c r="AP33" s="250">
        <v>259.29899999999998</v>
      </c>
      <c r="AQ33" s="250">
        <v>370.637</v>
      </c>
      <c r="AR33" s="250">
        <v>481.84500000000003</v>
      </c>
      <c r="AS33" s="250">
        <v>557.35299999999995</v>
      </c>
      <c r="AT33" s="250">
        <v>629.06200000000001</v>
      </c>
      <c r="AU33" s="250">
        <v>759.00300000000004</v>
      </c>
      <c r="AV33" s="250">
        <v>857.32299999999998</v>
      </c>
      <c r="AW33" s="250">
        <v>841.90499999999997</v>
      </c>
      <c r="AX33" s="250">
        <v>692.28571428999999</v>
      </c>
      <c r="AY33" s="250">
        <v>549.31428571000004</v>
      </c>
      <c r="AZ33" s="339">
        <v>400.43520000000001</v>
      </c>
      <c r="BA33" s="339">
        <v>311.99579999999997</v>
      </c>
      <c r="BB33" s="339">
        <v>376.42059999999998</v>
      </c>
      <c r="BC33" s="339">
        <v>511.57409999999999</v>
      </c>
      <c r="BD33" s="339">
        <v>613.83879999999999</v>
      </c>
      <c r="BE33" s="339">
        <v>698.03420000000006</v>
      </c>
      <c r="BF33" s="339">
        <v>753.04650000000004</v>
      </c>
      <c r="BG33" s="339">
        <v>854.54359999999997</v>
      </c>
      <c r="BH33" s="339">
        <v>910.23019999999997</v>
      </c>
      <c r="BI33" s="339">
        <v>894.67880000000002</v>
      </c>
      <c r="BJ33" s="339">
        <v>705.95479999999998</v>
      </c>
      <c r="BK33" s="339">
        <v>489.72789999999998</v>
      </c>
      <c r="BL33" s="339">
        <v>323.49189999999999</v>
      </c>
      <c r="BM33" s="339">
        <v>255.04050000000001</v>
      </c>
      <c r="BN33" s="339">
        <v>324.19159999999999</v>
      </c>
      <c r="BO33" s="339">
        <v>466.20549999999997</v>
      </c>
      <c r="BP33" s="339">
        <v>586.08860000000004</v>
      </c>
      <c r="BQ33" s="339">
        <v>699.31269999999995</v>
      </c>
      <c r="BR33" s="339">
        <v>778.11850000000004</v>
      </c>
      <c r="BS33" s="339">
        <v>874.71929999999998</v>
      </c>
      <c r="BT33" s="339">
        <v>936.40940000000001</v>
      </c>
      <c r="BU33" s="339">
        <v>906.26610000000005</v>
      </c>
      <c r="BV33" s="339">
        <v>725.69799999999998</v>
      </c>
    </row>
    <row r="34" spans="1:74" ht="11.15" customHeight="1" x14ac:dyDescent="0.25">
      <c r="A34" s="561" t="s">
        <v>983</v>
      </c>
      <c r="B34" s="562" t="s">
        <v>988</v>
      </c>
      <c r="C34" s="250">
        <v>521.36400000000003</v>
      </c>
      <c r="D34" s="250">
        <v>337.01499999999999</v>
      </c>
      <c r="E34" s="250">
        <v>241.81299999999999</v>
      </c>
      <c r="F34" s="250">
        <v>305.166</v>
      </c>
      <c r="G34" s="250">
        <v>439.20800000000003</v>
      </c>
      <c r="H34" s="250">
        <v>579.34699999999998</v>
      </c>
      <c r="I34" s="250">
        <v>696.24599999999998</v>
      </c>
      <c r="J34" s="250">
        <v>834.22900000000004</v>
      </c>
      <c r="K34" s="250">
        <v>990.12099999999998</v>
      </c>
      <c r="L34" s="250">
        <v>1102.942</v>
      </c>
      <c r="M34" s="250">
        <v>1029.8109999999999</v>
      </c>
      <c r="N34" s="250">
        <v>884.81100000000004</v>
      </c>
      <c r="O34" s="250">
        <v>717.08199999999999</v>
      </c>
      <c r="P34" s="250">
        <v>541.07500000000005</v>
      </c>
      <c r="Q34" s="250">
        <v>471.33600000000001</v>
      </c>
      <c r="R34" s="250">
        <v>523.28800000000001</v>
      </c>
      <c r="S34" s="250">
        <v>640.524</v>
      </c>
      <c r="T34" s="250">
        <v>746.98599999999999</v>
      </c>
      <c r="U34" s="250">
        <v>827.11599999999999</v>
      </c>
      <c r="V34" s="250">
        <v>934.70100000000002</v>
      </c>
      <c r="W34" s="250">
        <v>1052.6420000000001</v>
      </c>
      <c r="X34" s="250">
        <v>1113.2</v>
      </c>
      <c r="Y34" s="250">
        <v>1107.643</v>
      </c>
      <c r="Z34" s="250">
        <v>917.51599999999996</v>
      </c>
      <c r="AA34" s="250">
        <v>692.38099999999997</v>
      </c>
      <c r="AB34" s="250">
        <v>453.46300000000002</v>
      </c>
      <c r="AC34" s="250">
        <v>395.23099999999999</v>
      </c>
      <c r="AD34" s="250">
        <v>437.99299999999999</v>
      </c>
      <c r="AE34" s="250">
        <v>531.67999999999995</v>
      </c>
      <c r="AF34" s="250">
        <v>629.53800000000001</v>
      </c>
      <c r="AG34" s="250">
        <v>720.101</v>
      </c>
      <c r="AH34" s="250">
        <v>827.45600000000002</v>
      </c>
      <c r="AI34" s="250">
        <v>965.71500000000003</v>
      </c>
      <c r="AJ34" s="250">
        <v>1075.3610000000001</v>
      </c>
      <c r="AK34" s="250">
        <v>1022.811</v>
      </c>
      <c r="AL34" s="250">
        <v>886.6</v>
      </c>
      <c r="AM34" s="250">
        <v>574.95299999999997</v>
      </c>
      <c r="AN34" s="250">
        <v>372.28699999999998</v>
      </c>
      <c r="AO34" s="250">
        <v>296.10599999999999</v>
      </c>
      <c r="AP34" s="250">
        <v>330.20800000000003</v>
      </c>
      <c r="AQ34" s="250">
        <v>444.25799999999998</v>
      </c>
      <c r="AR34" s="250">
        <v>557.01099999999997</v>
      </c>
      <c r="AS34" s="250">
        <v>648.32299999999998</v>
      </c>
      <c r="AT34" s="250">
        <v>767.01400000000001</v>
      </c>
      <c r="AU34" s="250">
        <v>916.58699999999999</v>
      </c>
      <c r="AV34" s="250">
        <v>1053.441</v>
      </c>
      <c r="AW34" s="250">
        <v>1030.375</v>
      </c>
      <c r="AX34" s="250">
        <v>836.71428571000001</v>
      </c>
      <c r="AY34" s="250">
        <v>673.94285714</v>
      </c>
      <c r="AZ34" s="339">
        <v>493.36189999999999</v>
      </c>
      <c r="BA34" s="339">
        <v>408.37220000000002</v>
      </c>
      <c r="BB34" s="339">
        <v>460.39960000000002</v>
      </c>
      <c r="BC34" s="339">
        <v>570.45960000000002</v>
      </c>
      <c r="BD34" s="339">
        <v>672.49749999999995</v>
      </c>
      <c r="BE34" s="339">
        <v>759.92830000000004</v>
      </c>
      <c r="BF34" s="339">
        <v>860.17399999999998</v>
      </c>
      <c r="BG34" s="339">
        <v>988.04489999999998</v>
      </c>
      <c r="BH34" s="339">
        <v>1086.8630000000001</v>
      </c>
      <c r="BI34" s="339">
        <v>1054.92</v>
      </c>
      <c r="BJ34" s="339">
        <v>831.84280000000001</v>
      </c>
      <c r="BK34" s="339">
        <v>573.07669999999996</v>
      </c>
      <c r="BL34" s="339">
        <v>404.09829999999999</v>
      </c>
      <c r="BM34" s="339">
        <v>335.60629999999998</v>
      </c>
      <c r="BN34" s="339">
        <v>401.63510000000002</v>
      </c>
      <c r="BO34" s="339">
        <v>541.77319999999997</v>
      </c>
      <c r="BP34" s="339">
        <v>666.13419999999996</v>
      </c>
      <c r="BQ34" s="339">
        <v>789.48149999999998</v>
      </c>
      <c r="BR34" s="339">
        <v>903.14679999999998</v>
      </c>
      <c r="BS34" s="339">
        <v>1032.559</v>
      </c>
      <c r="BT34" s="339">
        <v>1132.8209999999999</v>
      </c>
      <c r="BU34" s="339">
        <v>1107.2470000000001</v>
      </c>
      <c r="BV34" s="339">
        <v>889.25369999999998</v>
      </c>
    </row>
    <row r="35" spans="1:74" ht="11.15" customHeight="1" x14ac:dyDescent="0.25">
      <c r="A35" s="561" t="s">
        <v>984</v>
      </c>
      <c r="B35" s="562" t="s">
        <v>989</v>
      </c>
      <c r="C35" s="250">
        <v>696.52300000000002</v>
      </c>
      <c r="D35" s="250">
        <v>562.56100000000004</v>
      </c>
      <c r="E35" s="250">
        <v>519.04499999999996</v>
      </c>
      <c r="F35" s="250">
        <v>695.03499999999997</v>
      </c>
      <c r="G35" s="250">
        <v>825.66899999999998</v>
      </c>
      <c r="H35" s="250">
        <v>917.25599999999997</v>
      </c>
      <c r="I35" s="250">
        <v>941.72699999999998</v>
      </c>
      <c r="J35" s="250">
        <v>948.79399999999998</v>
      </c>
      <c r="K35" s="250">
        <v>1049.0540000000001</v>
      </c>
      <c r="L35" s="250">
        <v>1191.8009999999999</v>
      </c>
      <c r="M35" s="250">
        <v>1180.4459999999999</v>
      </c>
      <c r="N35" s="250">
        <v>1094.683</v>
      </c>
      <c r="O35" s="250">
        <v>934.55100000000004</v>
      </c>
      <c r="P35" s="250">
        <v>777.98900000000003</v>
      </c>
      <c r="Q35" s="250">
        <v>856.99599999999998</v>
      </c>
      <c r="R35" s="250">
        <v>1021.981</v>
      </c>
      <c r="S35" s="250">
        <v>1140.3</v>
      </c>
      <c r="T35" s="250">
        <v>1221.2280000000001</v>
      </c>
      <c r="U35" s="250">
        <v>1206.979</v>
      </c>
      <c r="V35" s="250">
        <v>1233.355</v>
      </c>
      <c r="W35" s="250">
        <v>1312.67</v>
      </c>
      <c r="X35" s="250">
        <v>1280.971</v>
      </c>
      <c r="Y35" s="250">
        <v>1312.672</v>
      </c>
      <c r="Z35" s="250">
        <v>1155.134</v>
      </c>
      <c r="AA35" s="250">
        <v>944.577</v>
      </c>
      <c r="AB35" s="250">
        <v>679.43299999999999</v>
      </c>
      <c r="AC35" s="250">
        <v>760.14800000000002</v>
      </c>
      <c r="AD35" s="250">
        <v>832.26900000000001</v>
      </c>
      <c r="AE35" s="250">
        <v>978.79600000000005</v>
      </c>
      <c r="AF35" s="250">
        <v>993.36500000000001</v>
      </c>
      <c r="AG35" s="250">
        <v>973.06899999999996</v>
      </c>
      <c r="AH35" s="250">
        <v>939.52200000000005</v>
      </c>
      <c r="AI35" s="250">
        <v>1052.7349999999999</v>
      </c>
      <c r="AJ35" s="250">
        <v>1184.701</v>
      </c>
      <c r="AK35" s="250">
        <v>1169.171</v>
      </c>
      <c r="AL35" s="250">
        <v>1142.665</v>
      </c>
      <c r="AM35" s="250">
        <v>793.52800000000002</v>
      </c>
      <c r="AN35" s="250">
        <v>580.62400000000002</v>
      </c>
      <c r="AO35" s="250">
        <v>587.35799999999995</v>
      </c>
      <c r="AP35" s="250">
        <v>731.01900000000001</v>
      </c>
      <c r="AQ35" s="250">
        <v>840.63300000000004</v>
      </c>
      <c r="AR35" s="250">
        <v>884.80700000000002</v>
      </c>
      <c r="AS35" s="250">
        <v>871.65099999999995</v>
      </c>
      <c r="AT35" s="250">
        <v>883.95500000000004</v>
      </c>
      <c r="AU35" s="250">
        <v>1006.276</v>
      </c>
      <c r="AV35" s="250">
        <v>1170.046</v>
      </c>
      <c r="AW35" s="250">
        <v>1178.827</v>
      </c>
      <c r="AX35" s="250">
        <v>1043.8571429000001</v>
      </c>
      <c r="AY35" s="250">
        <v>994.48571429000003</v>
      </c>
      <c r="AZ35" s="339">
        <v>829.69910000000004</v>
      </c>
      <c r="BA35" s="339">
        <v>847.6703</v>
      </c>
      <c r="BB35" s="339">
        <v>961.71799999999996</v>
      </c>
      <c r="BC35" s="339">
        <v>1083.21</v>
      </c>
      <c r="BD35" s="339">
        <v>1127.7470000000001</v>
      </c>
      <c r="BE35" s="339">
        <v>1100.0709999999999</v>
      </c>
      <c r="BF35" s="339">
        <v>1073.259</v>
      </c>
      <c r="BG35" s="339">
        <v>1149.5519999999999</v>
      </c>
      <c r="BH35" s="339">
        <v>1263.182</v>
      </c>
      <c r="BI35" s="339">
        <v>1260.329</v>
      </c>
      <c r="BJ35" s="339">
        <v>1088.307</v>
      </c>
      <c r="BK35" s="339">
        <v>835.35940000000005</v>
      </c>
      <c r="BL35" s="339">
        <v>664.0018</v>
      </c>
      <c r="BM35" s="339">
        <v>698.44290000000001</v>
      </c>
      <c r="BN35" s="339">
        <v>829.99120000000005</v>
      </c>
      <c r="BO35" s="339">
        <v>978.29330000000004</v>
      </c>
      <c r="BP35" s="339">
        <v>1052.633</v>
      </c>
      <c r="BQ35" s="339">
        <v>1042.47</v>
      </c>
      <c r="BR35" s="339">
        <v>1063.5360000000001</v>
      </c>
      <c r="BS35" s="339">
        <v>1168.25</v>
      </c>
      <c r="BT35" s="339">
        <v>1278.204</v>
      </c>
      <c r="BU35" s="339">
        <v>1286.5429999999999</v>
      </c>
      <c r="BV35" s="339">
        <v>1129.1880000000001</v>
      </c>
    </row>
    <row r="36" spans="1:74" ht="11.15" customHeight="1" x14ac:dyDescent="0.25">
      <c r="A36" s="561" t="s">
        <v>985</v>
      </c>
      <c r="B36" s="637" t="s">
        <v>990</v>
      </c>
      <c r="C36" s="250">
        <v>103.471</v>
      </c>
      <c r="D36" s="250">
        <v>73.132000000000005</v>
      </c>
      <c r="E36" s="250">
        <v>63.338999999999999</v>
      </c>
      <c r="F36" s="250">
        <v>76.438000000000002</v>
      </c>
      <c r="G36" s="250">
        <v>101.82</v>
      </c>
      <c r="H36" s="250">
        <v>135.13999999999999</v>
      </c>
      <c r="I36" s="250">
        <v>158.78299999999999</v>
      </c>
      <c r="J36" s="250">
        <v>177.92099999999999</v>
      </c>
      <c r="K36" s="250">
        <v>200.48599999999999</v>
      </c>
      <c r="L36" s="250">
        <v>206.239</v>
      </c>
      <c r="M36" s="250">
        <v>196.303</v>
      </c>
      <c r="N36" s="250">
        <v>167.4</v>
      </c>
      <c r="O36" s="250">
        <v>134.99700000000001</v>
      </c>
      <c r="P36" s="250">
        <v>99.387</v>
      </c>
      <c r="Q36" s="250">
        <v>91.873000000000005</v>
      </c>
      <c r="R36" s="250">
        <v>109.496</v>
      </c>
      <c r="S36" s="250">
        <v>143.38399999999999</v>
      </c>
      <c r="T36" s="250">
        <v>177.05500000000001</v>
      </c>
      <c r="U36" s="250">
        <v>200.209</v>
      </c>
      <c r="V36" s="250">
        <v>214.78200000000001</v>
      </c>
      <c r="W36" s="250">
        <v>235.09399999999999</v>
      </c>
      <c r="X36" s="250">
        <v>239.428</v>
      </c>
      <c r="Y36" s="250">
        <v>236.36199999999999</v>
      </c>
      <c r="Z36" s="250">
        <v>195.131</v>
      </c>
      <c r="AA36" s="250">
        <v>154.86199999999999</v>
      </c>
      <c r="AB36" s="250">
        <v>115.10599999999999</v>
      </c>
      <c r="AC36" s="250">
        <v>113.42700000000001</v>
      </c>
      <c r="AD36" s="250">
        <v>123.884</v>
      </c>
      <c r="AE36" s="250">
        <v>154.82900000000001</v>
      </c>
      <c r="AF36" s="250">
        <v>175.06200000000001</v>
      </c>
      <c r="AG36" s="250">
        <v>184.54599999999999</v>
      </c>
      <c r="AH36" s="250">
        <v>190.40700000000001</v>
      </c>
      <c r="AI36" s="250">
        <v>205.22200000000001</v>
      </c>
      <c r="AJ36" s="250">
        <v>213.31800000000001</v>
      </c>
      <c r="AK36" s="250">
        <v>204.40299999999999</v>
      </c>
      <c r="AL36" s="250">
        <v>171.28200000000001</v>
      </c>
      <c r="AM36" s="250">
        <v>127.863</v>
      </c>
      <c r="AN36" s="250">
        <v>92.822999999999993</v>
      </c>
      <c r="AO36" s="250">
        <v>90.370999999999995</v>
      </c>
      <c r="AP36" s="250">
        <v>92.991</v>
      </c>
      <c r="AQ36" s="250">
        <v>116.554</v>
      </c>
      <c r="AR36" s="250">
        <v>137.01300000000001</v>
      </c>
      <c r="AS36" s="250">
        <v>147.446</v>
      </c>
      <c r="AT36" s="250">
        <v>159.45599999999999</v>
      </c>
      <c r="AU36" s="250">
        <v>184.27699999999999</v>
      </c>
      <c r="AV36" s="250">
        <v>206.011</v>
      </c>
      <c r="AW36" s="250">
        <v>194.315</v>
      </c>
      <c r="AX36" s="250">
        <v>156.42857143000001</v>
      </c>
      <c r="AY36" s="250">
        <v>126.74285714</v>
      </c>
      <c r="AZ36" s="339">
        <v>90.746219999999994</v>
      </c>
      <c r="BA36" s="339">
        <v>81.687240000000003</v>
      </c>
      <c r="BB36" s="339">
        <v>85.417379999999994</v>
      </c>
      <c r="BC36" s="339">
        <v>105.7355</v>
      </c>
      <c r="BD36" s="339">
        <v>131.97739999999999</v>
      </c>
      <c r="BE36" s="339">
        <v>155.89089999999999</v>
      </c>
      <c r="BF36" s="339">
        <v>178.95330000000001</v>
      </c>
      <c r="BG36" s="339">
        <v>200.7944</v>
      </c>
      <c r="BH36" s="339">
        <v>214.35679999999999</v>
      </c>
      <c r="BI36" s="339">
        <v>207.6669</v>
      </c>
      <c r="BJ36" s="339">
        <v>182.88910000000001</v>
      </c>
      <c r="BK36" s="339">
        <v>152.0538</v>
      </c>
      <c r="BL36" s="339">
        <v>127.5598</v>
      </c>
      <c r="BM36" s="339">
        <v>116.2901</v>
      </c>
      <c r="BN36" s="339">
        <v>117.41500000000001</v>
      </c>
      <c r="BO36" s="339">
        <v>135.20849999999999</v>
      </c>
      <c r="BP36" s="339">
        <v>158.9752</v>
      </c>
      <c r="BQ36" s="339">
        <v>180.79810000000001</v>
      </c>
      <c r="BR36" s="339">
        <v>202.01669999999999</v>
      </c>
      <c r="BS36" s="339">
        <v>222.26400000000001</v>
      </c>
      <c r="BT36" s="339">
        <v>234.62950000000001</v>
      </c>
      <c r="BU36" s="339">
        <v>226.81110000000001</v>
      </c>
      <c r="BV36" s="339">
        <v>200.7842</v>
      </c>
    </row>
    <row r="37" spans="1:74" ht="11.15" customHeight="1" x14ac:dyDescent="0.25">
      <c r="A37" s="561" t="s">
        <v>986</v>
      </c>
      <c r="B37" s="637" t="s">
        <v>991</v>
      </c>
      <c r="C37" s="250">
        <v>170.928</v>
      </c>
      <c r="D37" s="250">
        <v>110.759</v>
      </c>
      <c r="E37" s="250">
        <v>114.514</v>
      </c>
      <c r="F37" s="250">
        <v>158.43899999999999</v>
      </c>
      <c r="G37" s="250">
        <v>214.374</v>
      </c>
      <c r="H37" s="250">
        <v>258.71600000000001</v>
      </c>
      <c r="I37" s="250">
        <v>271.65100000000001</v>
      </c>
      <c r="J37" s="250">
        <v>276.31900000000002</v>
      </c>
      <c r="K37" s="250">
        <v>294.11599999999999</v>
      </c>
      <c r="L37" s="250">
        <v>292.34100000000001</v>
      </c>
      <c r="M37" s="250">
        <v>282.58199999999999</v>
      </c>
      <c r="N37" s="250">
        <v>244.91399999999999</v>
      </c>
      <c r="O37" s="250">
        <v>209.90100000000001</v>
      </c>
      <c r="P37" s="250">
        <v>199.06700000000001</v>
      </c>
      <c r="Q37" s="250">
        <v>200.44800000000001</v>
      </c>
      <c r="R37" s="250">
        <v>227.10300000000001</v>
      </c>
      <c r="S37" s="250">
        <v>276.32100000000003</v>
      </c>
      <c r="T37" s="250">
        <v>307.63900000000001</v>
      </c>
      <c r="U37" s="250">
        <v>310.85300000000001</v>
      </c>
      <c r="V37" s="250">
        <v>306.63600000000002</v>
      </c>
      <c r="W37" s="250">
        <v>318.45600000000002</v>
      </c>
      <c r="X37" s="250">
        <v>319.786</v>
      </c>
      <c r="Y37" s="250">
        <v>315.94</v>
      </c>
      <c r="Z37" s="250">
        <v>282.24299999999999</v>
      </c>
      <c r="AA37" s="250">
        <v>259.44099999999997</v>
      </c>
      <c r="AB37" s="250">
        <v>209.17400000000001</v>
      </c>
      <c r="AC37" s="250">
        <v>196.5</v>
      </c>
      <c r="AD37" s="250">
        <v>224.02099999999999</v>
      </c>
      <c r="AE37" s="250">
        <v>274.25599999999997</v>
      </c>
      <c r="AF37" s="250">
        <v>245.655</v>
      </c>
      <c r="AG37" s="250">
        <v>243.90199999999999</v>
      </c>
      <c r="AH37" s="250">
        <v>242.07</v>
      </c>
      <c r="AI37" s="250">
        <v>247.595</v>
      </c>
      <c r="AJ37" s="250">
        <v>257.26499999999999</v>
      </c>
      <c r="AK37" s="250">
        <v>266.36399999999998</v>
      </c>
      <c r="AL37" s="250">
        <v>218.285</v>
      </c>
      <c r="AM37" s="250">
        <v>193.77</v>
      </c>
      <c r="AN37" s="250">
        <v>163.19200000000001</v>
      </c>
      <c r="AO37" s="250">
        <v>164.84899999999999</v>
      </c>
      <c r="AP37" s="250">
        <v>177.39500000000001</v>
      </c>
      <c r="AQ37" s="250">
        <v>207.28</v>
      </c>
      <c r="AR37" s="250">
        <v>239.541</v>
      </c>
      <c r="AS37" s="250">
        <v>252.923</v>
      </c>
      <c r="AT37" s="250">
        <v>240.18</v>
      </c>
      <c r="AU37" s="250">
        <v>247.42699999999999</v>
      </c>
      <c r="AV37" s="250">
        <v>249.994</v>
      </c>
      <c r="AW37" s="250">
        <v>224.364</v>
      </c>
      <c r="AX37" s="250">
        <v>164.28571428999999</v>
      </c>
      <c r="AY37" s="250">
        <v>135.19999999999999</v>
      </c>
      <c r="AZ37" s="339">
        <v>126.7908</v>
      </c>
      <c r="BA37" s="339">
        <v>133.16390000000001</v>
      </c>
      <c r="BB37" s="339">
        <v>162.94309999999999</v>
      </c>
      <c r="BC37" s="339">
        <v>210.72880000000001</v>
      </c>
      <c r="BD37" s="339">
        <v>250.51509999999999</v>
      </c>
      <c r="BE37" s="339">
        <v>269.8648</v>
      </c>
      <c r="BF37" s="339">
        <v>278.27280000000002</v>
      </c>
      <c r="BG37" s="339">
        <v>296.21460000000002</v>
      </c>
      <c r="BH37" s="339">
        <v>317.05160000000001</v>
      </c>
      <c r="BI37" s="339">
        <v>305.52109999999999</v>
      </c>
      <c r="BJ37" s="339">
        <v>262.30739999999997</v>
      </c>
      <c r="BK37" s="339">
        <v>193.91640000000001</v>
      </c>
      <c r="BL37" s="339">
        <v>174.1617</v>
      </c>
      <c r="BM37" s="339">
        <v>176.05879999999999</v>
      </c>
      <c r="BN37" s="339">
        <v>203.74170000000001</v>
      </c>
      <c r="BO37" s="339">
        <v>250.63390000000001</v>
      </c>
      <c r="BP37" s="339">
        <v>290.42419999999998</v>
      </c>
      <c r="BQ37" s="339">
        <v>310.38959999999997</v>
      </c>
      <c r="BR37" s="339">
        <v>319.02659999999997</v>
      </c>
      <c r="BS37" s="339">
        <v>337.3544</v>
      </c>
      <c r="BT37" s="339">
        <v>358.72359999999998</v>
      </c>
      <c r="BU37" s="339">
        <v>347.85210000000001</v>
      </c>
      <c r="BV37" s="339">
        <v>305.072</v>
      </c>
    </row>
    <row r="38" spans="1:74" ht="11.15" customHeight="1" x14ac:dyDescent="0.25">
      <c r="A38" s="561" t="s">
        <v>992</v>
      </c>
      <c r="B38" s="636" t="s">
        <v>414</v>
      </c>
      <c r="C38" s="246">
        <v>33.99</v>
      </c>
      <c r="D38" s="246">
        <v>31.233000000000001</v>
      </c>
      <c r="E38" s="246">
        <v>29.957000000000001</v>
      </c>
      <c r="F38" s="246">
        <v>30.100999999999999</v>
      </c>
      <c r="G38" s="246">
        <v>31.32</v>
      </c>
      <c r="H38" s="246">
        <v>32.844999999999999</v>
      </c>
      <c r="I38" s="246">
        <v>34.353000000000002</v>
      </c>
      <c r="J38" s="246">
        <v>35.673000000000002</v>
      </c>
      <c r="K38" s="246">
        <v>36.515999999999998</v>
      </c>
      <c r="L38" s="246">
        <v>36.338999999999999</v>
      </c>
      <c r="M38" s="246">
        <v>35.067</v>
      </c>
      <c r="N38" s="246">
        <v>32.628</v>
      </c>
      <c r="O38" s="246">
        <v>28.131</v>
      </c>
      <c r="P38" s="246">
        <v>25.716000000000001</v>
      </c>
      <c r="Q38" s="246">
        <v>23.402999999999999</v>
      </c>
      <c r="R38" s="246">
        <v>22.981999999999999</v>
      </c>
      <c r="S38" s="246">
        <v>24.030999999999999</v>
      </c>
      <c r="T38" s="246">
        <v>25.356000000000002</v>
      </c>
      <c r="U38" s="246">
        <v>27.109000000000002</v>
      </c>
      <c r="V38" s="246">
        <v>29.44</v>
      </c>
      <c r="W38" s="246">
        <v>31.172999999999998</v>
      </c>
      <c r="X38" s="246">
        <v>31.393000000000001</v>
      </c>
      <c r="Y38" s="246">
        <v>29.899000000000001</v>
      </c>
      <c r="Z38" s="246">
        <v>28.298999999999999</v>
      </c>
      <c r="AA38" s="246">
        <v>26.687999999999999</v>
      </c>
      <c r="AB38" s="246">
        <v>24.759</v>
      </c>
      <c r="AC38" s="246">
        <v>23.266999999999999</v>
      </c>
      <c r="AD38" s="246">
        <v>23.27</v>
      </c>
      <c r="AE38" s="246">
        <v>24.82</v>
      </c>
      <c r="AF38" s="246">
        <v>26.742999999999999</v>
      </c>
      <c r="AG38" s="246">
        <v>28.265999999999998</v>
      </c>
      <c r="AH38" s="246">
        <v>29.498999999999999</v>
      </c>
      <c r="AI38" s="246">
        <v>30.337</v>
      </c>
      <c r="AJ38" s="246">
        <v>30.388000000000002</v>
      </c>
      <c r="AK38" s="246">
        <v>28.04</v>
      </c>
      <c r="AL38" s="246">
        <v>25.425999999999998</v>
      </c>
      <c r="AM38" s="246">
        <v>22.815999999999999</v>
      </c>
      <c r="AN38" s="246">
        <v>21.408999999999999</v>
      </c>
      <c r="AO38" s="246">
        <v>20.631</v>
      </c>
      <c r="AP38" s="246">
        <v>20.853000000000002</v>
      </c>
      <c r="AQ38" s="246">
        <v>22.553000000000001</v>
      </c>
      <c r="AR38" s="246">
        <v>25.105</v>
      </c>
      <c r="AS38" s="246">
        <v>27.427</v>
      </c>
      <c r="AT38" s="246">
        <v>29.754999999999999</v>
      </c>
      <c r="AU38" s="246">
        <v>32.075000000000003</v>
      </c>
      <c r="AV38" s="246">
        <v>32.548000000000002</v>
      </c>
      <c r="AW38" s="246">
        <v>31.376999999999999</v>
      </c>
      <c r="AX38" s="246">
        <v>28.763000000000002</v>
      </c>
      <c r="AY38" s="246">
        <v>26.152999999999999</v>
      </c>
      <c r="AZ38" s="312">
        <v>26.152999999999999</v>
      </c>
      <c r="BA38" s="312">
        <v>26.152999999999999</v>
      </c>
      <c r="BB38" s="312">
        <v>26.152999999999999</v>
      </c>
      <c r="BC38" s="312">
        <v>26.152999999999999</v>
      </c>
      <c r="BD38" s="312">
        <v>26.152999999999999</v>
      </c>
      <c r="BE38" s="312">
        <v>26.152999999999999</v>
      </c>
      <c r="BF38" s="312">
        <v>26.152999999999999</v>
      </c>
      <c r="BG38" s="312">
        <v>26.152999999999999</v>
      </c>
      <c r="BH38" s="312">
        <v>26.152999999999999</v>
      </c>
      <c r="BI38" s="312">
        <v>26.152999999999999</v>
      </c>
      <c r="BJ38" s="312">
        <v>26.152999999999999</v>
      </c>
      <c r="BK38" s="312">
        <v>26.152999999999999</v>
      </c>
      <c r="BL38" s="312">
        <v>26.152999999999999</v>
      </c>
      <c r="BM38" s="312">
        <v>26.152999999999999</v>
      </c>
      <c r="BN38" s="312">
        <v>26.152999999999999</v>
      </c>
      <c r="BO38" s="312">
        <v>26.152999999999999</v>
      </c>
      <c r="BP38" s="312">
        <v>26.152999999999999</v>
      </c>
      <c r="BQ38" s="312">
        <v>26.152999999999999</v>
      </c>
      <c r="BR38" s="312">
        <v>26.152999999999999</v>
      </c>
      <c r="BS38" s="312">
        <v>26.152999999999999</v>
      </c>
      <c r="BT38" s="312">
        <v>26.152999999999999</v>
      </c>
      <c r="BU38" s="312">
        <v>26.152999999999999</v>
      </c>
      <c r="BV38" s="312">
        <v>26.152999999999999</v>
      </c>
    </row>
    <row r="39" spans="1:74" s="405" customFormat="1" ht="12" customHeight="1" x14ac:dyDescent="0.25">
      <c r="A39" s="404"/>
      <c r="B39" s="788" t="s">
        <v>843</v>
      </c>
      <c r="C39" s="755"/>
      <c r="D39" s="755"/>
      <c r="E39" s="755"/>
      <c r="F39" s="755"/>
      <c r="G39" s="755"/>
      <c r="H39" s="755"/>
      <c r="I39" s="755"/>
      <c r="J39" s="755"/>
      <c r="K39" s="755"/>
      <c r="L39" s="755"/>
      <c r="M39" s="755"/>
      <c r="N39" s="755"/>
      <c r="O39" s="755"/>
      <c r="P39" s="755"/>
      <c r="Q39" s="752"/>
      <c r="AY39" s="473"/>
      <c r="AZ39" s="473"/>
      <c r="BA39" s="473"/>
      <c r="BB39" s="573"/>
      <c r="BC39" s="473"/>
      <c r="BD39" s="473"/>
      <c r="BE39" s="473"/>
      <c r="BF39" s="473"/>
      <c r="BG39" s="473"/>
      <c r="BH39" s="473"/>
      <c r="BI39" s="473"/>
      <c r="BJ39" s="473"/>
    </row>
    <row r="40" spans="1:74" s="405" customFormat="1" ht="12" customHeight="1" x14ac:dyDescent="0.25">
      <c r="A40" s="404"/>
      <c r="B40" s="797" t="s">
        <v>844</v>
      </c>
      <c r="C40" s="755"/>
      <c r="D40" s="755"/>
      <c r="E40" s="755"/>
      <c r="F40" s="755"/>
      <c r="G40" s="755"/>
      <c r="H40" s="755"/>
      <c r="I40" s="755"/>
      <c r="J40" s="755"/>
      <c r="K40" s="755"/>
      <c r="L40" s="755"/>
      <c r="M40" s="755"/>
      <c r="N40" s="755"/>
      <c r="O40" s="755"/>
      <c r="P40" s="755"/>
      <c r="Q40" s="752"/>
      <c r="Y40" s="638"/>
      <c r="Z40" s="638"/>
      <c r="AA40" s="638"/>
      <c r="AB40" s="638"/>
      <c r="AY40" s="473"/>
      <c r="AZ40" s="473"/>
      <c r="BA40" s="473"/>
      <c r="BB40" s="473"/>
      <c r="BC40" s="473"/>
      <c r="BD40" s="473"/>
      <c r="BE40" s="473"/>
      <c r="BF40" s="473"/>
      <c r="BG40" s="473"/>
      <c r="BH40" s="473"/>
      <c r="BI40" s="473"/>
      <c r="BJ40" s="473"/>
    </row>
    <row r="41" spans="1:74" s="405" customFormat="1" ht="12" customHeight="1" x14ac:dyDescent="0.25">
      <c r="A41" s="404"/>
      <c r="B41" s="797" t="s">
        <v>845</v>
      </c>
      <c r="C41" s="755"/>
      <c r="D41" s="755"/>
      <c r="E41" s="755"/>
      <c r="F41" s="755"/>
      <c r="G41" s="755"/>
      <c r="H41" s="755"/>
      <c r="I41" s="755"/>
      <c r="J41" s="755"/>
      <c r="K41" s="755"/>
      <c r="L41" s="755"/>
      <c r="M41" s="755"/>
      <c r="N41" s="755"/>
      <c r="O41" s="755"/>
      <c r="P41" s="755"/>
      <c r="Q41" s="752"/>
      <c r="AY41" s="473"/>
      <c r="AZ41" s="473"/>
      <c r="BA41" s="473"/>
      <c r="BB41" s="473"/>
      <c r="BC41" s="473"/>
      <c r="BD41" s="473"/>
      <c r="BE41" s="473"/>
      <c r="BF41" s="473"/>
      <c r="BG41" s="473"/>
      <c r="BH41" s="473"/>
      <c r="BI41" s="473"/>
      <c r="BJ41" s="473"/>
    </row>
    <row r="42" spans="1:74" s="405" customFormat="1" ht="12" customHeight="1" x14ac:dyDescent="0.25">
      <c r="A42" s="404"/>
      <c r="B42" s="795" t="s">
        <v>993</v>
      </c>
      <c r="C42" s="752"/>
      <c r="D42" s="752"/>
      <c r="E42" s="752"/>
      <c r="F42" s="752"/>
      <c r="G42" s="752"/>
      <c r="H42" s="752"/>
      <c r="I42" s="752"/>
      <c r="J42" s="752"/>
      <c r="K42" s="752"/>
      <c r="L42" s="752"/>
      <c r="M42" s="752"/>
      <c r="N42" s="752"/>
      <c r="O42" s="752"/>
      <c r="P42" s="752"/>
      <c r="Q42" s="752"/>
      <c r="AY42" s="473"/>
      <c r="AZ42" s="473"/>
      <c r="BA42" s="473"/>
      <c r="BB42" s="473"/>
      <c r="BC42" s="473"/>
      <c r="BD42" s="473"/>
      <c r="BE42" s="473"/>
      <c r="BF42" s="473"/>
      <c r="BG42" s="473"/>
      <c r="BH42" s="473"/>
      <c r="BI42" s="473"/>
      <c r="BJ42" s="473"/>
    </row>
    <row r="43" spans="1:74" s="267" customFormat="1" ht="12" customHeight="1" x14ac:dyDescent="0.25">
      <c r="A43" s="75"/>
      <c r="B43" s="745" t="s">
        <v>801</v>
      </c>
      <c r="C43" s="737"/>
      <c r="D43" s="737"/>
      <c r="E43" s="737"/>
      <c r="F43" s="737"/>
      <c r="G43" s="737"/>
      <c r="H43" s="737"/>
      <c r="I43" s="737"/>
      <c r="J43" s="737"/>
      <c r="K43" s="737"/>
      <c r="L43" s="737"/>
      <c r="M43" s="737"/>
      <c r="N43" s="737"/>
      <c r="O43" s="737"/>
      <c r="P43" s="737"/>
      <c r="Q43" s="737"/>
      <c r="AY43" s="472"/>
      <c r="AZ43" s="472"/>
      <c r="BA43" s="472"/>
      <c r="BB43" s="472"/>
      <c r="BC43" s="472"/>
      <c r="BD43" s="472"/>
      <c r="BE43" s="472"/>
      <c r="BF43" s="472"/>
      <c r="BG43" s="472"/>
      <c r="BH43" s="472"/>
      <c r="BI43" s="472"/>
      <c r="BJ43" s="472"/>
    </row>
    <row r="44" spans="1:74" s="405" customFormat="1" ht="12" customHeight="1" x14ac:dyDescent="0.25">
      <c r="A44" s="404"/>
      <c r="B44" s="798" t="s">
        <v>849</v>
      </c>
      <c r="C44" s="798"/>
      <c r="D44" s="798"/>
      <c r="E44" s="798"/>
      <c r="F44" s="798"/>
      <c r="G44" s="798"/>
      <c r="H44" s="798"/>
      <c r="I44" s="798"/>
      <c r="J44" s="798"/>
      <c r="K44" s="798"/>
      <c r="L44" s="798"/>
      <c r="M44" s="798"/>
      <c r="N44" s="798"/>
      <c r="O44" s="798"/>
      <c r="P44" s="798"/>
      <c r="Q44" s="752"/>
      <c r="AY44" s="473"/>
      <c r="AZ44" s="473"/>
      <c r="BA44" s="473"/>
      <c r="BB44" s="473"/>
      <c r="BC44" s="473"/>
      <c r="BD44" s="473"/>
      <c r="BE44" s="473"/>
      <c r="BF44" s="473"/>
      <c r="BG44" s="473"/>
      <c r="BH44" s="473"/>
      <c r="BI44" s="473"/>
      <c r="BJ44" s="473"/>
    </row>
    <row r="45" spans="1:74" s="405" customFormat="1" ht="12" customHeight="1" x14ac:dyDescent="0.25">
      <c r="A45" s="404"/>
      <c r="B45" s="773" t="str">
        <f>"Notes: "&amp;"EIA completed modeling and analysis for this report on " &amp;Dates!D2&amp;"."</f>
        <v>Notes: EIA completed modeling and analysis for this report on Thursday February 2, 2023.</v>
      </c>
      <c r="C45" s="796"/>
      <c r="D45" s="796"/>
      <c r="E45" s="796"/>
      <c r="F45" s="796"/>
      <c r="G45" s="796"/>
      <c r="H45" s="796"/>
      <c r="I45" s="796"/>
      <c r="J45" s="796"/>
      <c r="K45" s="796"/>
      <c r="L45" s="796"/>
      <c r="M45" s="796"/>
      <c r="N45" s="796"/>
      <c r="O45" s="796"/>
      <c r="P45" s="796"/>
      <c r="Q45" s="774"/>
      <c r="AY45" s="473"/>
      <c r="AZ45" s="473"/>
      <c r="BA45" s="473"/>
      <c r="BB45" s="473"/>
      <c r="BC45" s="473"/>
      <c r="BD45" s="473"/>
      <c r="BE45" s="473"/>
      <c r="BF45" s="473"/>
      <c r="BG45" s="473"/>
      <c r="BH45" s="473"/>
      <c r="BI45" s="473"/>
      <c r="BJ45" s="473"/>
    </row>
    <row r="46" spans="1:74" s="405" customFormat="1" ht="12" customHeight="1" x14ac:dyDescent="0.25">
      <c r="A46" s="404"/>
      <c r="B46" s="763" t="s">
        <v>346</v>
      </c>
      <c r="C46" s="762"/>
      <c r="D46" s="762"/>
      <c r="E46" s="762"/>
      <c r="F46" s="762"/>
      <c r="G46" s="762"/>
      <c r="H46" s="762"/>
      <c r="I46" s="762"/>
      <c r="J46" s="762"/>
      <c r="K46" s="762"/>
      <c r="L46" s="762"/>
      <c r="M46" s="762"/>
      <c r="N46" s="762"/>
      <c r="O46" s="762"/>
      <c r="P46" s="762"/>
      <c r="Q46" s="762"/>
      <c r="AY46" s="473"/>
      <c r="AZ46" s="473"/>
      <c r="BA46" s="473"/>
      <c r="BB46" s="473"/>
      <c r="BC46" s="473"/>
      <c r="BD46" s="473"/>
      <c r="BE46" s="473"/>
      <c r="BF46" s="473"/>
      <c r="BG46" s="473"/>
      <c r="BH46" s="473"/>
      <c r="BI46" s="473"/>
      <c r="BJ46" s="473"/>
    </row>
    <row r="47" spans="1:74" s="405" customFormat="1" ht="12" customHeight="1" x14ac:dyDescent="0.25">
      <c r="A47" s="404"/>
      <c r="B47" s="756" t="s">
        <v>850</v>
      </c>
      <c r="C47" s="755"/>
      <c r="D47" s="755"/>
      <c r="E47" s="755"/>
      <c r="F47" s="755"/>
      <c r="G47" s="755"/>
      <c r="H47" s="755"/>
      <c r="I47" s="755"/>
      <c r="J47" s="755"/>
      <c r="K47" s="755"/>
      <c r="L47" s="755"/>
      <c r="M47" s="755"/>
      <c r="N47" s="755"/>
      <c r="O47" s="755"/>
      <c r="P47" s="755"/>
      <c r="Q47" s="752"/>
      <c r="AY47" s="473"/>
      <c r="AZ47" s="473"/>
      <c r="BA47" s="473"/>
      <c r="BB47" s="473"/>
      <c r="BC47" s="473"/>
      <c r="BD47" s="473"/>
      <c r="BE47" s="473"/>
      <c r="BF47" s="473"/>
      <c r="BG47" s="473"/>
      <c r="BH47" s="473"/>
      <c r="BI47" s="473"/>
      <c r="BJ47" s="473"/>
    </row>
    <row r="48" spans="1:74" s="405" customFormat="1" ht="12" customHeight="1" x14ac:dyDescent="0.25">
      <c r="A48" s="404"/>
      <c r="B48" s="758" t="s">
        <v>824</v>
      </c>
      <c r="C48" s="759"/>
      <c r="D48" s="759"/>
      <c r="E48" s="759"/>
      <c r="F48" s="759"/>
      <c r="G48" s="759"/>
      <c r="H48" s="759"/>
      <c r="I48" s="759"/>
      <c r="J48" s="759"/>
      <c r="K48" s="759"/>
      <c r="L48" s="759"/>
      <c r="M48" s="759"/>
      <c r="N48" s="759"/>
      <c r="O48" s="759"/>
      <c r="P48" s="759"/>
      <c r="Q48" s="752"/>
      <c r="AY48" s="473"/>
      <c r="AZ48" s="473"/>
      <c r="BA48" s="473"/>
      <c r="BB48" s="473"/>
      <c r="BC48" s="473"/>
      <c r="BD48" s="589"/>
      <c r="BE48" s="589"/>
      <c r="BF48" s="589"/>
      <c r="BG48" s="473"/>
      <c r="BH48" s="473"/>
      <c r="BI48" s="473"/>
      <c r="BJ48" s="473"/>
    </row>
    <row r="49" spans="1:74" s="406" customFormat="1" ht="12" customHeight="1" x14ac:dyDescent="0.25">
      <c r="A49" s="392"/>
      <c r="B49" s="764" t="s">
        <v>1349</v>
      </c>
      <c r="C49" s="752"/>
      <c r="D49" s="752"/>
      <c r="E49" s="752"/>
      <c r="F49" s="752"/>
      <c r="G49" s="752"/>
      <c r="H49" s="752"/>
      <c r="I49" s="752"/>
      <c r="J49" s="752"/>
      <c r="K49" s="752"/>
      <c r="L49" s="752"/>
      <c r="M49" s="752"/>
      <c r="N49" s="752"/>
      <c r="O49" s="752"/>
      <c r="P49" s="752"/>
      <c r="Q49" s="752"/>
      <c r="AY49" s="474"/>
      <c r="AZ49" s="474"/>
      <c r="BA49" s="474"/>
      <c r="BB49" s="474"/>
      <c r="BC49" s="474"/>
      <c r="BD49" s="590"/>
      <c r="BE49" s="590"/>
      <c r="BF49" s="590"/>
      <c r="BG49" s="474"/>
      <c r="BH49" s="474"/>
      <c r="BI49" s="474"/>
      <c r="BJ49" s="474"/>
    </row>
    <row r="50" spans="1:74" x14ac:dyDescent="0.25">
      <c r="BK50" s="356"/>
      <c r="BL50" s="356"/>
      <c r="BM50" s="356"/>
      <c r="BN50" s="356"/>
      <c r="BO50" s="356"/>
      <c r="BP50" s="356"/>
      <c r="BQ50" s="356"/>
      <c r="BR50" s="356"/>
      <c r="BS50" s="356"/>
      <c r="BT50" s="356"/>
      <c r="BU50" s="356"/>
      <c r="BV50" s="356"/>
    </row>
    <row r="51" spans="1:74" x14ac:dyDescent="0.25">
      <c r="BK51" s="356"/>
      <c r="BL51" s="356"/>
      <c r="BM51" s="356"/>
      <c r="BN51" s="356"/>
      <c r="BO51" s="356"/>
      <c r="BP51" s="356"/>
      <c r="BQ51" s="356"/>
      <c r="BR51" s="356"/>
      <c r="BS51" s="356"/>
      <c r="BT51" s="356"/>
      <c r="BU51" s="356"/>
      <c r="BV51" s="356"/>
    </row>
    <row r="52" spans="1:74" x14ac:dyDescent="0.25">
      <c r="BK52" s="356"/>
      <c r="BL52" s="356"/>
      <c r="BM52" s="356"/>
      <c r="BN52" s="356"/>
      <c r="BO52" s="356"/>
      <c r="BP52" s="356"/>
      <c r="BQ52" s="356"/>
      <c r="BR52" s="356"/>
      <c r="BS52" s="356"/>
      <c r="BT52" s="356"/>
      <c r="BU52" s="356"/>
      <c r="BV52" s="356"/>
    </row>
    <row r="53" spans="1:74" x14ac:dyDescent="0.25">
      <c r="BK53" s="356"/>
      <c r="BL53" s="356"/>
      <c r="BM53" s="356"/>
      <c r="BN53" s="356"/>
      <c r="BO53" s="356"/>
      <c r="BP53" s="356"/>
      <c r="BQ53" s="356"/>
      <c r="BR53" s="356"/>
      <c r="BS53" s="356"/>
      <c r="BT53" s="356"/>
      <c r="BU53" s="356"/>
      <c r="BV53" s="356"/>
    </row>
    <row r="54" spans="1:74" x14ac:dyDescent="0.25">
      <c r="BK54" s="356"/>
      <c r="BL54" s="356"/>
      <c r="BM54" s="356"/>
      <c r="BN54" s="356"/>
      <c r="BO54" s="356"/>
      <c r="BP54" s="356"/>
      <c r="BQ54" s="356"/>
      <c r="BR54" s="356"/>
      <c r="BS54" s="356"/>
      <c r="BT54" s="356"/>
      <c r="BU54" s="356"/>
      <c r="BV54" s="356"/>
    </row>
    <row r="55" spans="1:74" x14ac:dyDescent="0.25">
      <c r="BK55" s="356"/>
      <c r="BL55" s="356"/>
      <c r="BM55" s="356"/>
      <c r="BN55" s="356"/>
      <c r="BO55" s="356"/>
      <c r="BP55" s="356"/>
      <c r="BQ55" s="356"/>
      <c r="BR55" s="356"/>
      <c r="BS55" s="356"/>
      <c r="BT55" s="356"/>
      <c r="BU55" s="356"/>
      <c r="BV55" s="356"/>
    </row>
    <row r="56" spans="1:74" x14ac:dyDescent="0.25">
      <c r="BK56" s="356"/>
      <c r="BL56" s="356"/>
      <c r="BM56" s="356"/>
      <c r="BN56" s="356"/>
      <c r="BO56" s="356"/>
      <c r="BP56" s="356"/>
      <c r="BQ56" s="356"/>
      <c r="BR56" s="356"/>
      <c r="BS56" s="356"/>
      <c r="BT56" s="356"/>
      <c r="BU56" s="356"/>
      <c r="BV56" s="356"/>
    </row>
    <row r="57" spans="1:74" x14ac:dyDescent="0.25">
      <c r="BK57" s="356"/>
      <c r="BL57" s="356"/>
      <c r="BM57" s="356"/>
      <c r="BN57" s="356"/>
      <c r="BO57" s="356"/>
      <c r="BP57" s="356"/>
      <c r="BQ57" s="356"/>
      <c r="BR57" s="356"/>
      <c r="BS57" s="356"/>
      <c r="BT57" s="356"/>
      <c r="BU57" s="356"/>
      <c r="BV57" s="356"/>
    </row>
    <row r="58" spans="1:74" x14ac:dyDescent="0.25">
      <c r="BK58" s="356"/>
      <c r="BL58" s="356"/>
      <c r="BM58" s="356"/>
      <c r="BN58" s="356"/>
      <c r="BO58" s="356"/>
      <c r="BP58" s="356"/>
      <c r="BQ58" s="356"/>
      <c r="BR58" s="356"/>
      <c r="BS58" s="356"/>
      <c r="BT58" s="356"/>
      <c r="BU58" s="356"/>
      <c r="BV58" s="356"/>
    </row>
    <row r="59" spans="1:74" x14ac:dyDescent="0.25">
      <c r="BK59" s="356"/>
      <c r="BL59" s="356"/>
      <c r="BM59" s="356"/>
      <c r="BN59" s="356"/>
      <c r="BO59" s="356"/>
      <c r="BP59" s="356"/>
      <c r="BQ59" s="356"/>
      <c r="BR59" s="356"/>
      <c r="BS59" s="356"/>
      <c r="BT59" s="356"/>
      <c r="BU59" s="356"/>
      <c r="BV59" s="356"/>
    </row>
    <row r="60" spans="1:74" x14ac:dyDescent="0.25">
      <c r="BK60" s="356"/>
      <c r="BL60" s="356"/>
      <c r="BM60" s="356"/>
      <c r="BN60" s="356"/>
      <c r="BO60" s="356"/>
      <c r="BP60" s="356"/>
      <c r="BQ60" s="356"/>
      <c r="BR60" s="356"/>
      <c r="BS60" s="356"/>
      <c r="BT60" s="356"/>
      <c r="BU60" s="356"/>
      <c r="BV60" s="356"/>
    </row>
    <row r="61" spans="1:74" x14ac:dyDescent="0.25">
      <c r="BK61" s="356"/>
      <c r="BL61" s="356"/>
      <c r="BM61" s="356"/>
      <c r="BN61" s="356"/>
      <c r="BO61" s="356"/>
      <c r="BP61" s="356"/>
      <c r="BQ61" s="356"/>
      <c r="BR61" s="356"/>
      <c r="BS61" s="356"/>
      <c r="BT61" s="356"/>
      <c r="BU61" s="356"/>
      <c r="BV61" s="356"/>
    </row>
    <row r="62" spans="1:74" x14ac:dyDescent="0.25">
      <c r="BK62" s="356"/>
      <c r="BL62" s="356"/>
      <c r="BM62" s="356"/>
      <c r="BN62" s="356"/>
      <c r="BO62" s="356"/>
      <c r="BP62" s="356"/>
      <c r="BQ62" s="356"/>
      <c r="BR62" s="356"/>
      <c r="BS62" s="356"/>
      <c r="BT62" s="356"/>
      <c r="BU62" s="356"/>
      <c r="BV62" s="356"/>
    </row>
    <row r="63" spans="1:74" x14ac:dyDescent="0.25">
      <c r="BK63" s="356"/>
      <c r="BL63" s="356"/>
      <c r="BM63" s="356"/>
      <c r="BN63" s="356"/>
      <c r="BO63" s="356"/>
      <c r="BP63" s="356"/>
      <c r="BQ63" s="356"/>
      <c r="BR63" s="356"/>
      <c r="BS63" s="356"/>
      <c r="BT63" s="356"/>
      <c r="BU63" s="356"/>
      <c r="BV63" s="356"/>
    </row>
    <row r="64" spans="1:74" x14ac:dyDescent="0.25">
      <c r="BK64" s="356"/>
      <c r="BL64" s="356"/>
      <c r="BM64" s="356"/>
      <c r="BN64" s="356"/>
      <c r="BO64" s="356"/>
      <c r="BP64" s="356"/>
      <c r="BQ64" s="356"/>
      <c r="BR64" s="356"/>
      <c r="BS64" s="356"/>
      <c r="BT64" s="356"/>
      <c r="BU64" s="356"/>
      <c r="BV64" s="356"/>
    </row>
    <row r="65" spans="63:74" x14ac:dyDescent="0.25">
      <c r="BK65" s="356"/>
      <c r="BL65" s="356"/>
      <c r="BM65" s="356"/>
      <c r="BN65" s="356"/>
      <c r="BO65" s="356"/>
      <c r="BP65" s="356"/>
      <c r="BQ65" s="356"/>
      <c r="BR65" s="356"/>
      <c r="BS65" s="356"/>
      <c r="BT65" s="356"/>
      <c r="BU65" s="356"/>
      <c r="BV65" s="356"/>
    </row>
    <row r="66" spans="63:74" x14ac:dyDescent="0.25">
      <c r="BK66" s="356"/>
      <c r="BL66" s="356"/>
      <c r="BM66" s="356"/>
      <c r="BN66" s="356"/>
      <c r="BO66" s="356"/>
      <c r="BP66" s="356"/>
      <c r="BQ66" s="356"/>
      <c r="BR66" s="356"/>
      <c r="BS66" s="356"/>
      <c r="BT66" s="356"/>
      <c r="BU66" s="356"/>
      <c r="BV66" s="356"/>
    </row>
    <row r="67" spans="63:74" x14ac:dyDescent="0.25">
      <c r="BK67" s="356"/>
      <c r="BL67" s="356"/>
      <c r="BM67" s="356"/>
      <c r="BN67" s="356"/>
      <c r="BO67" s="356"/>
      <c r="BP67" s="356"/>
      <c r="BQ67" s="356"/>
      <c r="BR67" s="356"/>
      <c r="BS67" s="356"/>
      <c r="BT67" s="356"/>
      <c r="BU67" s="356"/>
      <c r="BV67" s="356"/>
    </row>
    <row r="68" spans="63:74" x14ac:dyDescent="0.25">
      <c r="BK68" s="356"/>
      <c r="BL68" s="356"/>
      <c r="BM68" s="356"/>
      <c r="BN68" s="356"/>
      <c r="BO68" s="356"/>
      <c r="BP68" s="356"/>
      <c r="BQ68" s="356"/>
      <c r="BR68" s="356"/>
      <c r="BS68" s="356"/>
      <c r="BT68" s="356"/>
      <c r="BU68" s="356"/>
      <c r="BV68" s="356"/>
    </row>
    <row r="69" spans="63:74" x14ac:dyDescent="0.25">
      <c r="BK69" s="356"/>
      <c r="BL69" s="356"/>
      <c r="BM69" s="356"/>
      <c r="BN69" s="356"/>
      <c r="BO69" s="356"/>
      <c r="BP69" s="356"/>
      <c r="BQ69" s="356"/>
      <c r="BR69" s="356"/>
      <c r="BS69" s="356"/>
      <c r="BT69" s="356"/>
      <c r="BU69" s="356"/>
      <c r="BV69" s="356"/>
    </row>
    <row r="70" spans="63:74" x14ac:dyDescent="0.25">
      <c r="BK70" s="356"/>
      <c r="BL70" s="356"/>
      <c r="BM70" s="356"/>
      <c r="BN70" s="356"/>
      <c r="BO70" s="356"/>
      <c r="BP70" s="356"/>
      <c r="BQ70" s="356"/>
      <c r="BR70" s="356"/>
      <c r="BS70" s="356"/>
      <c r="BT70" s="356"/>
      <c r="BU70" s="356"/>
      <c r="BV70" s="356"/>
    </row>
    <row r="71" spans="63:74" x14ac:dyDescent="0.25">
      <c r="BK71" s="356"/>
      <c r="BL71" s="356"/>
      <c r="BM71" s="356"/>
      <c r="BN71" s="356"/>
      <c r="BO71" s="356"/>
      <c r="BP71" s="356"/>
      <c r="BQ71" s="356"/>
      <c r="BR71" s="356"/>
      <c r="BS71" s="356"/>
      <c r="BT71" s="356"/>
      <c r="BU71" s="356"/>
      <c r="BV71" s="356"/>
    </row>
    <row r="72" spans="63:74" x14ac:dyDescent="0.25">
      <c r="BK72" s="356"/>
      <c r="BL72" s="356"/>
      <c r="BM72" s="356"/>
      <c r="BN72" s="356"/>
      <c r="BO72" s="356"/>
      <c r="BP72" s="356"/>
      <c r="BQ72" s="356"/>
      <c r="BR72" s="356"/>
      <c r="BS72" s="356"/>
      <c r="BT72" s="356"/>
      <c r="BU72" s="356"/>
      <c r="BV72" s="356"/>
    </row>
    <row r="73" spans="63:74" x14ac:dyDescent="0.25">
      <c r="BK73" s="356"/>
      <c r="BL73" s="356"/>
      <c r="BM73" s="356"/>
      <c r="BN73" s="356"/>
      <c r="BO73" s="356"/>
      <c r="BP73" s="356"/>
      <c r="BQ73" s="356"/>
      <c r="BR73" s="356"/>
      <c r="BS73" s="356"/>
      <c r="BT73" s="356"/>
      <c r="BU73" s="356"/>
      <c r="BV73" s="356"/>
    </row>
    <row r="74" spans="63:74" x14ac:dyDescent="0.25">
      <c r="BK74" s="356"/>
      <c r="BL74" s="356"/>
      <c r="BM74" s="356"/>
      <c r="BN74" s="356"/>
      <c r="BO74" s="356"/>
      <c r="BP74" s="356"/>
      <c r="BQ74" s="356"/>
      <c r="BR74" s="356"/>
      <c r="BS74" s="356"/>
      <c r="BT74" s="356"/>
      <c r="BU74" s="356"/>
      <c r="BV74" s="356"/>
    </row>
    <row r="75" spans="63:74" x14ac:dyDescent="0.25">
      <c r="BK75" s="356"/>
      <c r="BL75" s="356"/>
      <c r="BM75" s="356"/>
      <c r="BN75" s="356"/>
      <c r="BO75" s="356"/>
      <c r="BP75" s="356"/>
      <c r="BQ75" s="356"/>
      <c r="BR75" s="356"/>
      <c r="BS75" s="356"/>
      <c r="BT75" s="356"/>
      <c r="BU75" s="356"/>
      <c r="BV75" s="356"/>
    </row>
    <row r="76" spans="63:74" x14ac:dyDescent="0.25">
      <c r="BK76" s="356"/>
      <c r="BL76" s="356"/>
      <c r="BM76" s="356"/>
      <c r="BN76" s="356"/>
      <c r="BO76" s="356"/>
      <c r="BP76" s="356"/>
      <c r="BQ76" s="356"/>
      <c r="BR76" s="356"/>
      <c r="BS76" s="356"/>
      <c r="BT76" s="356"/>
      <c r="BU76" s="356"/>
      <c r="BV76" s="356"/>
    </row>
    <row r="77" spans="63:74" x14ac:dyDescent="0.25">
      <c r="BK77" s="356"/>
      <c r="BL77" s="356"/>
      <c r="BM77" s="356"/>
      <c r="BN77" s="356"/>
      <c r="BO77" s="356"/>
      <c r="BP77" s="356"/>
      <c r="BQ77" s="356"/>
      <c r="BR77" s="356"/>
      <c r="BS77" s="356"/>
      <c r="BT77" s="356"/>
      <c r="BU77" s="356"/>
      <c r="BV77" s="356"/>
    </row>
    <row r="78" spans="63:74" x14ac:dyDescent="0.25">
      <c r="BK78" s="356"/>
      <c r="BL78" s="356"/>
      <c r="BM78" s="356"/>
      <c r="BN78" s="356"/>
      <c r="BO78" s="356"/>
      <c r="BP78" s="356"/>
      <c r="BQ78" s="356"/>
      <c r="BR78" s="356"/>
      <c r="BS78" s="356"/>
      <c r="BT78" s="356"/>
      <c r="BU78" s="356"/>
      <c r="BV78" s="356"/>
    </row>
    <row r="79" spans="63:74" x14ac:dyDescent="0.25">
      <c r="BK79" s="356"/>
      <c r="BL79" s="356"/>
      <c r="BM79" s="356"/>
      <c r="BN79" s="356"/>
      <c r="BO79" s="356"/>
      <c r="BP79" s="356"/>
      <c r="BQ79" s="356"/>
      <c r="BR79" s="356"/>
      <c r="BS79" s="356"/>
      <c r="BT79" s="356"/>
      <c r="BU79" s="356"/>
      <c r="BV79" s="356"/>
    </row>
    <row r="80" spans="63:74" x14ac:dyDescent="0.25">
      <c r="BK80" s="356"/>
      <c r="BL80" s="356"/>
      <c r="BM80" s="356"/>
      <c r="BN80" s="356"/>
      <c r="BO80" s="356"/>
      <c r="BP80" s="356"/>
      <c r="BQ80" s="356"/>
      <c r="BR80" s="356"/>
      <c r="BS80" s="356"/>
      <c r="BT80" s="356"/>
      <c r="BU80" s="356"/>
      <c r="BV80" s="356"/>
    </row>
    <row r="81" spans="63:74" x14ac:dyDescent="0.25">
      <c r="BK81" s="356"/>
      <c r="BL81" s="356"/>
      <c r="BM81" s="356"/>
      <c r="BN81" s="356"/>
      <c r="BO81" s="356"/>
      <c r="BP81" s="356"/>
      <c r="BQ81" s="356"/>
      <c r="BR81" s="356"/>
      <c r="BS81" s="356"/>
      <c r="BT81" s="356"/>
      <c r="BU81" s="356"/>
      <c r="BV81" s="356"/>
    </row>
    <row r="82" spans="63:74" x14ac:dyDescent="0.25">
      <c r="BK82" s="356"/>
      <c r="BL82" s="356"/>
      <c r="BM82" s="356"/>
      <c r="BN82" s="356"/>
      <c r="BO82" s="356"/>
      <c r="BP82" s="356"/>
      <c r="BQ82" s="356"/>
      <c r="BR82" s="356"/>
      <c r="BS82" s="356"/>
      <c r="BT82" s="356"/>
      <c r="BU82" s="356"/>
      <c r="BV82" s="356"/>
    </row>
    <row r="83" spans="63:74" x14ac:dyDescent="0.25">
      <c r="BK83" s="356"/>
      <c r="BL83" s="356"/>
      <c r="BM83" s="356"/>
      <c r="BN83" s="356"/>
      <c r="BO83" s="356"/>
      <c r="BP83" s="356"/>
      <c r="BQ83" s="356"/>
      <c r="BR83" s="356"/>
      <c r="BS83" s="356"/>
      <c r="BT83" s="356"/>
      <c r="BU83" s="356"/>
      <c r="BV83" s="356"/>
    </row>
    <row r="84" spans="63:74" x14ac:dyDescent="0.25">
      <c r="BK84" s="356"/>
      <c r="BL84" s="356"/>
      <c r="BM84" s="356"/>
      <c r="BN84" s="356"/>
      <c r="BO84" s="356"/>
      <c r="BP84" s="356"/>
      <c r="BQ84" s="356"/>
      <c r="BR84" s="356"/>
      <c r="BS84" s="356"/>
      <c r="BT84" s="356"/>
      <c r="BU84" s="356"/>
      <c r="BV84" s="356"/>
    </row>
    <row r="85" spans="63:74" x14ac:dyDescent="0.25">
      <c r="BK85" s="356"/>
      <c r="BL85" s="356"/>
      <c r="BM85" s="356"/>
      <c r="BN85" s="356"/>
      <c r="BO85" s="356"/>
      <c r="BP85" s="356"/>
      <c r="BQ85" s="356"/>
      <c r="BR85" s="356"/>
      <c r="BS85" s="356"/>
      <c r="BT85" s="356"/>
      <c r="BU85" s="356"/>
      <c r="BV85" s="356"/>
    </row>
    <row r="86" spans="63:74" x14ac:dyDescent="0.25">
      <c r="BK86" s="356"/>
      <c r="BL86" s="356"/>
      <c r="BM86" s="356"/>
      <c r="BN86" s="356"/>
      <c r="BO86" s="356"/>
      <c r="BP86" s="356"/>
      <c r="BQ86" s="356"/>
      <c r="BR86" s="356"/>
      <c r="BS86" s="356"/>
      <c r="BT86" s="356"/>
      <c r="BU86" s="356"/>
      <c r="BV86" s="356"/>
    </row>
    <row r="87" spans="63:74" x14ac:dyDescent="0.25">
      <c r="BK87" s="356"/>
      <c r="BL87" s="356"/>
      <c r="BM87" s="356"/>
      <c r="BN87" s="356"/>
      <c r="BO87" s="356"/>
      <c r="BP87" s="356"/>
      <c r="BQ87" s="356"/>
      <c r="BR87" s="356"/>
      <c r="BS87" s="356"/>
      <c r="BT87" s="356"/>
      <c r="BU87" s="356"/>
      <c r="BV87" s="356"/>
    </row>
    <row r="88" spans="63:74" x14ac:dyDescent="0.25">
      <c r="BK88" s="356"/>
      <c r="BL88" s="356"/>
      <c r="BM88" s="356"/>
      <c r="BN88" s="356"/>
      <c r="BO88" s="356"/>
      <c r="BP88" s="356"/>
      <c r="BQ88" s="356"/>
      <c r="BR88" s="356"/>
      <c r="BS88" s="356"/>
      <c r="BT88" s="356"/>
      <c r="BU88" s="356"/>
      <c r="BV88" s="356"/>
    </row>
    <row r="89" spans="63:74" x14ac:dyDescent="0.25">
      <c r="BK89" s="356"/>
      <c r="BL89" s="356"/>
      <c r="BM89" s="356"/>
      <c r="BN89" s="356"/>
      <c r="BO89" s="356"/>
      <c r="BP89" s="356"/>
      <c r="BQ89" s="356"/>
      <c r="BR89" s="356"/>
      <c r="BS89" s="356"/>
      <c r="BT89" s="356"/>
      <c r="BU89" s="356"/>
      <c r="BV89" s="356"/>
    </row>
    <row r="90" spans="63:74" x14ac:dyDescent="0.25">
      <c r="BK90" s="356"/>
      <c r="BL90" s="356"/>
      <c r="BM90" s="356"/>
      <c r="BN90" s="356"/>
      <c r="BO90" s="356"/>
      <c r="BP90" s="356"/>
      <c r="BQ90" s="356"/>
      <c r="BR90" s="356"/>
      <c r="BS90" s="356"/>
      <c r="BT90" s="356"/>
      <c r="BU90" s="356"/>
      <c r="BV90" s="356"/>
    </row>
    <row r="91" spans="63:74" x14ac:dyDescent="0.25">
      <c r="BK91" s="356"/>
      <c r="BL91" s="356"/>
      <c r="BM91" s="356"/>
      <c r="BN91" s="356"/>
      <c r="BO91" s="356"/>
      <c r="BP91" s="356"/>
      <c r="BQ91" s="356"/>
      <c r="BR91" s="356"/>
      <c r="BS91" s="356"/>
      <c r="BT91" s="356"/>
      <c r="BU91" s="356"/>
      <c r="BV91" s="356"/>
    </row>
    <row r="92" spans="63:74" x14ac:dyDescent="0.25">
      <c r="BK92" s="356"/>
      <c r="BL92" s="356"/>
      <c r="BM92" s="356"/>
      <c r="BN92" s="356"/>
      <c r="BO92" s="356"/>
      <c r="BP92" s="356"/>
      <c r="BQ92" s="356"/>
      <c r="BR92" s="356"/>
      <c r="BS92" s="356"/>
      <c r="BT92" s="356"/>
      <c r="BU92" s="356"/>
      <c r="BV92" s="356"/>
    </row>
    <row r="93" spans="63:74" x14ac:dyDescent="0.25">
      <c r="BK93" s="356"/>
      <c r="BL93" s="356"/>
      <c r="BM93" s="356"/>
      <c r="BN93" s="356"/>
      <c r="BO93" s="356"/>
      <c r="BP93" s="356"/>
      <c r="BQ93" s="356"/>
      <c r="BR93" s="356"/>
      <c r="BS93" s="356"/>
      <c r="BT93" s="356"/>
      <c r="BU93" s="356"/>
      <c r="BV93" s="356"/>
    </row>
    <row r="94" spans="63:74" x14ac:dyDescent="0.25">
      <c r="BK94" s="356"/>
      <c r="BL94" s="356"/>
      <c r="BM94" s="356"/>
      <c r="BN94" s="356"/>
      <c r="BO94" s="356"/>
      <c r="BP94" s="356"/>
      <c r="BQ94" s="356"/>
      <c r="BR94" s="356"/>
      <c r="BS94" s="356"/>
      <c r="BT94" s="356"/>
      <c r="BU94" s="356"/>
      <c r="BV94" s="356"/>
    </row>
    <row r="95" spans="63:74" x14ac:dyDescent="0.25">
      <c r="BK95" s="356"/>
      <c r="BL95" s="356"/>
      <c r="BM95" s="356"/>
      <c r="BN95" s="356"/>
      <c r="BO95" s="356"/>
      <c r="BP95" s="356"/>
      <c r="BQ95" s="356"/>
      <c r="BR95" s="356"/>
      <c r="BS95" s="356"/>
      <c r="BT95" s="356"/>
      <c r="BU95" s="356"/>
      <c r="BV95" s="356"/>
    </row>
    <row r="96" spans="63:74" x14ac:dyDescent="0.25">
      <c r="BK96" s="356"/>
      <c r="BL96" s="356"/>
      <c r="BM96" s="356"/>
      <c r="BN96" s="356"/>
      <c r="BO96" s="356"/>
      <c r="BP96" s="356"/>
      <c r="BQ96" s="356"/>
      <c r="BR96" s="356"/>
      <c r="BS96" s="356"/>
      <c r="BT96" s="356"/>
      <c r="BU96" s="356"/>
      <c r="BV96" s="356"/>
    </row>
    <row r="97" spans="63:74" x14ac:dyDescent="0.25">
      <c r="BK97" s="356"/>
      <c r="BL97" s="356"/>
      <c r="BM97" s="356"/>
      <c r="BN97" s="356"/>
      <c r="BO97" s="356"/>
      <c r="BP97" s="356"/>
      <c r="BQ97" s="356"/>
      <c r="BR97" s="356"/>
      <c r="BS97" s="356"/>
      <c r="BT97" s="356"/>
      <c r="BU97" s="356"/>
      <c r="BV97" s="356"/>
    </row>
    <row r="98" spans="63:74" x14ac:dyDescent="0.25">
      <c r="BK98" s="356"/>
      <c r="BL98" s="356"/>
      <c r="BM98" s="356"/>
      <c r="BN98" s="356"/>
      <c r="BO98" s="356"/>
      <c r="BP98" s="356"/>
      <c r="BQ98" s="356"/>
      <c r="BR98" s="356"/>
      <c r="BS98" s="356"/>
      <c r="BT98" s="356"/>
      <c r="BU98" s="356"/>
      <c r="BV98" s="356"/>
    </row>
    <row r="99" spans="63:74" x14ac:dyDescent="0.25">
      <c r="BK99" s="356"/>
      <c r="BL99" s="356"/>
      <c r="BM99" s="356"/>
      <c r="BN99" s="356"/>
      <c r="BO99" s="356"/>
      <c r="BP99" s="356"/>
      <c r="BQ99" s="356"/>
      <c r="BR99" s="356"/>
      <c r="BS99" s="356"/>
      <c r="BT99" s="356"/>
      <c r="BU99" s="356"/>
      <c r="BV99" s="356"/>
    </row>
    <row r="100" spans="63:74" x14ac:dyDescent="0.25">
      <c r="BK100" s="356"/>
      <c r="BL100" s="356"/>
      <c r="BM100" s="356"/>
      <c r="BN100" s="356"/>
      <c r="BO100" s="356"/>
      <c r="BP100" s="356"/>
      <c r="BQ100" s="356"/>
      <c r="BR100" s="356"/>
      <c r="BS100" s="356"/>
      <c r="BT100" s="356"/>
      <c r="BU100" s="356"/>
      <c r="BV100" s="356"/>
    </row>
    <row r="101" spans="63:74" x14ac:dyDescent="0.25">
      <c r="BK101" s="356"/>
      <c r="BL101" s="356"/>
      <c r="BM101" s="356"/>
      <c r="BN101" s="356"/>
      <c r="BO101" s="356"/>
      <c r="BP101" s="356"/>
      <c r="BQ101" s="356"/>
      <c r="BR101" s="356"/>
      <c r="BS101" s="356"/>
      <c r="BT101" s="356"/>
      <c r="BU101" s="356"/>
      <c r="BV101" s="356"/>
    </row>
    <row r="102" spans="63:74" x14ac:dyDescent="0.25">
      <c r="BK102" s="356"/>
      <c r="BL102" s="356"/>
      <c r="BM102" s="356"/>
      <c r="BN102" s="356"/>
      <c r="BO102" s="356"/>
      <c r="BP102" s="356"/>
      <c r="BQ102" s="356"/>
      <c r="BR102" s="356"/>
      <c r="BS102" s="356"/>
      <c r="BT102" s="356"/>
      <c r="BU102" s="356"/>
      <c r="BV102" s="356"/>
    </row>
    <row r="103" spans="63:74" x14ac:dyDescent="0.25">
      <c r="BK103" s="356"/>
      <c r="BL103" s="356"/>
      <c r="BM103" s="356"/>
      <c r="BN103" s="356"/>
      <c r="BO103" s="356"/>
      <c r="BP103" s="356"/>
      <c r="BQ103" s="356"/>
      <c r="BR103" s="356"/>
      <c r="BS103" s="356"/>
      <c r="BT103" s="356"/>
      <c r="BU103" s="356"/>
      <c r="BV103" s="356"/>
    </row>
    <row r="104" spans="63:74" x14ac:dyDescent="0.25">
      <c r="BK104" s="356"/>
      <c r="BL104" s="356"/>
      <c r="BM104" s="356"/>
      <c r="BN104" s="356"/>
      <c r="BO104" s="356"/>
      <c r="BP104" s="356"/>
      <c r="BQ104" s="356"/>
      <c r="BR104" s="356"/>
      <c r="BS104" s="356"/>
      <c r="BT104" s="356"/>
      <c r="BU104" s="356"/>
      <c r="BV104" s="356"/>
    </row>
    <row r="105" spans="63:74" x14ac:dyDescent="0.25">
      <c r="BK105" s="356"/>
      <c r="BL105" s="356"/>
      <c r="BM105" s="356"/>
      <c r="BN105" s="356"/>
      <c r="BO105" s="356"/>
      <c r="BP105" s="356"/>
      <c r="BQ105" s="356"/>
      <c r="BR105" s="356"/>
      <c r="BS105" s="356"/>
      <c r="BT105" s="356"/>
      <c r="BU105" s="356"/>
      <c r="BV105" s="356"/>
    </row>
    <row r="106" spans="63:74" x14ac:dyDescent="0.25">
      <c r="BK106" s="356"/>
      <c r="BL106" s="356"/>
      <c r="BM106" s="356"/>
      <c r="BN106" s="356"/>
      <c r="BO106" s="356"/>
      <c r="BP106" s="356"/>
      <c r="BQ106" s="356"/>
      <c r="BR106" s="356"/>
      <c r="BS106" s="356"/>
      <c r="BT106" s="356"/>
      <c r="BU106" s="356"/>
      <c r="BV106" s="356"/>
    </row>
    <row r="107" spans="63:74" x14ac:dyDescent="0.25">
      <c r="BK107" s="356"/>
      <c r="BL107" s="356"/>
      <c r="BM107" s="356"/>
      <c r="BN107" s="356"/>
      <c r="BO107" s="356"/>
      <c r="BP107" s="356"/>
      <c r="BQ107" s="356"/>
      <c r="BR107" s="356"/>
      <c r="BS107" s="356"/>
      <c r="BT107" s="356"/>
      <c r="BU107" s="356"/>
      <c r="BV107" s="356"/>
    </row>
    <row r="108" spans="63:74" x14ac:dyDescent="0.25">
      <c r="BK108" s="356"/>
      <c r="BL108" s="356"/>
      <c r="BM108" s="356"/>
      <c r="BN108" s="356"/>
      <c r="BO108" s="356"/>
      <c r="BP108" s="356"/>
      <c r="BQ108" s="356"/>
      <c r="BR108" s="356"/>
      <c r="BS108" s="356"/>
      <c r="BT108" s="356"/>
      <c r="BU108" s="356"/>
      <c r="BV108" s="356"/>
    </row>
    <row r="109" spans="63:74" x14ac:dyDescent="0.25">
      <c r="BK109" s="356"/>
      <c r="BL109" s="356"/>
      <c r="BM109" s="356"/>
      <c r="BN109" s="356"/>
      <c r="BO109" s="356"/>
      <c r="BP109" s="356"/>
      <c r="BQ109" s="356"/>
      <c r="BR109" s="356"/>
      <c r="BS109" s="356"/>
      <c r="BT109" s="356"/>
      <c r="BU109" s="356"/>
      <c r="BV109" s="356"/>
    </row>
    <row r="110" spans="63:74" x14ac:dyDescent="0.25">
      <c r="BK110" s="356"/>
      <c r="BL110" s="356"/>
      <c r="BM110" s="356"/>
      <c r="BN110" s="356"/>
      <c r="BO110" s="356"/>
      <c r="BP110" s="356"/>
      <c r="BQ110" s="356"/>
      <c r="BR110" s="356"/>
      <c r="BS110" s="356"/>
      <c r="BT110" s="356"/>
      <c r="BU110" s="356"/>
      <c r="BV110" s="356"/>
    </row>
    <row r="111" spans="63:74" x14ac:dyDescent="0.25">
      <c r="BK111" s="356"/>
      <c r="BL111" s="356"/>
      <c r="BM111" s="356"/>
      <c r="BN111" s="356"/>
      <c r="BO111" s="356"/>
      <c r="BP111" s="356"/>
      <c r="BQ111" s="356"/>
      <c r="BR111" s="356"/>
      <c r="BS111" s="356"/>
      <c r="BT111" s="356"/>
      <c r="BU111" s="356"/>
      <c r="BV111" s="356"/>
    </row>
    <row r="112" spans="63:74" x14ac:dyDescent="0.25">
      <c r="BK112" s="356"/>
      <c r="BL112" s="356"/>
      <c r="BM112" s="356"/>
      <c r="BN112" s="356"/>
      <c r="BO112" s="356"/>
      <c r="BP112" s="356"/>
      <c r="BQ112" s="356"/>
      <c r="BR112" s="356"/>
      <c r="BS112" s="356"/>
      <c r="BT112" s="356"/>
      <c r="BU112" s="356"/>
      <c r="BV112" s="356"/>
    </row>
    <row r="113" spans="63:74" x14ac:dyDescent="0.25">
      <c r="BK113" s="356"/>
      <c r="BL113" s="356"/>
      <c r="BM113" s="356"/>
      <c r="BN113" s="356"/>
      <c r="BO113" s="356"/>
      <c r="BP113" s="356"/>
      <c r="BQ113" s="356"/>
      <c r="BR113" s="356"/>
      <c r="BS113" s="356"/>
      <c r="BT113" s="356"/>
      <c r="BU113" s="356"/>
      <c r="BV113" s="356"/>
    </row>
    <row r="114" spans="63:74" x14ac:dyDescent="0.25">
      <c r="BK114" s="356"/>
      <c r="BL114" s="356"/>
      <c r="BM114" s="356"/>
      <c r="BN114" s="356"/>
      <c r="BO114" s="356"/>
      <c r="BP114" s="356"/>
      <c r="BQ114" s="356"/>
      <c r="BR114" s="356"/>
      <c r="BS114" s="356"/>
      <c r="BT114" s="356"/>
      <c r="BU114" s="356"/>
      <c r="BV114" s="356"/>
    </row>
    <row r="115" spans="63:74" x14ac:dyDescent="0.25">
      <c r="BK115" s="356"/>
      <c r="BL115" s="356"/>
      <c r="BM115" s="356"/>
      <c r="BN115" s="356"/>
      <c r="BO115" s="356"/>
      <c r="BP115" s="356"/>
      <c r="BQ115" s="356"/>
      <c r="BR115" s="356"/>
      <c r="BS115" s="356"/>
      <c r="BT115" s="356"/>
      <c r="BU115" s="356"/>
      <c r="BV115" s="356"/>
    </row>
    <row r="116" spans="63:74" x14ac:dyDescent="0.25">
      <c r="BK116" s="356"/>
      <c r="BL116" s="356"/>
      <c r="BM116" s="356"/>
      <c r="BN116" s="356"/>
      <c r="BO116" s="356"/>
      <c r="BP116" s="356"/>
      <c r="BQ116" s="356"/>
      <c r="BR116" s="356"/>
      <c r="BS116" s="356"/>
      <c r="BT116" s="356"/>
      <c r="BU116" s="356"/>
      <c r="BV116" s="356"/>
    </row>
    <row r="117" spans="63:74" x14ac:dyDescent="0.25">
      <c r="BK117" s="356"/>
      <c r="BL117" s="356"/>
      <c r="BM117" s="356"/>
      <c r="BN117" s="356"/>
      <c r="BO117" s="356"/>
      <c r="BP117" s="356"/>
      <c r="BQ117" s="356"/>
      <c r="BR117" s="356"/>
      <c r="BS117" s="356"/>
      <c r="BT117" s="356"/>
      <c r="BU117" s="356"/>
      <c r="BV117" s="356"/>
    </row>
    <row r="118" spans="63:74" x14ac:dyDescent="0.25">
      <c r="BK118" s="356"/>
      <c r="BL118" s="356"/>
      <c r="BM118" s="356"/>
      <c r="BN118" s="356"/>
      <c r="BO118" s="356"/>
      <c r="BP118" s="356"/>
      <c r="BQ118" s="356"/>
      <c r="BR118" s="356"/>
      <c r="BS118" s="356"/>
      <c r="BT118" s="356"/>
      <c r="BU118" s="356"/>
      <c r="BV118" s="356"/>
    </row>
    <row r="119" spans="63:74" x14ac:dyDescent="0.25">
      <c r="BK119" s="356"/>
      <c r="BL119" s="356"/>
      <c r="BM119" s="356"/>
      <c r="BN119" s="356"/>
      <c r="BO119" s="356"/>
      <c r="BP119" s="356"/>
      <c r="BQ119" s="356"/>
      <c r="BR119" s="356"/>
      <c r="BS119" s="356"/>
      <c r="BT119" s="356"/>
      <c r="BU119" s="356"/>
      <c r="BV119" s="356"/>
    </row>
    <row r="120" spans="63:74" x14ac:dyDescent="0.25">
      <c r="BK120" s="356"/>
      <c r="BL120" s="356"/>
      <c r="BM120" s="356"/>
      <c r="BN120" s="356"/>
      <c r="BO120" s="356"/>
      <c r="BP120" s="356"/>
      <c r="BQ120" s="356"/>
      <c r="BR120" s="356"/>
      <c r="BS120" s="356"/>
      <c r="BT120" s="356"/>
      <c r="BU120" s="356"/>
      <c r="BV120" s="356"/>
    </row>
    <row r="121" spans="63:74" x14ac:dyDescent="0.25">
      <c r="BK121" s="356"/>
      <c r="BL121" s="356"/>
      <c r="BM121" s="356"/>
      <c r="BN121" s="356"/>
      <c r="BO121" s="356"/>
      <c r="BP121" s="356"/>
      <c r="BQ121" s="356"/>
      <c r="BR121" s="356"/>
      <c r="BS121" s="356"/>
      <c r="BT121" s="356"/>
      <c r="BU121" s="356"/>
      <c r="BV121" s="356"/>
    </row>
    <row r="122" spans="63:74" x14ac:dyDescent="0.25">
      <c r="BK122" s="356"/>
      <c r="BL122" s="356"/>
      <c r="BM122" s="356"/>
      <c r="BN122" s="356"/>
      <c r="BO122" s="356"/>
      <c r="BP122" s="356"/>
      <c r="BQ122" s="356"/>
      <c r="BR122" s="356"/>
      <c r="BS122" s="356"/>
      <c r="BT122" s="356"/>
      <c r="BU122" s="356"/>
      <c r="BV122" s="356"/>
    </row>
    <row r="123" spans="63:74" x14ac:dyDescent="0.25">
      <c r="BK123" s="356"/>
      <c r="BL123" s="356"/>
      <c r="BM123" s="356"/>
      <c r="BN123" s="356"/>
      <c r="BO123" s="356"/>
      <c r="BP123" s="356"/>
      <c r="BQ123" s="356"/>
      <c r="BR123" s="356"/>
      <c r="BS123" s="356"/>
      <c r="BT123" s="356"/>
      <c r="BU123" s="356"/>
      <c r="BV123" s="356"/>
    </row>
    <row r="124" spans="63:74" x14ac:dyDescent="0.25">
      <c r="BK124" s="356"/>
      <c r="BL124" s="356"/>
      <c r="BM124" s="356"/>
      <c r="BN124" s="356"/>
      <c r="BO124" s="356"/>
      <c r="BP124" s="356"/>
      <c r="BQ124" s="356"/>
      <c r="BR124" s="356"/>
      <c r="BS124" s="356"/>
      <c r="BT124" s="356"/>
      <c r="BU124" s="356"/>
      <c r="BV124" s="356"/>
    </row>
    <row r="125" spans="63:74" x14ac:dyDescent="0.25">
      <c r="BK125" s="356"/>
      <c r="BL125" s="356"/>
      <c r="BM125" s="356"/>
      <c r="BN125" s="356"/>
      <c r="BO125" s="356"/>
      <c r="BP125" s="356"/>
      <c r="BQ125" s="356"/>
      <c r="BR125" s="356"/>
      <c r="BS125" s="356"/>
      <c r="BT125" s="356"/>
      <c r="BU125" s="356"/>
      <c r="BV125" s="356"/>
    </row>
    <row r="126" spans="63:74" x14ac:dyDescent="0.25">
      <c r="BK126" s="356"/>
      <c r="BL126" s="356"/>
      <c r="BM126" s="356"/>
      <c r="BN126" s="356"/>
      <c r="BO126" s="356"/>
      <c r="BP126" s="356"/>
      <c r="BQ126" s="356"/>
      <c r="BR126" s="356"/>
      <c r="BS126" s="356"/>
      <c r="BT126" s="356"/>
      <c r="BU126" s="356"/>
      <c r="BV126" s="356"/>
    </row>
    <row r="127" spans="63:74" x14ac:dyDescent="0.25">
      <c r="BK127" s="356"/>
      <c r="BL127" s="356"/>
      <c r="BM127" s="356"/>
      <c r="BN127" s="356"/>
      <c r="BO127" s="356"/>
      <c r="BP127" s="356"/>
      <c r="BQ127" s="356"/>
      <c r="BR127" s="356"/>
      <c r="BS127" s="356"/>
      <c r="BT127" s="356"/>
      <c r="BU127" s="356"/>
      <c r="BV127" s="356"/>
    </row>
    <row r="128" spans="63:74" x14ac:dyDescent="0.25">
      <c r="BK128" s="356"/>
      <c r="BL128" s="356"/>
      <c r="BM128" s="356"/>
      <c r="BN128" s="356"/>
      <c r="BO128" s="356"/>
      <c r="BP128" s="356"/>
      <c r="BQ128" s="356"/>
      <c r="BR128" s="356"/>
      <c r="BS128" s="356"/>
      <c r="BT128" s="356"/>
      <c r="BU128" s="356"/>
      <c r="BV128" s="356"/>
    </row>
    <row r="129" spans="63:74" x14ac:dyDescent="0.25">
      <c r="BK129" s="356"/>
      <c r="BL129" s="356"/>
      <c r="BM129" s="356"/>
      <c r="BN129" s="356"/>
      <c r="BO129" s="356"/>
      <c r="BP129" s="356"/>
      <c r="BQ129" s="356"/>
      <c r="BR129" s="356"/>
      <c r="BS129" s="356"/>
      <c r="BT129" s="356"/>
      <c r="BU129" s="356"/>
      <c r="BV129" s="356"/>
    </row>
    <row r="130" spans="63:74" x14ac:dyDescent="0.25">
      <c r="BK130" s="356"/>
      <c r="BL130" s="356"/>
      <c r="BM130" s="356"/>
      <c r="BN130" s="356"/>
      <c r="BO130" s="356"/>
      <c r="BP130" s="356"/>
      <c r="BQ130" s="356"/>
      <c r="BR130" s="356"/>
      <c r="BS130" s="356"/>
      <c r="BT130" s="356"/>
      <c r="BU130" s="356"/>
      <c r="BV130" s="356"/>
    </row>
    <row r="131" spans="63:74" x14ac:dyDescent="0.25">
      <c r="BK131" s="356"/>
      <c r="BL131" s="356"/>
      <c r="BM131" s="356"/>
      <c r="BN131" s="356"/>
      <c r="BO131" s="356"/>
      <c r="BP131" s="356"/>
      <c r="BQ131" s="356"/>
      <c r="BR131" s="356"/>
      <c r="BS131" s="356"/>
      <c r="BT131" s="356"/>
      <c r="BU131" s="356"/>
      <c r="BV131" s="356"/>
    </row>
    <row r="132" spans="63:74" x14ac:dyDescent="0.25">
      <c r="BK132" s="356"/>
      <c r="BL132" s="356"/>
      <c r="BM132" s="356"/>
      <c r="BN132" s="356"/>
      <c r="BO132" s="356"/>
      <c r="BP132" s="356"/>
      <c r="BQ132" s="356"/>
      <c r="BR132" s="356"/>
      <c r="BS132" s="356"/>
      <c r="BT132" s="356"/>
      <c r="BU132" s="356"/>
      <c r="BV132" s="356"/>
    </row>
    <row r="133" spans="63:74" x14ac:dyDescent="0.25">
      <c r="BK133" s="356"/>
      <c r="BL133" s="356"/>
      <c r="BM133" s="356"/>
      <c r="BN133" s="356"/>
      <c r="BO133" s="356"/>
      <c r="BP133" s="356"/>
      <c r="BQ133" s="356"/>
      <c r="BR133" s="356"/>
      <c r="BS133" s="356"/>
      <c r="BT133" s="356"/>
      <c r="BU133" s="356"/>
      <c r="BV133" s="356"/>
    </row>
    <row r="134" spans="63:74" x14ac:dyDescent="0.25">
      <c r="BK134" s="356"/>
      <c r="BL134" s="356"/>
      <c r="BM134" s="356"/>
      <c r="BN134" s="356"/>
      <c r="BO134" s="356"/>
      <c r="BP134" s="356"/>
      <c r="BQ134" s="356"/>
      <c r="BR134" s="356"/>
      <c r="BS134" s="356"/>
      <c r="BT134" s="356"/>
      <c r="BU134" s="356"/>
      <c r="BV134" s="356"/>
    </row>
    <row r="135" spans="63:74" x14ac:dyDescent="0.25">
      <c r="BK135" s="356"/>
      <c r="BL135" s="356"/>
      <c r="BM135" s="356"/>
      <c r="BN135" s="356"/>
      <c r="BO135" s="356"/>
      <c r="BP135" s="356"/>
      <c r="BQ135" s="356"/>
      <c r="BR135" s="356"/>
      <c r="BS135" s="356"/>
      <c r="BT135" s="356"/>
      <c r="BU135" s="356"/>
      <c r="BV135" s="356"/>
    </row>
    <row r="136" spans="63:74" x14ac:dyDescent="0.25">
      <c r="BK136" s="356"/>
      <c r="BL136" s="356"/>
      <c r="BM136" s="356"/>
      <c r="BN136" s="356"/>
      <c r="BO136" s="356"/>
      <c r="BP136" s="356"/>
      <c r="BQ136" s="356"/>
      <c r="BR136" s="356"/>
      <c r="BS136" s="356"/>
      <c r="BT136" s="356"/>
      <c r="BU136" s="356"/>
      <c r="BV136" s="356"/>
    </row>
    <row r="137" spans="63:74" x14ac:dyDescent="0.25">
      <c r="BK137" s="356"/>
      <c r="BL137" s="356"/>
      <c r="BM137" s="356"/>
      <c r="BN137" s="356"/>
      <c r="BO137" s="356"/>
      <c r="BP137" s="356"/>
      <c r="BQ137" s="356"/>
      <c r="BR137" s="356"/>
      <c r="BS137" s="356"/>
      <c r="BT137" s="356"/>
      <c r="BU137" s="356"/>
      <c r="BV137" s="356"/>
    </row>
    <row r="138" spans="63:74" x14ac:dyDescent="0.25">
      <c r="BK138" s="356"/>
      <c r="BL138" s="356"/>
      <c r="BM138" s="356"/>
      <c r="BN138" s="356"/>
      <c r="BO138" s="356"/>
      <c r="BP138" s="356"/>
      <c r="BQ138" s="356"/>
      <c r="BR138" s="356"/>
      <c r="BS138" s="356"/>
      <c r="BT138" s="356"/>
      <c r="BU138" s="356"/>
      <c r="BV138" s="356"/>
    </row>
    <row r="139" spans="63:74" x14ac:dyDescent="0.25">
      <c r="BK139" s="356"/>
      <c r="BL139" s="356"/>
      <c r="BM139" s="356"/>
      <c r="BN139" s="356"/>
      <c r="BO139" s="356"/>
      <c r="BP139" s="356"/>
      <c r="BQ139" s="356"/>
      <c r="BR139" s="356"/>
      <c r="BS139" s="356"/>
      <c r="BT139" s="356"/>
      <c r="BU139" s="356"/>
      <c r="BV139" s="356"/>
    </row>
    <row r="140" spans="63:74" x14ac:dyDescent="0.25">
      <c r="BK140" s="356"/>
      <c r="BL140" s="356"/>
      <c r="BM140" s="356"/>
      <c r="BN140" s="356"/>
      <c r="BO140" s="356"/>
      <c r="BP140" s="356"/>
      <c r="BQ140" s="356"/>
      <c r="BR140" s="356"/>
      <c r="BS140" s="356"/>
      <c r="BT140" s="356"/>
      <c r="BU140" s="356"/>
      <c r="BV140" s="356"/>
    </row>
    <row r="141" spans="63:74" x14ac:dyDescent="0.25">
      <c r="BK141" s="356"/>
      <c r="BL141" s="356"/>
      <c r="BM141" s="356"/>
      <c r="BN141" s="356"/>
      <c r="BO141" s="356"/>
      <c r="BP141" s="356"/>
      <c r="BQ141" s="356"/>
      <c r="BR141" s="356"/>
      <c r="BS141" s="356"/>
      <c r="BT141" s="356"/>
      <c r="BU141" s="356"/>
      <c r="BV141" s="356"/>
    </row>
    <row r="142" spans="63:74" x14ac:dyDescent="0.25">
      <c r="BK142" s="356"/>
      <c r="BL142" s="356"/>
      <c r="BM142" s="356"/>
      <c r="BN142" s="356"/>
      <c r="BO142" s="356"/>
      <c r="BP142" s="356"/>
      <c r="BQ142" s="356"/>
      <c r="BR142" s="356"/>
      <c r="BS142" s="356"/>
      <c r="BT142" s="356"/>
      <c r="BU142" s="356"/>
      <c r="BV142" s="356"/>
    </row>
    <row r="143" spans="63:74" x14ac:dyDescent="0.25">
      <c r="BK143" s="356"/>
      <c r="BL143" s="356"/>
      <c r="BM143" s="356"/>
      <c r="BN143" s="356"/>
      <c r="BO143" s="356"/>
      <c r="BP143" s="356"/>
      <c r="BQ143" s="356"/>
      <c r="BR143" s="356"/>
      <c r="BS143" s="356"/>
      <c r="BT143" s="356"/>
      <c r="BU143" s="356"/>
      <c r="BV143" s="356"/>
    </row>
    <row r="144" spans="63:74" x14ac:dyDescent="0.25">
      <c r="BK144" s="356"/>
      <c r="BL144" s="356"/>
      <c r="BM144" s="356"/>
      <c r="BN144" s="356"/>
      <c r="BO144" s="356"/>
      <c r="BP144" s="356"/>
      <c r="BQ144" s="356"/>
      <c r="BR144" s="356"/>
      <c r="BS144" s="356"/>
      <c r="BT144" s="356"/>
      <c r="BU144" s="356"/>
      <c r="BV144" s="356"/>
    </row>
    <row r="145" spans="63:74" x14ac:dyDescent="0.25">
      <c r="BK145" s="356"/>
      <c r="BL145" s="356"/>
      <c r="BM145" s="356"/>
      <c r="BN145" s="356"/>
      <c r="BO145" s="356"/>
      <c r="BP145" s="356"/>
      <c r="BQ145" s="356"/>
      <c r="BR145" s="356"/>
      <c r="BS145" s="356"/>
      <c r="BT145" s="356"/>
      <c r="BU145" s="356"/>
      <c r="BV145" s="356"/>
    </row>
    <row r="177" spans="2:74" ht="9" customHeight="1" x14ac:dyDescent="0.25"/>
    <row r="178" spans="2:74" ht="9" customHeight="1" x14ac:dyDescent="0.25">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355"/>
      <c r="AZ178" s="355"/>
      <c r="BA178" s="355"/>
      <c r="BB178" s="355"/>
      <c r="BC178" s="355"/>
      <c r="BD178" s="81"/>
      <c r="BE178" s="81"/>
      <c r="BF178" s="81"/>
      <c r="BG178" s="355"/>
      <c r="BH178" s="355"/>
      <c r="BI178" s="355"/>
      <c r="BJ178" s="355"/>
      <c r="BK178" s="80"/>
      <c r="BL178" s="80"/>
      <c r="BM178" s="80"/>
      <c r="BN178" s="80"/>
      <c r="BO178" s="80"/>
      <c r="BP178" s="80"/>
      <c r="BQ178" s="80"/>
      <c r="BR178" s="80"/>
      <c r="BS178" s="80"/>
      <c r="BT178" s="80"/>
      <c r="BU178" s="80"/>
      <c r="BV178" s="80"/>
    </row>
    <row r="179" spans="2:74" ht="9" customHeight="1" x14ac:dyDescent="0.25">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355"/>
      <c r="AZ179" s="355"/>
      <c r="BA179" s="355"/>
      <c r="BB179" s="355"/>
      <c r="BC179" s="355"/>
      <c r="BD179" s="81"/>
      <c r="BE179" s="81"/>
      <c r="BF179" s="81"/>
      <c r="BG179" s="355"/>
      <c r="BH179" s="355"/>
      <c r="BI179" s="355"/>
      <c r="BJ179" s="355"/>
      <c r="BK179" s="80"/>
      <c r="BL179" s="80"/>
      <c r="BM179" s="80"/>
      <c r="BN179" s="80"/>
      <c r="BO179" s="80"/>
      <c r="BP179" s="80"/>
      <c r="BQ179" s="80"/>
      <c r="BR179" s="80"/>
      <c r="BS179" s="80"/>
      <c r="BT179" s="80"/>
      <c r="BU179" s="80"/>
      <c r="BV179" s="80"/>
    </row>
    <row r="180" spans="2:74" ht="9" customHeight="1" x14ac:dyDescent="0.25">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355"/>
      <c r="AZ180" s="355"/>
      <c r="BA180" s="355"/>
      <c r="BB180" s="355"/>
      <c r="BC180" s="355"/>
      <c r="BD180" s="81"/>
      <c r="BE180" s="81"/>
      <c r="BF180" s="81"/>
      <c r="BG180" s="355"/>
      <c r="BH180" s="355"/>
      <c r="BI180" s="355"/>
      <c r="BJ180" s="355"/>
      <c r="BK180" s="80"/>
      <c r="BL180" s="80"/>
      <c r="BM180" s="80"/>
      <c r="BN180" s="80"/>
      <c r="BO180" s="80"/>
      <c r="BP180" s="80"/>
      <c r="BQ180" s="80"/>
      <c r="BR180" s="80"/>
      <c r="BS180" s="80"/>
      <c r="BT180" s="80"/>
      <c r="BU180" s="80"/>
      <c r="BV180" s="80"/>
    </row>
    <row r="181" spans="2:74" ht="9" customHeight="1" x14ac:dyDescent="0.25">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355"/>
      <c r="AZ181" s="355"/>
      <c r="BA181" s="355"/>
      <c r="BB181" s="355"/>
      <c r="BC181" s="355"/>
      <c r="BD181" s="81"/>
      <c r="BE181" s="81"/>
      <c r="BF181" s="81"/>
      <c r="BG181" s="355"/>
      <c r="BH181" s="355"/>
      <c r="BI181" s="355"/>
      <c r="BJ181" s="355"/>
      <c r="BK181" s="80"/>
      <c r="BL181" s="80"/>
      <c r="BM181" s="80"/>
      <c r="BN181" s="80"/>
      <c r="BO181" s="80"/>
      <c r="BP181" s="80"/>
      <c r="BQ181" s="80"/>
      <c r="BR181" s="80"/>
      <c r="BS181" s="80"/>
      <c r="BT181" s="80"/>
      <c r="BU181" s="80"/>
      <c r="BV181" s="80"/>
    </row>
    <row r="182" spans="2:74" ht="9" customHeight="1" x14ac:dyDescent="0.25">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355"/>
      <c r="AZ182" s="355"/>
      <c r="BA182" s="355"/>
      <c r="BB182" s="355"/>
      <c r="BC182" s="355"/>
      <c r="BD182" s="81"/>
      <c r="BE182" s="81"/>
      <c r="BF182" s="81"/>
      <c r="BG182" s="355"/>
      <c r="BH182" s="355"/>
      <c r="BI182" s="355"/>
      <c r="BJ182" s="355"/>
      <c r="BK182" s="80"/>
      <c r="BL182" s="80"/>
      <c r="BM182" s="80"/>
      <c r="BN182" s="80"/>
      <c r="BO182" s="80"/>
      <c r="BP182" s="80"/>
      <c r="BQ182" s="80"/>
      <c r="BR182" s="80"/>
      <c r="BS182" s="80"/>
      <c r="BT182" s="80"/>
      <c r="BU182" s="80"/>
      <c r="BV182" s="80"/>
    </row>
    <row r="183" spans="2:74" x14ac:dyDescent="0.25">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475"/>
      <c r="AZ183" s="475"/>
      <c r="BA183" s="475"/>
      <c r="BB183" s="475"/>
      <c r="BC183" s="475"/>
      <c r="BD183" s="591"/>
      <c r="BE183" s="591"/>
      <c r="BF183" s="591"/>
      <c r="BG183" s="475"/>
      <c r="BH183" s="475"/>
      <c r="BI183" s="475"/>
      <c r="BJ183" s="475"/>
      <c r="BK183" s="82"/>
      <c r="BL183" s="82"/>
      <c r="BM183" s="82"/>
      <c r="BN183" s="82"/>
      <c r="BO183" s="82"/>
      <c r="BP183" s="82"/>
      <c r="BQ183" s="82"/>
      <c r="BR183" s="82"/>
      <c r="BS183" s="82"/>
      <c r="BT183" s="82"/>
      <c r="BU183" s="82"/>
      <c r="BV183" s="82"/>
    </row>
    <row r="184" spans="2:74" ht="9" customHeight="1" x14ac:dyDescent="0.25">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355"/>
      <c r="AZ184" s="355"/>
      <c r="BA184" s="355"/>
      <c r="BB184" s="355"/>
      <c r="BC184" s="355"/>
      <c r="BD184" s="81"/>
      <c r="BE184" s="81"/>
      <c r="BF184" s="81"/>
      <c r="BG184" s="355"/>
      <c r="BH184" s="355"/>
      <c r="BI184" s="355"/>
      <c r="BJ184" s="355"/>
      <c r="BK184" s="80"/>
      <c r="BL184" s="80"/>
      <c r="BM184" s="80"/>
      <c r="BN184" s="80"/>
      <c r="BO184" s="80"/>
      <c r="BP184" s="80"/>
      <c r="BQ184" s="80"/>
      <c r="BR184" s="80"/>
      <c r="BS184" s="80"/>
      <c r="BT184" s="80"/>
      <c r="BU184" s="80"/>
      <c r="BV184" s="80"/>
    </row>
    <row r="185" spans="2:74" ht="9" customHeight="1" x14ac:dyDescent="0.25">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355"/>
      <c r="AZ185" s="355"/>
      <c r="BA185" s="355"/>
      <c r="BB185" s="355"/>
      <c r="BC185" s="355"/>
      <c r="BD185" s="81"/>
      <c r="BE185" s="81"/>
      <c r="BF185" s="81"/>
      <c r="BG185" s="355"/>
      <c r="BH185" s="355"/>
      <c r="BI185" s="355"/>
      <c r="BJ185" s="355"/>
      <c r="BK185" s="80"/>
      <c r="BL185" s="80"/>
      <c r="BM185" s="80"/>
      <c r="BN185" s="80"/>
      <c r="BO185" s="80"/>
      <c r="BP185" s="80"/>
      <c r="BQ185" s="80"/>
      <c r="BR185" s="80"/>
      <c r="BS185" s="80"/>
      <c r="BT185" s="80"/>
      <c r="BU185" s="80"/>
      <c r="BV185" s="80"/>
    </row>
    <row r="186" spans="2:74" ht="9" customHeight="1" x14ac:dyDescent="0.25">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355"/>
      <c r="AZ186" s="355"/>
      <c r="BA186" s="355"/>
      <c r="BB186" s="355"/>
      <c r="BC186" s="355"/>
      <c r="BD186" s="81"/>
      <c r="BE186" s="81"/>
      <c r="BF186" s="81"/>
      <c r="BG186" s="355"/>
      <c r="BH186" s="355"/>
      <c r="BI186" s="355"/>
      <c r="BJ186" s="355"/>
      <c r="BK186" s="80"/>
      <c r="BL186" s="80"/>
      <c r="BM186" s="80"/>
      <c r="BN186" s="80"/>
      <c r="BO186" s="80"/>
      <c r="BP186" s="80"/>
      <c r="BQ186" s="80"/>
      <c r="BR186" s="80"/>
      <c r="BS186" s="80"/>
      <c r="BT186" s="80"/>
      <c r="BU186" s="80"/>
      <c r="BV186" s="80"/>
    </row>
    <row r="187" spans="2:74" ht="9" customHeight="1" x14ac:dyDescent="0.25">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355"/>
      <c r="AZ187" s="355"/>
      <c r="BA187" s="355"/>
      <c r="BB187" s="355"/>
      <c r="BC187" s="355"/>
      <c r="BD187" s="81"/>
      <c r="BE187" s="81"/>
      <c r="BF187" s="81"/>
      <c r="BG187" s="355"/>
      <c r="BH187" s="355"/>
      <c r="BI187" s="355"/>
      <c r="BJ187" s="355"/>
      <c r="BK187" s="80"/>
      <c r="BL187" s="80"/>
      <c r="BM187" s="80"/>
      <c r="BN187" s="80"/>
      <c r="BO187" s="80"/>
      <c r="BP187" s="80"/>
      <c r="BQ187" s="80"/>
      <c r="BR187" s="80"/>
      <c r="BS187" s="80"/>
      <c r="BT187" s="80"/>
      <c r="BU187" s="80"/>
      <c r="BV187" s="80"/>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O5" activePane="bottomRight" state="frozen"/>
      <selection activeCell="BF63" sqref="BF63"/>
      <selection pane="topRight" activeCell="BF63" sqref="BF63"/>
      <selection pane="bottomLeft" activeCell="BF63" sqref="BF63"/>
      <selection pane="bottomRight" activeCell="AY6" sqref="AY6:AY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3" customWidth="1"/>
    <col min="56" max="59" width="6.54296875" style="592" customWidth="1"/>
    <col min="60" max="62" width="6.54296875" style="353" customWidth="1"/>
    <col min="63" max="74" width="6.54296875" style="6" customWidth="1"/>
    <col min="75" max="16384" width="9.54296875" style="6"/>
  </cols>
  <sheetData>
    <row r="1" spans="1:74" ht="13.4" customHeight="1" x14ac:dyDescent="0.3">
      <c r="A1" s="734" t="s">
        <v>785</v>
      </c>
      <c r="B1" s="801" t="s">
        <v>1332</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84"/>
    </row>
    <row r="2" spans="1:74" s="71" customFormat="1"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588"/>
      <c r="BH2" s="356"/>
      <c r="BI2" s="356"/>
      <c r="BJ2" s="35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83"/>
      <c r="B5" s="85" t="s">
        <v>87</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382"/>
      <c r="AZ5" s="382"/>
      <c r="BA5" s="382"/>
      <c r="BB5" s="382"/>
      <c r="BC5" s="382"/>
      <c r="BD5" s="86"/>
      <c r="BE5" s="86"/>
      <c r="BF5" s="86"/>
      <c r="BG5" s="86"/>
      <c r="BH5" s="86"/>
      <c r="BI5" s="86"/>
      <c r="BJ5" s="382"/>
      <c r="BK5" s="382"/>
      <c r="BL5" s="382"/>
      <c r="BM5" s="382"/>
      <c r="BN5" s="382"/>
      <c r="BO5" s="382"/>
      <c r="BP5" s="382"/>
      <c r="BQ5" s="382"/>
      <c r="BR5" s="382"/>
      <c r="BS5" s="382"/>
      <c r="BT5" s="382"/>
      <c r="BU5" s="382"/>
      <c r="BV5" s="382"/>
    </row>
    <row r="6" spans="1:74" ht="11.15" customHeight="1" x14ac:dyDescent="0.25">
      <c r="A6" s="83" t="s">
        <v>724</v>
      </c>
      <c r="B6" s="184" t="s">
        <v>6</v>
      </c>
      <c r="C6" s="207">
        <v>3.2333599999999998</v>
      </c>
      <c r="D6" s="207">
        <v>2.7986399999999998</v>
      </c>
      <c r="E6" s="207">
        <v>3.0659200000000002</v>
      </c>
      <c r="F6" s="207">
        <v>2.7528800000000002</v>
      </c>
      <c r="G6" s="207">
        <v>2.7435200000000002</v>
      </c>
      <c r="H6" s="207">
        <v>2.4949599999999998</v>
      </c>
      <c r="I6" s="207">
        <v>2.4606400000000002</v>
      </c>
      <c r="J6" s="207">
        <v>2.3098399999999999</v>
      </c>
      <c r="K6" s="207">
        <v>2.6613600000000002</v>
      </c>
      <c r="L6" s="207">
        <v>2.4242400000000002</v>
      </c>
      <c r="M6" s="207">
        <v>2.7591199999999998</v>
      </c>
      <c r="N6" s="207">
        <v>2.30776</v>
      </c>
      <c r="O6" s="207">
        <v>2.0987800000000001</v>
      </c>
      <c r="P6" s="207">
        <v>1.9844900000000001</v>
      </c>
      <c r="Q6" s="207">
        <v>1.85981</v>
      </c>
      <c r="R6" s="207">
        <v>1.80786</v>
      </c>
      <c r="S6" s="207">
        <v>1.8161719999999999</v>
      </c>
      <c r="T6" s="207">
        <v>1.694609</v>
      </c>
      <c r="U6" s="207">
        <v>1.8359129999999999</v>
      </c>
      <c r="V6" s="207">
        <v>2.3896999999999999</v>
      </c>
      <c r="W6" s="207">
        <v>1.996958</v>
      </c>
      <c r="X6" s="207">
        <v>2.4832100000000001</v>
      </c>
      <c r="Y6" s="207">
        <v>2.7117900000000001</v>
      </c>
      <c r="Z6" s="207">
        <v>2.6910099999999999</v>
      </c>
      <c r="AA6" s="207">
        <v>2.81569</v>
      </c>
      <c r="AB6" s="207">
        <v>5.5586500000000001</v>
      </c>
      <c r="AC6" s="207">
        <v>2.7221799999999998</v>
      </c>
      <c r="AD6" s="207">
        <v>2.7668569999999999</v>
      </c>
      <c r="AE6" s="207">
        <v>3.0234899999999998</v>
      </c>
      <c r="AF6" s="207">
        <v>3.38714</v>
      </c>
      <c r="AG6" s="207">
        <v>3.98976</v>
      </c>
      <c r="AH6" s="207">
        <v>4.2287299999999997</v>
      </c>
      <c r="AI6" s="207">
        <v>5.3612399999999996</v>
      </c>
      <c r="AJ6" s="207">
        <v>5.7248900000000003</v>
      </c>
      <c r="AK6" s="207">
        <v>5.24695</v>
      </c>
      <c r="AL6" s="207">
        <v>3.9066399999999999</v>
      </c>
      <c r="AM6" s="207">
        <v>4.5508199999999999</v>
      </c>
      <c r="AN6" s="207">
        <v>4.8729100000000001</v>
      </c>
      <c r="AO6" s="207">
        <v>5.0911</v>
      </c>
      <c r="AP6" s="207">
        <v>6.84701</v>
      </c>
      <c r="AQ6" s="207">
        <v>8.4574599999999993</v>
      </c>
      <c r="AR6" s="207">
        <v>8.0002999999999993</v>
      </c>
      <c r="AS6" s="207">
        <v>7.5680759999999996</v>
      </c>
      <c r="AT6" s="207">
        <v>9.1432000000000002</v>
      </c>
      <c r="AU6" s="207">
        <v>8.1873199999999997</v>
      </c>
      <c r="AV6" s="207">
        <v>5.8807400000000003</v>
      </c>
      <c r="AW6" s="207">
        <v>5.6625500000000004</v>
      </c>
      <c r="AX6" s="207">
        <v>5.7456699999999996</v>
      </c>
      <c r="AY6" s="207">
        <v>3.3975300000000002</v>
      </c>
      <c r="AZ6" s="323">
        <v>3.1687859999999999</v>
      </c>
      <c r="BA6" s="323">
        <v>3.1814260000000001</v>
      </c>
      <c r="BB6" s="323">
        <v>3.2356919999999998</v>
      </c>
      <c r="BC6" s="323">
        <v>3.3519709999999998</v>
      </c>
      <c r="BD6" s="323">
        <v>3.5927739999999999</v>
      </c>
      <c r="BE6" s="323">
        <v>3.6040700000000001</v>
      </c>
      <c r="BF6" s="323">
        <v>3.6149779999999998</v>
      </c>
      <c r="BG6" s="323">
        <v>3.5943290000000001</v>
      </c>
      <c r="BH6" s="323">
        <v>3.635964</v>
      </c>
      <c r="BI6" s="323">
        <v>3.802438</v>
      </c>
      <c r="BJ6" s="323">
        <v>4.2708449999999996</v>
      </c>
      <c r="BK6" s="323">
        <v>4.515714</v>
      </c>
      <c r="BL6" s="323">
        <v>4.4304969999999999</v>
      </c>
      <c r="BM6" s="323">
        <v>4.3865420000000004</v>
      </c>
      <c r="BN6" s="323">
        <v>3.9679509999999998</v>
      </c>
      <c r="BO6" s="323">
        <v>3.9456380000000002</v>
      </c>
      <c r="BP6" s="323">
        <v>3.9964810000000002</v>
      </c>
      <c r="BQ6" s="323">
        <v>4.026726</v>
      </c>
      <c r="BR6" s="323">
        <v>4.0675509999999999</v>
      </c>
      <c r="BS6" s="323">
        <v>4.0357029999999998</v>
      </c>
      <c r="BT6" s="323">
        <v>4.1287799999999999</v>
      </c>
      <c r="BU6" s="323">
        <v>4.3051190000000004</v>
      </c>
      <c r="BV6" s="323">
        <v>4.575081</v>
      </c>
    </row>
    <row r="7" spans="1:74" ht="11.15" customHeight="1" x14ac:dyDescent="0.25">
      <c r="A7" s="83"/>
      <c r="B7" s="87" t="s">
        <v>997</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351"/>
      <c r="BA7" s="351"/>
      <c r="BB7" s="351"/>
      <c r="BC7" s="351"/>
      <c r="BD7" s="351"/>
      <c r="BE7" s="351"/>
      <c r="BF7" s="351"/>
      <c r="BG7" s="351"/>
      <c r="BH7" s="351"/>
      <c r="BI7" s="351"/>
      <c r="BJ7" s="351"/>
      <c r="BK7" s="351"/>
      <c r="BL7" s="351"/>
      <c r="BM7" s="351"/>
      <c r="BN7" s="351"/>
      <c r="BO7" s="351"/>
      <c r="BP7" s="351"/>
      <c r="BQ7" s="351"/>
      <c r="BR7" s="351"/>
      <c r="BS7" s="351"/>
      <c r="BT7" s="351"/>
      <c r="BU7" s="351"/>
      <c r="BV7" s="351"/>
    </row>
    <row r="8" spans="1:74" ht="11.15" customHeight="1" x14ac:dyDescent="0.25">
      <c r="A8" s="83" t="s">
        <v>639</v>
      </c>
      <c r="B8" s="185" t="s">
        <v>426</v>
      </c>
      <c r="C8" s="207">
        <v>14.53261238</v>
      </c>
      <c r="D8" s="207">
        <v>14.286612379999999</v>
      </c>
      <c r="E8" s="207">
        <v>14.418115739999999</v>
      </c>
      <c r="F8" s="207">
        <v>15.13652315</v>
      </c>
      <c r="G8" s="207">
        <v>15.380931159999999</v>
      </c>
      <c r="H8" s="207">
        <v>16.59362084</v>
      </c>
      <c r="I8" s="207">
        <v>18.904978</v>
      </c>
      <c r="J8" s="207">
        <v>19.67530841</v>
      </c>
      <c r="K8" s="207">
        <v>18.623387730000001</v>
      </c>
      <c r="L8" s="207">
        <v>15.868380760000001</v>
      </c>
      <c r="M8" s="207">
        <v>13.65162336</v>
      </c>
      <c r="N8" s="207">
        <v>13.849805269999999</v>
      </c>
      <c r="O8" s="207">
        <v>14.003563310000001</v>
      </c>
      <c r="P8" s="207">
        <v>13.97503708</v>
      </c>
      <c r="Q8" s="207">
        <v>14.201051919999999</v>
      </c>
      <c r="R8" s="207">
        <v>14.618554700000001</v>
      </c>
      <c r="S8" s="207">
        <v>14.39268234</v>
      </c>
      <c r="T8" s="207">
        <v>15.815569740000001</v>
      </c>
      <c r="U8" s="207">
        <v>18.04564586</v>
      </c>
      <c r="V8" s="207">
        <v>19.355640730000001</v>
      </c>
      <c r="W8" s="207">
        <v>18.210788279999999</v>
      </c>
      <c r="X8" s="207">
        <v>15.235326779999999</v>
      </c>
      <c r="Y8" s="207">
        <v>14.22744284</v>
      </c>
      <c r="Z8" s="207">
        <v>15.170126460000001</v>
      </c>
      <c r="AA8" s="207">
        <v>14.74420091</v>
      </c>
      <c r="AB8" s="207">
        <v>14.445447290000001</v>
      </c>
      <c r="AC8" s="207">
        <v>14.955145910000001</v>
      </c>
      <c r="AD8" s="207">
        <v>15.606149179999999</v>
      </c>
      <c r="AE8" s="207">
        <v>16.505636639999999</v>
      </c>
      <c r="AF8" s="207">
        <v>17.688384660000001</v>
      </c>
      <c r="AG8" s="207">
        <v>19.327849799999999</v>
      </c>
      <c r="AH8" s="207">
        <v>21.585640609999999</v>
      </c>
      <c r="AI8" s="207">
        <v>20.425586939999999</v>
      </c>
      <c r="AJ8" s="207">
        <v>19.11876737</v>
      </c>
      <c r="AK8" s="207">
        <v>17.338174169999998</v>
      </c>
      <c r="AL8" s="207">
        <v>17.468619029999999</v>
      </c>
      <c r="AM8" s="207">
        <v>17.19597383</v>
      </c>
      <c r="AN8" s="207">
        <v>17.711779490000001</v>
      </c>
      <c r="AO8" s="207">
        <v>18.421074789999999</v>
      </c>
      <c r="AP8" s="207">
        <v>19.918953349999999</v>
      </c>
      <c r="AQ8" s="207">
        <v>21.04401846</v>
      </c>
      <c r="AR8" s="207">
        <v>23.887719199999999</v>
      </c>
      <c r="AS8" s="207">
        <v>26.364491319999999</v>
      </c>
      <c r="AT8" s="207">
        <v>27.726610300000001</v>
      </c>
      <c r="AU8" s="207">
        <v>26.458285409999998</v>
      </c>
      <c r="AV8" s="207">
        <v>22.459597380000002</v>
      </c>
      <c r="AW8" s="207">
        <v>21.299882180000001</v>
      </c>
      <c r="AX8" s="207">
        <v>20.694459999999999</v>
      </c>
      <c r="AY8" s="207">
        <v>20.395379999999999</v>
      </c>
      <c r="AZ8" s="323">
        <v>19.608000000000001</v>
      </c>
      <c r="BA8" s="323">
        <v>19.14584</v>
      </c>
      <c r="BB8" s="323">
        <v>19.129020000000001</v>
      </c>
      <c r="BC8" s="323">
        <v>19.273219999999998</v>
      </c>
      <c r="BD8" s="323">
        <v>19.933299999999999</v>
      </c>
      <c r="BE8" s="323">
        <v>21.409130000000001</v>
      </c>
      <c r="BF8" s="323">
        <v>21.85361</v>
      </c>
      <c r="BG8" s="323">
        <v>20.753150000000002</v>
      </c>
      <c r="BH8" s="323">
        <v>17.724910000000001</v>
      </c>
      <c r="BI8" s="323">
        <v>16.492989999999999</v>
      </c>
      <c r="BJ8" s="323">
        <v>16.144010000000002</v>
      </c>
      <c r="BK8" s="323">
        <v>15.757110000000001</v>
      </c>
      <c r="BL8" s="323">
        <v>15.80115</v>
      </c>
      <c r="BM8" s="323">
        <v>15.806710000000001</v>
      </c>
      <c r="BN8" s="323">
        <v>16.19462</v>
      </c>
      <c r="BO8" s="323">
        <v>16.648309999999999</v>
      </c>
      <c r="BP8" s="323">
        <v>17.592140000000001</v>
      </c>
      <c r="BQ8" s="323">
        <v>19.31597</v>
      </c>
      <c r="BR8" s="323">
        <v>19.995920000000002</v>
      </c>
      <c r="BS8" s="323">
        <v>19.123750000000001</v>
      </c>
      <c r="BT8" s="323">
        <v>16.298539999999999</v>
      </c>
      <c r="BU8" s="323">
        <v>15.25736</v>
      </c>
      <c r="BV8" s="323">
        <v>15.075710000000001</v>
      </c>
    </row>
    <row r="9" spans="1:74" ht="11.15" customHeight="1" x14ac:dyDescent="0.25">
      <c r="A9" s="83" t="s">
        <v>640</v>
      </c>
      <c r="B9" s="183" t="s">
        <v>458</v>
      </c>
      <c r="C9" s="207">
        <v>10.93718786</v>
      </c>
      <c r="D9" s="207">
        <v>10.61691581</v>
      </c>
      <c r="E9" s="207">
        <v>10.46851839</v>
      </c>
      <c r="F9" s="207">
        <v>11.69905792</v>
      </c>
      <c r="G9" s="207">
        <v>13.32055828</v>
      </c>
      <c r="H9" s="207">
        <v>15.77430204</v>
      </c>
      <c r="I9" s="207">
        <v>18.133853179999999</v>
      </c>
      <c r="J9" s="207">
        <v>18.796405119999999</v>
      </c>
      <c r="K9" s="207">
        <v>18.114293870000001</v>
      </c>
      <c r="L9" s="207">
        <v>15.15732569</v>
      </c>
      <c r="M9" s="207">
        <v>11.4562989</v>
      </c>
      <c r="N9" s="207">
        <v>10.29019806</v>
      </c>
      <c r="O9" s="207">
        <v>10.614712340000001</v>
      </c>
      <c r="P9" s="207">
        <v>10.76041309</v>
      </c>
      <c r="Q9" s="207">
        <v>11.004496769999999</v>
      </c>
      <c r="R9" s="207">
        <v>11.2033583</v>
      </c>
      <c r="S9" s="207">
        <v>11.205974230000001</v>
      </c>
      <c r="T9" s="207">
        <v>15.18960012</v>
      </c>
      <c r="U9" s="207">
        <v>17.552455500000001</v>
      </c>
      <c r="V9" s="207">
        <v>18.39567499</v>
      </c>
      <c r="W9" s="207">
        <v>17.61290164</v>
      </c>
      <c r="X9" s="207">
        <v>14.31481561</v>
      </c>
      <c r="Y9" s="207">
        <v>12.18042653</v>
      </c>
      <c r="Z9" s="207">
        <v>10.932597550000001</v>
      </c>
      <c r="AA9" s="207">
        <v>10.30597715</v>
      </c>
      <c r="AB9" s="207">
        <v>10.22381324</v>
      </c>
      <c r="AC9" s="207">
        <v>10.84259419</v>
      </c>
      <c r="AD9" s="207">
        <v>12.36274669</v>
      </c>
      <c r="AE9" s="207">
        <v>13.592349479999999</v>
      </c>
      <c r="AF9" s="207">
        <v>16.152996940000001</v>
      </c>
      <c r="AG9" s="207">
        <v>18.99930732</v>
      </c>
      <c r="AH9" s="207">
        <v>20.4625415</v>
      </c>
      <c r="AI9" s="207">
        <v>19.552949550000001</v>
      </c>
      <c r="AJ9" s="207">
        <v>19.571612559999998</v>
      </c>
      <c r="AK9" s="207">
        <v>14.33570576</v>
      </c>
      <c r="AL9" s="207">
        <v>13.04345125</v>
      </c>
      <c r="AM9" s="207">
        <v>12.735102100000001</v>
      </c>
      <c r="AN9" s="207">
        <v>12.46396974</v>
      </c>
      <c r="AO9" s="207">
        <v>13.273001839999999</v>
      </c>
      <c r="AP9" s="207">
        <v>13.67265413</v>
      </c>
      <c r="AQ9" s="207">
        <v>15.84809061</v>
      </c>
      <c r="AR9" s="207">
        <v>21.552862879999999</v>
      </c>
      <c r="AS9" s="207">
        <v>23.426477030000001</v>
      </c>
      <c r="AT9" s="207">
        <v>24.080029320000001</v>
      </c>
      <c r="AU9" s="207">
        <v>24.116681509999999</v>
      </c>
      <c r="AV9" s="207">
        <v>19.379182190000002</v>
      </c>
      <c r="AW9" s="207">
        <v>17.599583249999998</v>
      </c>
      <c r="AX9" s="207">
        <v>15.334759999999999</v>
      </c>
      <c r="AY9" s="207">
        <v>14.762560000000001</v>
      </c>
      <c r="AZ9" s="323">
        <v>13.610060000000001</v>
      </c>
      <c r="BA9" s="323">
        <v>13.07789</v>
      </c>
      <c r="BB9" s="323">
        <v>13.122170000000001</v>
      </c>
      <c r="BC9" s="323">
        <v>14.3187</v>
      </c>
      <c r="BD9" s="323">
        <v>16.881139999999998</v>
      </c>
      <c r="BE9" s="323">
        <v>18.197179999999999</v>
      </c>
      <c r="BF9" s="323">
        <v>18.731439999999999</v>
      </c>
      <c r="BG9" s="323">
        <v>17.834759999999999</v>
      </c>
      <c r="BH9" s="323">
        <v>14.98504</v>
      </c>
      <c r="BI9" s="323">
        <v>12.1083</v>
      </c>
      <c r="BJ9" s="323">
        <v>10.76247</v>
      </c>
      <c r="BK9" s="323">
        <v>10.62833</v>
      </c>
      <c r="BL9" s="323">
        <v>10.94997</v>
      </c>
      <c r="BM9" s="323">
        <v>11.473240000000001</v>
      </c>
      <c r="BN9" s="323">
        <v>12.1751</v>
      </c>
      <c r="BO9" s="323">
        <v>13.769349999999999</v>
      </c>
      <c r="BP9" s="323">
        <v>16.586089999999999</v>
      </c>
      <c r="BQ9" s="323">
        <v>18.085239999999999</v>
      </c>
      <c r="BR9" s="323">
        <v>18.756879999999999</v>
      </c>
      <c r="BS9" s="323">
        <v>17.951789999999999</v>
      </c>
      <c r="BT9" s="323">
        <v>15.184559999999999</v>
      </c>
      <c r="BU9" s="323">
        <v>12.37189</v>
      </c>
      <c r="BV9" s="323">
        <v>11.03584</v>
      </c>
    </row>
    <row r="10" spans="1:74" ht="11.15" customHeight="1" x14ac:dyDescent="0.25">
      <c r="A10" s="83" t="s">
        <v>641</v>
      </c>
      <c r="B10" s="185" t="s">
        <v>427</v>
      </c>
      <c r="C10" s="207">
        <v>7.15576875</v>
      </c>
      <c r="D10" s="207">
        <v>7.2795136319999996</v>
      </c>
      <c r="E10" s="207">
        <v>7.3764071380000003</v>
      </c>
      <c r="F10" s="207">
        <v>8.7207947630000007</v>
      </c>
      <c r="G10" s="207">
        <v>10.8337784</v>
      </c>
      <c r="H10" s="207">
        <v>15.66754311</v>
      </c>
      <c r="I10" s="207">
        <v>18.84129622</v>
      </c>
      <c r="J10" s="207">
        <v>19.76591367</v>
      </c>
      <c r="K10" s="207">
        <v>18.593072289999999</v>
      </c>
      <c r="L10" s="207">
        <v>10.177041409999999</v>
      </c>
      <c r="M10" s="207">
        <v>7.2760906920000004</v>
      </c>
      <c r="N10" s="207">
        <v>7.133536415</v>
      </c>
      <c r="O10" s="207">
        <v>6.9083406309999997</v>
      </c>
      <c r="P10" s="207">
        <v>6.7672514660000003</v>
      </c>
      <c r="Q10" s="207">
        <v>7.4224799800000003</v>
      </c>
      <c r="R10" s="207">
        <v>7.8147533779999998</v>
      </c>
      <c r="S10" s="207">
        <v>9.6803061320000001</v>
      </c>
      <c r="T10" s="207">
        <v>15.33311011</v>
      </c>
      <c r="U10" s="207">
        <v>19.046438869999999</v>
      </c>
      <c r="V10" s="207">
        <v>20.023147850000001</v>
      </c>
      <c r="W10" s="207">
        <v>16.067706770000001</v>
      </c>
      <c r="X10" s="207">
        <v>9.4080067889999999</v>
      </c>
      <c r="Y10" s="207">
        <v>8.5136576250000005</v>
      </c>
      <c r="Z10" s="207">
        <v>7.2259324420000004</v>
      </c>
      <c r="AA10" s="207">
        <v>7.1008479099999997</v>
      </c>
      <c r="AB10" s="207">
        <v>7.0580455940000002</v>
      </c>
      <c r="AC10" s="207">
        <v>8.5722742969999999</v>
      </c>
      <c r="AD10" s="207">
        <v>10.49917619</v>
      </c>
      <c r="AE10" s="207">
        <v>13.01368796</v>
      </c>
      <c r="AF10" s="207">
        <v>19.815797150000002</v>
      </c>
      <c r="AG10" s="207">
        <v>22.048625040000001</v>
      </c>
      <c r="AH10" s="207">
        <v>23.097180080000001</v>
      </c>
      <c r="AI10" s="207">
        <v>22.23279458</v>
      </c>
      <c r="AJ10" s="207">
        <v>15.946036039999999</v>
      </c>
      <c r="AK10" s="207">
        <v>10.91822582</v>
      </c>
      <c r="AL10" s="207">
        <v>10.519188939999999</v>
      </c>
      <c r="AM10" s="207">
        <v>9.3843548250000008</v>
      </c>
      <c r="AN10" s="207">
        <v>9.7533488800000008</v>
      </c>
      <c r="AO10" s="207">
        <v>10.58984733</v>
      </c>
      <c r="AP10" s="207">
        <v>11.77501509</v>
      </c>
      <c r="AQ10" s="207">
        <v>17.204638889999998</v>
      </c>
      <c r="AR10" s="207">
        <v>23.794046789999999</v>
      </c>
      <c r="AS10" s="207">
        <v>26.455713759999998</v>
      </c>
      <c r="AT10" s="207">
        <v>27.429418720000001</v>
      </c>
      <c r="AU10" s="207">
        <v>23.89669597</v>
      </c>
      <c r="AV10" s="207">
        <v>16.417921459999999</v>
      </c>
      <c r="AW10" s="207">
        <v>13.58240726</v>
      </c>
      <c r="AX10" s="207">
        <v>11.973879999999999</v>
      </c>
      <c r="AY10" s="207">
        <v>11.56424</v>
      </c>
      <c r="AZ10" s="323">
        <v>10.227209999999999</v>
      </c>
      <c r="BA10" s="323">
        <v>10.38542</v>
      </c>
      <c r="BB10" s="323">
        <v>11.2315</v>
      </c>
      <c r="BC10" s="323">
        <v>13.16892</v>
      </c>
      <c r="BD10" s="323">
        <v>16.9986</v>
      </c>
      <c r="BE10" s="323">
        <v>19.183219999999999</v>
      </c>
      <c r="BF10" s="323">
        <v>19.71087</v>
      </c>
      <c r="BG10" s="323">
        <v>17.599789999999999</v>
      </c>
      <c r="BH10" s="323">
        <v>12.044169999999999</v>
      </c>
      <c r="BI10" s="323">
        <v>9.6715540000000004</v>
      </c>
      <c r="BJ10" s="323">
        <v>8.6201670000000004</v>
      </c>
      <c r="BK10" s="323">
        <v>8.8255660000000002</v>
      </c>
      <c r="BL10" s="323">
        <v>9.0996240000000004</v>
      </c>
      <c r="BM10" s="323">
        <v>9.440906</v>
      </c>
      <c r="BN10" s="323">
        <v>10.37345</v>
      </c>
      <c r="BO10" s="323">
        <v>12.41582</v>
      </c>
      <c r="BP10" s="323">
        <v>16.388369999999998</v>
      </c>
      <c r="BQ10" s="323">
        <v>18.754989999999999</v>
      </c>
      <c r="BR10" s="323">
        <v>19.46602</v>
      </c>
      <c r="BS10" s="323">
        <v>17.510020000000001</v>
      </c>
      <c r="BT10" s="323">
        <v>12.10431</v>
      </c>
      <c r="BU10" s="323">
        <v>9.8428930000000001</v>
      </c>
      <c r="BV10" s="323">
        <v>8.8217040000000004</v>
      </c>
    </row>
    <row r="11" spans="1:74" ht="11.15" customHeight="1" x14ac:dyDescent="0.25">
      <c r="A11" s="83" t="s">
        <v>642</v>
      </c>
      <c r="B11" s="185" t="s">
        <v>428</v>
      </c>
      <c r="C11" s="207">
        <v>8.1084749049999996</v>
      </c>
      <c r="D11" s="207">
        <v>7.7108459580000002</v>
      </c>
      <c r="E11" s="207">
        <v>7.7769626909999996</v>
      </c>
      <c r="F11" s="207">
        <v>9.0918269229999993</v>
      </c>
      <c r="G11" s="207">
        <v>10.790273190000001</v>
      </c>
      <c r="H11" s="207">
        <v>14.92295318</v>
      </c>
      <c r="I11" s="207">
        <v>18.348286609999999</v>
      </c>
      <c r="J11" s="207">
        <v>18.331492900000001</v>
      </c>
      <c r="K11" s="207">
        <v>17.631958019999999</v>
      </c>
      <c r="L11" s="207">
        <v>10.67888595</v>
      </c>
      <c r="M11" s="207">
        <v>7.744743583</v>
      </c>
      <c r="N11" s="207">
        <v>7.3634229879999999</v>
      </c>
      <c r="O11" s="207">
        <v>7.0216414440000001</v>
      </c>
      <c r="P11" s="207">
        <v>7.1719727339999997</v>
      </c>
      <c r="Q11" s="207">
        <v>7.6292924500000003</v>
      </c>
      <c r="R11" s="207">
        <v>8.1618747480000007</v>
      </c>
      <c r="S11" s="207">
        <v>10.789231709999999</v>
      </c>
      <c r="T11" s="207">
        <v>14.79047132</v>
      </c>
      <c r="U11" s="207">
        <v>17.75684657</v>
      </c>
      <c r="V11" s="207">
        <v>18.672690580000001</v>
      </c>
      <c r="W11" s="207">
        <v>16.159621609999999</v>
      </c>
      <c r="X11" s="207">
        <v>10.047893520000001</v>
      </c>
      <c r="Y11" s="207">
        <v>9.0731182429999997</v>
      </c>
      <c r="Z11" s="207">
        <v>7.942608152</v>
      </c>
      <c r="AA11" s="207">
        <v>7.3214945340000002</v>
      </c>
      <c r="AB11" s="207">
        <v>7.1986086140000003</v>
      </c>
      <c r="AC11" s="207">
        <v>8.4220003210000005</v>
      </c>
      <c r="AD11" s="207">
        <v>9.7939907260000005</v>
      </c>
      <c r="AE11" s="207">
        <v>12.06546048</v>
      </c>
      <c r="AF11" s="207">
        <v>16.942730699999998</v>
      </c>
      <c r="AG11" s="207">
        <v>19.887176849999999</v>
      </c>
      <c r="AH11" s="207">
        <v>21.146926069999999</v>
      </c>
      <c r="AI11" s="207">
        <v>20.376039169999999</v>
      </c>
      <c r="AJ11" s="207">
        <v>17.021042640000001</v>
      </c>
      <c r="AK11" s="207">
        <v>11.979855929999999</v>
      </c>
      <c r="AL11" s="207">
        <v>11.67724159</v>
      </c>
      <c r="AM11" s="207">
        <v>10.898822600000001</v>
      </c>
      <c r="AN11" s="207">
        <v>11.476672539999999</v>
      </c>
      <c r="AO11" s="207">
        <v>12.162911830000001</v>
      </c>
      <c r="AP11" s="207">
        <v>12.480681730000001</v>
      </c>
      <c r="AQ11" s="207">
        <v>17.291116760000001</v>
      </c>
      <c r="AR11" s="207">
        <v>23.460249229999999</v>
      </c>
      <c r="AS11" s="207">
        <v>24.448548630000001</v>
      </c>
      <c r="AT11" s="207">
        <v>26.156950129999998</v>
      </c>
      <c r="AU11" s="207">
        <v>24.635382119999999</v>
      </c>
      <c r="AV11" s="207">
        <v>16.504209710000001</v>
      </c>
      <c r="AW11" s="207">
        <v>12.88614621</v>
      </c>
      <c r="AX11" s="207">
        <v>11.15428</v>
      </c>
      <c r="AY11" s="207">
        <v>10.70417</v>
      </c>
      <c r="AZ11" s="323">
        <v>10.077450000000001</v>
      </c>
      <c r="BA11" s="323">
        <v>9.9839289999999998</v>
      </c>
      <c r="BB11" s="323">
        <v>10.80611</v>
      </c>
      <c r="BC11" s="323">
        <v>12.60233</v>
      </c>
      <c r="BD11" s="323">
        <v>16.311350000000001</v>
      </c>
      <c r="BE11" s="323">
        <v>18.64359</v>
      </c>
      <c r="BF11" s="323">
        <v>19.17428</v>
      </c>
      <c r="BG11" s="323">
        <v>17.48115</v>
      </c>
      <c r="BH11" s="323">
        <v>13.11225</v>
      </c>
      <c r="BI11" s="323">
        <v>10.01872</v>
      </c>
      <c r="BJ11" s="323">
        <v>8.7525840000000006</v>
      </c>
      <c r="BK11" s="323">
        <v>8.735849</v>
      </c>
      <c r="BL11" s="323">
        <v>9.2595019999999995</v>
      </c>
      <c r="BM11" s="323">
        <v>9.5375320000000006</v>
      </c>
      <c r="BN11" s="323">
        <v>10.554349999999999</v>
      </c>
      <c r="BO11" s="323">
        <v>12.51956</v>
      </c>
      <c r="BP11" s="323">
        <v>16.319559999999999</v>
      </c>
      <c r="BQ11" s="323">
        <v>18.742719999999998</v>
      </c>
      <c r="BR11" s="323">
        <v>19.352049999999998</v>
      </c>
      <c r="BS11" s="323">
        <v>17.715160000000001</v>
      </c>
      <c r="BT11" s="323">
        <v>13.4061</v>
      </c>
      <c r="BU11" s="323">
        <v>10.35848</v>
      </c>
      <c r="BV11" s="323">
        <v>9.0702130000000007</v>
      </c>
    </row>
    <row r="12" spans="1:74" ht="11.15" customHeight="1" x14ac:dyDescent="0.25">
      <c r="A12" s="83" t="s">
        <v>643</v>
      </c>
      <c r="B12" s="185" t="s">
        <v>429</v>
      </c>
      <c r="C12" s="207">
        <v>11.195632659999999</v>
      </c>
      <c r="D12" s="207">
        <v>11.687155539999999</v>
      </c>
      <c r="E12" s="207">
        <v>11.45610162</v>
      </c>
      <c r="F12" s="207">
        <v>14.34311641</v>
      </c>
      <c r="G12" s="207">
        <v>19.79506748</v>
      </c>
      <c r="H12" s="207">
        <v>22.956936030000001</v>
      </c>
      <c r="I12" s="207">
        <v>25.367387669999999</v>
      </c>
      <c r="J12" s="207">
        <v>24.943472230000001</v>
      </c>
      <c r="K12" s="207">
        <v>24.916222739999998</v>
      </c>
      <c r="L12" s="207">
        <v>21.262973290000001</v>
      </c>
      <c r="M12" s="207">
        <v>11.898654759999999</v>
      </c>
      <c r="N12" s="207">
        <v>11.39910317</v>
      </c>
      <c r="O12" s="207">
        <v>11.75983033</v>
      </c>
      <c r="P12" s="207">
        <v>11.44989912</v>
      </c>
      <c r="Q12" s="207">
        <v>12.702684680000001</v>
      </c>
      <c r="R12" s="207">
        <v>13.48612344</v>
      </c>
      <c r="S12" s="207">
        <v>14.63825641</v>
      </c>
      <c r="T12" s="207">
        <v>19.579034709999998</v>
      </c>
      <c r="U12" s="207">
        <v>23.267862260000001</v>
      </c>
      <c r="V12" s="207">
        <v>24.36411648</v>
      </c>
      <c r="W12" s="207">
        <v>22.9051373</v>
      </c>
      <c r="X12" s="207">
        <v>19.872368349999999</v>
      </c>
      <c r="Y12" s="207">
        <v>16.446801789999999</v>
      </c>
      <c r="Z12" s="207">
        <v>11.348026620000001</v>
      </c>
      <c r="AA12" s="207">
        <v>11.13512796</v>
      </c>
      <c r="AB12" s="207">
        <v>11.49435233</v>
      </c>
      <c r="AC12" s="207">
        <v>13.04027337</v>
      </c>
      <c r="AD12" s="207">
        <v>14.578710190000001</v>
      </c>
      <c r="AE12" s="207">
        <v>18.718330269999999</v>
      </c>
      <c r="AF12" s="207">
        <v>23.46793959</v>
      </c>
      <c r="AG12" s="207">
        <v>25.931261060000001</v>
      </c>
      <c r="AH12" s="207">
        <v>26.718150130000001</v>
      </c>
      <c r="AI12" s="207">
        <v>26.73913074</v>
      </c>
      <c r="AJ12" s="207">
        <v>23.838040679999999</v>
      </c>
      <c r="AK12" s="207">
        <v>15.01772016</v>
      </c>
      <c r="AL12" s="207">
        <v>15.080063920000001</v>
      </c>
      <c r="AM12" s="207">
        <v>12.88622505</v>
      </c>
      <c r="AN12" s="207">
        <v>14.121812309999999</v>
      </c>
      <c r="AO12" s="207">
        <v>15.868276010000001</v>
      </c>
      <c r="AP12" s="207">
        <v>18.170548530000001</v>
      </c>
      <c r="AQ12" s="207">
        <v>23.46552569</v>
      </c>
      <c r="AR12" s="207">
        <v>30.57844042</v>
      </c>
      <c r="AS12" s="207">
        <v>33.537565620000002</v>
      </c>
      <c r="AT12" s="207">
        <v>32.109721409999999</v>
      </c>
      <c r="AU12" s="207">
        <v>32.422785689999998</v>
      </c>
      <c r="AV12" s="207">
        <v>22.89470837</v>
      </c>
      <c r="AW12" s="207">
        <v>18.216109500000002</v>
      </c>
      <c r="AX12" s="207">
        <v>15.177849999999999</v>
      </c>
      <c r="AY12" s="207">
        <v>15.40657</v>
      </c>
      <c r="AZ12" s="323">
        <v>14.19628</v>
      </c>
      <c r="BA12" s="323">
        <v>14.163880000000001</v>
      </c>
      <c r="BB12" s="323">
        <v>15.633800000000001</v>
      </c>
      <c r="BC12" s="323">
        <v>18.961760000000002</v>
      </c>
      <c r="BD12" s="323">
        <v>22.535119999999999</v>
      </c>
      <c r="BE12" s="323">
        <v>24.360320000000002</v>
      </c>
      <c r="BF12" s="323">
        <v>24.67727</v>
      </c>
      <c r="BG12" s="323">
        <v>23.84019</v>
      </c>
      <c r="BH12" s="323">
        <v>19.071750000000002</v>
      </c>
      <c r="BI12" s="323">
        <v>14.00333</v>
      </c>
      <c r="BJ12" s="323">
        <v>11.793609999999999</v>
      </c>
      <c r="BK12" s="323">
        <v>11.643000000000001</v>
      </c>
      <c r="BL12" s="323">
        <v>11.9747</v>
      </c>
      <c r="BM12" s="323">
        <v>12.7072</v>
      </c>
      <c r="BN12" s="323">
        <v>14.604050000000001</v>
      </c>
      <c r="BO12" s="323">
        <v>18.253640000000001</v>
      </c>
      <c r="BP12" s="323">
        <v>22.0306</v>
      </c>
      <c r="BQ12" s="323">
        <v>24.04297</v>
      </c>
      <c r="BR12" s="323">
        <v>24.51399</v>
      </c>
      <c r="BS12" s="323">
        <v>23.78942</v>
      </c>
      <c r="BT12" s="323">
        <v>19.1295</v>
      </c>
      <c r="BU12" s="323">
        <v>14.144679999999999</v>
      </c>
      <c r="BV12" s="323">
        <v>11.943160000000001</v>
      </c>
    </row>
    <row r="13" spans="1:74" ht="11.15" customHeight="1" x14ac:dyDescent="0.25">
      <c r="A13" s="83" t="s">
        <v>644</v>
      </c>
      <c r="B13" s="185" t="s">
        <v>430</v>
      </c>
      <c r="C13" s="207">
        <v>9.7856448839999999</v>
      </c>
      <c r="D13" s="207">
        <v>9.6387459060000005</v>
      </c>
      <c r="E13" s="207">
        <v>9.4867367999999992</v>
      </c>
      <c r="F13" s="207">
        <v>11.742592849999999</v>
      </c>
      <c r="G13" s="207">
        <v>16.826939400000001</v>
      </c>
      <c r="H13" s="207">
        <v>20.310258439999998</v>
      </c>
      <c r="I13" s="207">
        <v>21.317678369999999</v>
      </c>
      <c r="J13" s="207">
        <v>21.929332649999999</v>
      </c>
      <c r="K13" s="207">
        <v>21.42104046</v>
      </c>
      <c r="L13" s="207">
        <v>17.46298131</v>
      </c>
      <c r="M13" s="207">
        <v>9.5758304009999993</v>
      </c>
      <c r="N13" s="207">
        <v>9.7917169289999997</v>
      </c>
      <c r="O13" s="207">
        <v>9.8349962180000006</v>
      </c>
      <c r="P13" s="207">
        <v>9.2940455750000002</v>
      </c>
      <c r="Q13" s="207">
        <v>10.04130911</v>
      </c>
      <c r="R13" s="207">
        <v>11.32382462</v>
      </c>
      <c r="S13" s="207">
        <v>13.955078739999999</v>
      </c>
      <c r="T13" s="207">
        <v>17.142842909999999</v>
      </c>
      <c r="U13" s="207">
        <v>20.255552510000001</v>
      </c>
      <c r="V13" s="207">
        <v>21.77567955</v>
      </c>
      <c r="W13" s="207">
        <v>20.484365029999999</v>
      </c>
      <c r="X13" s="207">
        <v>14.986083239999999</v>
      </c>
      <c r="Y13" s="207">
        <v>11.966849809999999</v>
      </c>
      <c r="Z13" s="207">
        <v>9.1592017479999992</v>
      </c>
      <c r="AA13" s="207">
        <v>9.6693723610000006</v>
      </c>
      <c r="AB13" s="207">
        <v>8.7670624010000004</v>
      </c>
      <c r="AC13" s="207">
        <v>10.20031472</v>
      </c>
      <c r="AD13" s="207">
        <v>12.578397600000001</v>
      </c>
      <c r="AE13" s="207">
        <v>15.702379880000001</v>
      </c>
      <c r="AF13" s="207">
        <v>20.934689559999999</v>
      </c>
      <c r="AG13" s="207">
        <v>21.995502120000001</v>
      </c>
      <c r="AH13" s="207">
        <v>25.168100469999999</v>
      </c>
      <c r="AI13" s="207">
        <v>22.92572302</v>
      </c>
      <c r="AJ13" s="207">
        <v>19.916550919999999</v>
      </c>
      <c r="AK13" s="207">
        <v>13.269114399999999</v>
      </c>
      <c r="AL13" s="207">
        <v>13.780494879999999</v>
      </c>
      <c r="AM13" s="207">
        <v>11.56368095</v>
      </c>
      <c r="AN13" s="207">
        <v>11.404739449999999</v>
      </c>
      <c r="AO13" s="207">
        <v>12.91626162</v>
      </c>
      <c r="AP13" s="207">
        <v>13.61127928</v>
      </c>
      <c r="AQ13" s="207">
        <v>20.063711529999999</v>
      </c>
      <c r="AR13" s="207">
        <v>25.60361365</v>
      </c>
      <c r="AS13" s="207">
        <v>27.377610099999998</v>
      </c>
      <c r="AT13" s="207">
        <v>25.837658990000001</v>
      </c>
      <c r="AU13" s="207">
        <v>25.988708469999999</v>
      </c>
      <c r="AV13" s="207">
        <v>20.398063329999999</v>
      </c>
      <c r="AW13" s="207">
        <v>15.93971106</v>
      </c>
      <c r="AX13" s="207">
        <v>13.90943</v>
      </c>
      <c r="AY13" s="207">
        <v>14.17554</v>
      </c>
      <c r="AZ13" s="323">
        <v>12.70533</v>
      </c>
      <c r="BA13" s="323">
        <v>12.34862</v>
      </c>
      <c r="BB13" s="323">
        <v>14.030189999999999</v>
      </c>
      <c r="BC13" s="323">
        <v>17.407789999999999</v>
      </c>
      <c r="BD13" s="323">
        <v>20.94389</v>
      </c>
      <c r="BE13" s="323">
        <v>22.81653</v>
      </c>
      <c r="BF13" s="323">
        <v>24.024730000000002</v>
      </c>
      <c r="BG13" s="323">
        <v>23.144400000000001</v>
      </c>
      <c r="BH13" s="323">
        <v>19.2423</v>
      </c>
      <c r="BI13" s="323">
        <v>14.303610000000001</v>
      </c>
      <c r="BJ13" s="323">
        <v>12.125310000000001</v>
      </c>
      <c r="BK13" s="323">
        <v>11.855040000000001</v>
      </c>
      <c r="BL13" s="323">
        <v>12.0002</v>
      </c>
      <c r="BM13" s="323">
        <v>12.587730000000001</v>
      </c>
      <c r="BN13" s="323">
        <v>14.79426</v>
      </c>
      <c r="BO13" s="323">
        <v>18.284179999999999</v>
      </c>
      <c r="BP13" s="323">
        <v>21.867920000000002</v>
      </c>
      <c r="BQ13" s="323">
        <v>23.701499999999999</v>
      </c>
      <c r="BR13" s="323">
        <v>24.916869999999999</v>
      </c>
      <c r="BS13" s="323">
        <v>24.062650000000001</v>
      </c>
      <c r="BT13" s="323">
        <v>20.132380000000001</v>
      </c>
      <c r="BU13" s="323">
        <v>15.132379999999999</v>
      </c>
      <c r="BV13" s="323">
        <v>12.92346</v>
      </c>
    </row>
    <row r="14" spans="1:74" ht="11.15" customHeight="1" x14ac:dyDescent="0.25">
      <c r="A14" s="83" t="s">
        <v>645</v>
      </c>
      <c r="B14" s="185" t="s">
        <v>431</v>
      </c>
      <c r="C14" s="207">
        <v>8.2373333340000006</v>
      </c>
      <c r="D14" s="207">
        <v>8.1630731710000006</v>
      </c>
      <c r="E14" s="207">
        <v>8.3406918430000001</v>
      </c>
      <c r="F14" s="207">
        <v>10.58697125</v>
      </c>
      <c r="G14" s="207">
        <v>15.107788149999999</v>
      </c>
      <c r="H14" s="207">
        <v>17.905046850000002</v>
      </c>
      <c r="I14" s="207">
        <v>20.444181149999999</v>
      </c>
      <c r="J14" s="207">
        <v>21.935467840000001</v>
      </c>
      <c r="K14" s="207">
        <v>22.125302000000001</v>
      </c>
      <c r="L14" s="207">
        <v>20.45313578</v>
      </c>
      <c r="M14" s="207">
        <v>9.7735905699999996</v>
      </c>
      <c r="N14" s="207">
        <v>8.8576056740000002</v>
      </c>
      <c r="O14" s="207">
        <v>8.4364154009999996</v>
      </c>
      <c r="P14" s="207">
        <v>8.1346229640000001</v>
      </c>
      <c r="Q14" s="207">
        <v>9.1667458679999996</v>
      </c>
      <c r="R14" s="207">
        <v>11.841316559999999</v>
      </c>
      <c r="S14" s="207">
        <v>14.54770265</v>
      </c>
      <c r="T14" s="207">
        <v>17.898813359999998</v>
      </c>
      <c r="U14" s="207">
        <v>19.594154549999999</v>
      </c>
      <c r="V14" s="207">
        <v>21.446325309999999</v>
      </c>
      <c r="W14" s="207">
        <v>21.136209709999999</v>
      </c>
      <c r="X14" s="207">
        <v>16.21062191</v>
      </c>
      <c r="Y14" s="207">
        <v>12.89788267</v>
      </c>
      <c r="Z14" s="207">
        <v>9.9376559560000004</v>
      </c>
      <c r="AA14" s="207">
        <v>9.9692196230000008</v>
      </c>
      <c r="AB14" s="207">
        <v>8.4793528669999993</v>
      </c>
      <c r="AC14" s="207">
        <v>9.1426933819999991</v>
      </c>
      <c r="AD14" s="207">
        <v>13.368200529999999</v>
      </c>
      <c r="AE14" s="207">
        <v>16.238494079999999</v>
      </c>
      <c r="AF14" s="207">
        <v>19.93885672</v>
      </c>
      <c r="AG14" s="207">
        <v>22.433540130000001</v>
      </c>
      <c r="AH14" s="207">
        <v>24.705247570000001</v>
      </c>
      <c r="AI14" s="207">
        <v>23.859368809999999</v>
      </c>
      <c r="AJ14" s="207">
        <v>22.946788210000001</v>
      </c>
      <c r="AK14" s="207">
        <v>16.124117630000001</v>
      </c>
      <c r="AL14" s="207">
        <v>16.987405290000002</v>
      </c>
      <c r="AM14" s="207">
        <v>13.060310940000001</v>
      </c>
      <c r="AN14" s="207">
        <v>11.99472242</v>
      </c>
      <c r="AO14" s="207">
        <v>12.88699478</v>
      </c>
      <c r="AP14" s="207">
        <v>16.784916219999999</v>
      </c>
      <c r="AQ14" s="207">
        <v>23.925665259999999</v>
      </c>
      <c r="AR14" s="207">
        <v>27.001977889999999</v>
      </c>
      <c r="AS14" s="207">
        <v>29.026572349999999</v>
      </c>
      <c r="AT14" s="207">
        <v>32.883967990000002</v>
      </c>
      <c r="AU14" s="207">
        <v>31.166003409999998</v>
      </c>
      <c r="AV14" s="207">
        <v>27.035604240000001</v>
      </c>
      <c r="AW14" s="207">
        <v>17.660857830000001</v>
      </c>
      <c r="AX14" s="207">
        <v>13.52144</v>
      </c>
      <c r="AY14" s="207">
        <v>12.90138</v>
      </c>
      <c r="AZ14" s="323">
        <v>11.11937</v>
      </c>
      <c r="BA14" s="323">
        <v>10.87607</v>
      </c>
      <c r="BB14" s="323">
        <v>13.15141</v>
      </c>
      <c r="BC14" s="323">
        <v>16.28876</v>
      </c>
      <c r="BD14" s="323">
        <v>18.889030000000002</v>
      </c>
      <c r="BE14" s="323">
        <v>20.847449999999998</v>
      </c>
      <c r="BF14" s="323">
        <v>22.583369999999999</v>
      </c>
      <c r="BG14" s="323">
        <v>21.734210000000001</v>
      </c>
      <c r="BH14" s="323">
        <v>19.57019</v>
      </c>
      <c r="BI14" s="323">
        <v>13.57666</v>
      </c>
      <c r="BJ14" s="323">
        <v>10.095179999999999</v>
      </c>
      <c r="BK14" s="323">
        <v>9.4609729999999992</v>
      </c>
      <c r="BL14" s="323">
        <v>9.6331480000000003</v>
      </c>
      <c r="BM14" s="323">
        <v>10.358169999999999</v>
      </c>
      <c r="BN14" s="323">
        <v>13.211600000000001</v>
      </c>
      <c r="BO14" s="323">
        <v>16.575310000000002</v>
      </c>
      <c r="BP14" s="323">
        <v>19.24972</v>
      </c>
      <c r="BQ14" s="323">
        <v>21.195489999999999</v>
      </c>
      <c r="BR14" s="323">
        <v>22.95429</v>
      </c>
      <c r="BS14" s="323">
        <v>22.186990000000002</v>
      </c>
      <c r="BT14" s="323">
        <v>20.086040000000001</v>
      </c>
      <c r="BU14" s="323">
        <v>14.101789999999999</v>
      </c>
      <c r="BV14" s="323">
        <v>10.64176</v>
      </c>
    </row>
    <row r="15" spans="1:74" ht="11.15" customHeight="1" x14ac:dyDescent="0.25">
      <c r="A15" s="83" t="s">
        <v>646</v>
      </c>
      <c r="B15" s="185" t="s">
        <v>432</v>
      </c>
      <c r="C15" s="207">
        <v>7.5151250989999996</v>
      </c>
      <c r="D15" s="207">
        <v>7.643193804</v>
      </c>
      <c r="E15" s="207">
        <v>7.7998418039999997</v>
      </c>
      <c r="F15" s="207">
        <v>8.566611086</v>
      </c>
      <c r="G15" s="207">
        <v>9.1663645270000007</v>
      </c>
      <c r="H15" s="207">
        <v>11.364102450000001</v>
      </c>
      <c r="I15" s="207">
        <v>12.78106221</v>
      </c>
      <c r="J15" s="207">
        <v>13.77819175</v>
      </c>
      <c r="K15" s="207">
        <v>12.92339992</v>
      </c>
      <c r="L15" s="207">
        <v>8.8122987659999996</v>
      </c>
      <c r="M15" s="207">
        <v>7.4173968239999999</v>
      </c>
      <c r="N15" s="207">
        <v>7.3921365730000002</v>
      </c>
      <c r="O15" s="207">
        <v>7.4542524080000003</v>
      </c>
      <c r="P15" s="207">
        <v>7.3979911740000004</v>
      </c>
      <c r="Q15" s="207">
        <v>7.8261144399999996</v>
      </c>
      <c r="R15" s="207">
        <v>8.2874618439999992</v>
      </c>
      <c r="S15" s="207">
        <v>9.8523559580000004</v>
      </c>
      <c r="T15" s="207">
        <v>11.369418749999999</v>
      </c>
      <c r="U15" s="207">
        <v>12.583276959999999</v>
      </c>
      <c r="V15" s="207">
        <v>13.31490135</v>
      </c>
      <c r="W15" s="207">
        <v>11.810922959999999</v>
      </c>
      <c r="X15" s="207">
        <v>9.5505583529999996</v>
      </c>
      <c r="Y15" s="207">
        <v>7.9905834689999997</v>
      </c>
      <c r="Z15" s="207">
        <v>7.6815719150000001</v>
      </c>
      <c r="AA15" s="207">
        <v>7.7545243609999996</v>
      </c>
      <c r="AB15" s="207">
        <v>7.8251646629999998</v>
      </c>
      <c r="AC15" s="207">
        <v>8.3065041260000001</v>
      </c>
      <c r="AD15" s="207">
        <v>9.4787348229999999</v>
      </c>
      <c r="AE15" s="207">
        <v>10.99486085</v>
      </c>
      <c r="AF15" s="207">
        <v>13.061938619999999</v>
      </c>
      <c r="AG15" s="207">
        <v>15.611761400000001</v>
      </c>
      <c r="AH15" s="207">
        <v>15.66931814</v>
      </c>
      <c r="AI15" s="207">
        <v>15.317224270000001</v>
      </c>
      <c r="AJ15" s="207">
        <v>12.37415186</v>
      </c>
      <c r="AK15" s="207">
        <v>10.95485233</v>
      </c>
      <c r="AL15" s="207">
        <v>10.22427804</v>
      </c>
      <c r="AM15" s="207">
        <v>10.12602892</v>
      </c>
      <c r="AN15" s="207">
        <v>10.26487391</v>
      </c>
      <c r="AO15" s="207">
        <v>10.61826505</v>
      </c>
      <c r="AP15" s="207">
        <v>11.57307379</v>
      </c>
      <c r="AQ15" s="207">
        <v>13.19276773</v>
      </c>
      <c r="AR15" s="207">
        <v>16.03954654</v>
      </c>
      <c r="AS15" s="207">
        <v>18.922867499999999</v>
      </c>
      <c r="AT15" s="207">
        <v>19.467294849999998</v>
      </c>
      <c r="AU15" s="207">
        <v>19.748526859999998</v>
      </c>
      <c r="AV15" s="207">
        <v>16.715372429999999</v>
      </c>
      <c r="AW15" s="207">
        <v>13.516423570000001</v>
      </c>
      <c r="AX15" s="207">
        <v>12.756779999999999</v>
      </c>
      <c r="AY15" s="207">
        <v>11.84211</v>
      </c>
      <c r="AZ15" s="323">
        <v>11.388999999999999</v>
      </c>
      <c r="BA15" s="323">
        <v>10.98856</v>
      </c>
      <c r="BB15" s="323">
        <v>11.076079999999999</v>
      </c>
      <c r="BC15" s="323">
        <v>11.83853</v>
      </c>
      <c r="BD15" s="323">
        <v>13.61598</v>
      </c>
      <c r="BE15" s="323">
        <v>15.09728</v>
      </c>
      <c r="BF15" s="323">
        <v>15.347189999999999</v>
      </c>
      <c r="BG15" s="323">
        <v>14.149330000000001</v>
      </c>
      <c r="BH15" s="323">
        <v>11.11642</v>
      </c>
      <c r="BI15" s="323">
        <v>9.0540029999999998</v>
      </c>
      <c r="BJ15" s="323">
        <v>8.5951579999999996</v>
      </c>
      <c r="BK15" s="323">
        <v>8.6166060000000009</v>
      </c>
      <c r="BL15" s="323">
        <v>9.0314929999999993</v>
      </c>
      <c r="BM15" s="323">
        <v>9.2923629999999999</v>
      </c>
      <c r="BN15" s="323">
        <v>9.902037</v>
      </c>
      <c r="BO15" s="323">
        <v>11.085889999999999</v>
      </c>
      <c r="BP15" s="323">
        <v>13.15856</v>
      </c>
      <c r="BQ15" s="323">
        <v>14.8567</v>
      </c>
      <c r="BR15" s="323">
        <v>15.283939999999999</v>
      </c>
      <c r="BS15" s="323">
        <v>14.2273</v>
      </c>
      <c r="BT15" s="323">
        <v>11.30803</v>
      </c>
      <c r="BU15" s="323">
        <v>9.3395949999999992</v>
      </c>
      <c r="BV15" s="323">
        <v>8.9463969999999993</v>
      </c>
    </row>
    <row r="16" spans="1:74" ht="11.15" customHeight="1" x14ac:dyDescent="0.25">
      <c r="A16" s="83" t="s">
        <v>647</v>
      </c>
      <c r="B16" s="185" t="s">
        <v>433</v>
      </c>
      <c r="C16" s="207">
        <v>12.389714250000001</v>
      </c>
      <c r="D16" s="207">
        <v>11.91351502</v>
      </c>
      <c r="E16" s="207">
        <v>12.20813047</v>
      </c>
      <c r="F16" s="207">
        <v>12.34160528</v>
      </c>
      <c r="G16" s="207">
        <v>12.592023599999999</v>
      </c>
      <c r="H16" s="207">
        <v>12.735868910000001</v>
      </c>
      <c r="I16" s="207">
        <v>13.60167107</v>
      </c>
      <c r="J16" s="207">
        <v>13.253654940000001</v>
      </c>
      <c r="K16" s="207">
        <v>12.69569051</v>
      </c>
      <c r="L16" s="207">
        <v>11.86109692</v>
      </c>
      <c r="M16" s="207">
        <v>11.389660360000001</v>
      </c>
      <c r="N16" s="207">
        <v>12.083675059999999</v>
      </c>
      <c r="O16" s="207">
        <v>13.56457105</v>
      </c>
      <c r="P16" s="207">
        <v>13.112920900000001</v>
      </c>
      <c r="Q16" s="207">
        <v>12.47477277</v>
      </c>
      <c r="R16" s="207">
        <v>12.893700519999999</v>
      </c>
      <c r="S16" s="207">
        <v>13.772988809999999</v>
      </c>
      <c r="T16" s="207">
        <v>13.99057212</v>
      </c>
      <c r="U16" s="207">
        <v>14.015450850000001</v>
      </c>
      <c r="V16" s="207">
        <v>14.13967879</v>
      </c>
      <c r="W16" s="207">
        <v>14.33432934</v>
      </c>
      <c r="X16" s="207">
        <v>13.29743921</v>
      </c>
      <c r="Y16" s="207">
        <v>12.93932581</v>
      </c>
      <c r="Z16" s="207">
        <v>13.75938762</v>
      </c>
      <c r="AA16" s="207">
        <v>14.42482362</v>
      </c>
      <c r="AB16" s="207">
        <v>13.81705253</v>
      </c>
      <c r="AC16" s="207">
        <v>14.11677137</v>
      </c>
      <c r="AD16" s="207">
        <v>14.68838899</v>
      </c>
      <c r="AE16" s="207">
        <v>14.88463024</v>
      </c>
      <c r="AF16" s="207">
        <v>15.484894629999999</v>
      </c>
      <c r="AG16" s="207">
        <v>15.834407860000001</v>
      </c>
      <c r="AH16" s="207">
        <v>15.93915427</v>
      </c>
      <c r="AI16" s="207">
        <v>15.765240459999999</v>
      </c>
      <c r="AJ16" s="207">
        <v>16.135173510000001</v>
      </c>
      <c r="AK16" s="207">
        <v>16.097829669999999</v>
      </c>
      <c r="AL16" s="207">
        <v>16.649940430000001</v>
      </c>
      <c r="AM16" s="207">
        <v>17.59867985</v>
      </c>
      <c r="AN16" s="207">
        <v>16.789537930000002</v>
      </c>
      <c r="AO16" s="207">
        <v>16.60392959</v>
      </c>
      <c r="AP16" s="207">
        <v>16.219493060000001</v>
      </c>
      <c r="AQ16" s="207">
        <v>17.848521699999999</v>
      </c>
      <c r="AR16" s="207">
        <v>20.571252220000002</v>
      </c>
      <c r="AS16" s="207">
        <v>19.95437914</v>
      </c>
      <c r="AT16" s="207">
        <v>21.03477912</v>
      </c>
      <c r="AU16" s="207">
        <v>20.689887379999998</v>
      </c>
      <c r="AV16" s="207">
        <v>18.552651749999999</v>
      </c>
      <c r="AW16" s="207">
        <v>17.859709939999998</v>
      </c>
      <c r="AX16" s="207">
        <v>18.030449999999998</v>
      </c>
      <c r="AY16" s="207">
        <v>18.122540000000001</v>
      </c>
      <c r="AZ16" s="323">
        <v>17.15682</v>
      </c>
      <c r="BA16" s="323">
        <v>16.504100000000001</v>
      </c>
      <c r="BB16" s="323">
        <v>16.255240000000001</v>
      </c>
      <c r="BC16" s="323">
        <v>16.752890000000001</v>
      </c>
      <c r="BD16" s="323">
        <v>16.862020000000001</v>
      </c>
      <c r="BE16" s="323">
        <v>17.046600000000002</v>
      </c>
      <c r="BF16" s="323">
        <v>17.143630000000002</v>
      </c>
      <c r="BG16" s="323">
        <v>16.930800000000001</v>
      </c>
      <c r="BH16" s="323">
        <v>16.476929999999999</v>
      </c>
      <c r="BI16" s="323">
        <v>15.73784</v>
      </c>
      <c r="BJ16" s="323">
        <v>16.204999999999998</v>
      </c>
      <c r="BK16" s="323">
        <v>16.729649999999999</v>
      </c>
      <c r="BL16" s="323">
        <v>16.6907</v>
      </c>
      <c r="BM16" s="323">
        <v>16.729279999999999</v>
      </c>
      <c r="BN16" s="323">
        <v>16.985209999999999</v>
      </c>
      <c r="BO16" s="323">
        <v>17.7484</v>
      </c>
      <c r="BP16" s="323">
        <v>18.02486</v>
      </c>
      <c r="BQ16" s="323">
        <v>18.28105</v>
      </c>
      <c r="BR16" s="323">
        <v>18.426929999999999</v>
      </c>
      <c r="BS16" s="323">
        <v>18.25076</v>
      </c>
      <c r="BT16" s="323">
        <v>17.817599999999999</v>
      </c>
      <c r="BU16" s="323">
        <v>17.095020000000002</v>
      </c>
      <c r="BV16" s="323">
        <v>17.586729999999999</v>
      </c>
    </row>
    <row r="17" spans="1:74" ht="11.15" customHeight="1" x14ac:dyDescent="0.25">
      <c r="A17" s="83" t="s">
        <v>519</v>
      </c>
      <c r="B17" s="185" t="s">
        <v>407</v>
      </c>
      <c r="C17" s="207">
        <v>9.36</v>
      </c>
      <c r="D17" s="207">
        <v>9.4</v>
      </c>
      <c r="E17" s="207">
        <v>9.42</v>
      </c>
      <c r="F17" s="207">
        <v>10.85</v>
      </c>
      <c r="G17" s="207">
        <v>12.76</v>
      </c>
      <c r="H17" s="207">
        <v>15.6</v>
      </c>
      <c r="I17" s="207">
        <v>17.739999999999998</v>
      </c>
      <c r="J17" s="207">
        <v>18.37</v>
      </c>
      <c r="K17" s="207">
        <v>17.61</v>
      </c>
      <c r="L17" s="207">
        <v>12.5</v>
      </c>
      <c r="M17" s="207">
        <v>9.33</v>
      </c>
      <c r="N17" s="207">
        <v>9.3000000000000007</v>
      </c>
      <c r="O17" s="207">
        <v>9.43</v>
      </c>
      <c r="P17" s="207">
        <v>9.19</v>
      </c>
      <c r="Q17" s="207">
        <v>9.8000000000000007</v>
      </c>
      <c r="R17" s="207">
        <v>10.42</v>
      </c>
      <c r="S17" s="207">
        <v>11.79</v>
      </c>
      <c r="T17" s="207">
        <v>15.33</v>
      </c>
      <c r="U17" s="207">
        <v>17.489999999999998</v>
      </c>
      <c r="V17" s="207">
        <v>18.27</v>
      </c>
      <c r="W17" s="207">
        <v>16.850000000000001</v>
      </c>
      <c r="X17" s="207">
        <v>12.26</v>
      </c>
      <c r="Y17" s="207">
        <v>10.99</v>
      </c>
      <c r="Z17" s="207">
        <v>9.75</v>
      </c>
      <c r="AA17" s="207">
        <v>9.6300000000000008</v>
      </c>
      <c r="AB17" s="207">
        <v>9.2899999999999991</v>
      </c>
      <c r="AC17" s="207">
        <v>10.48</v>
      </c>
      <c r="AD17" s="207">
        <v>12.21</v>
      </c>
      <c r="AE17" s="207">
        <v>14.08</v>
      </c>
      <c r="AF17" s="207">
        <v>17.64</v>
      </c>
      <c r="AG17" s="207">
        <v>19.829999999999998</v>
      </c>
      <c r="AH17" s="207">
        <v>20.88</v>
      </c>
      <c r="AI17" s="207">
        <v>20.149999999999999</v>
      </c>
      <c r="AJ17" s="207">
        <v>17.41</v>
      </c>
      <c r="AK17" s="207">
        <v>13.12</v>
      </c>
      <c r="AL17" s="207">
        <v>13.08</v>
      </c>
      <c r="AM17" s="207">
        <v>12.03</v>
      </c>
      <c r="AN17" s="207">
        <v>12.18</v>
      </c>
      <c r="AO17" s="207">
        <v>12.98</v>
      </c>
      <c r="AP17" s="207">
        <v>14.01</v>
      </c>
      <c r="AQ17" s="207">
        <v>17.77</v>
      </c>
      <c r="AR17" s="207">
        <v>22.7</v>
      </c>
      <c r="AS17" s="207">
        <v>24.63</v>
      </c>
      <c r="AT17" s="207">
        <v>25.55</v>
      </c>
      <c r="AU17" s="207">
        <v>24.63</v>
      </c>
      <c r="AV17" s="207">
        <v>18.72</v>
      </c>
      <c r="AW17" s="207">
        <v>15.63</v>
      </c>
      <c r="AX17" s="207">
        <v>14.300879999999999</v>
      </c>
      <c r="AY17" s="207">
        <v>14.00864</v>
      </c>
      <c r="AZ17" s="323">
        <v>12.71442</v>
      </c>
      <c r="BA17" s="323">
        <v>12.656980000000001</v>
      </c>
      <c r="BB17" s="323">
        <v>13.219900000000001</v>
      </c>
      <c r="BC17" s="323">
        <v>14.987019999999999</v>
      </c>
      <c r="BD17" s="323">
        <v>17.653639999999999</v>
      </c>
      <c r="BE17" s="323">
        <v>19.169740000000001</v>
      </c>
      <c r="BF17" s="323">
        <v>19.747610000000002</v>
      </c>
      <c r="BG17" s="323">
        <v>18.617280000000001</v>
      </c>
      <c r="BH17" s="323">
        <v>14.73152</v>
      </c>
      <c r="BI17" s="323">
        <v>11.96218</v>
      </c>
      <c r="BJ17" s="323">
        <v>10.811629999999999</v>
      </c>
      <c r="BK17" s="323">
        <v>10.726129999999999</v>
      </c>
      <c r="BL17" s="323">
        <v>10.944000000000001</v>
      </c>
      <c r="BM17" s="323">
        <v>11.570489999999999</v>
      </c>
      <c r="BN17" s="323">
        <v>12.58114</v>
      </c>
      <c r="BO17" s="323">
        <v>14.66822</v>
      </c>
      <c r="BP17" s="323">
        <v>17.605180000000001</v>
      </c>
      <c r="BQ17" s="323">
        <v>19.29205</v>
      </c>
      <c r="BR17" s="323">
        <v>19.965990000000001</v>
      </c>
      <c r="BS17" s="323">
        <v>18.92313</v>
      </c>
      <c r="BT17" s="323">
        <v>15.07184</v>
      </c>
      <c r="BU17" s="323">
        <v>12.351000000000001</v>
      </c>
      <c r="BV17" s="323">
        <v>11.20641</v>
      </c>
    </row>
    <row r="18" spans="1:74" ht="11.15" customHeight="1" x14ac:dyDescent="0.25">
      <c r="A18" s="83"/>
      <c r="B18" s="87" t="s">
        <v>998</v>
      </c>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352"/>
      <c r="BA18" s="352"/>
      <c r="BB18" s="352"/>
      <c r="BC18" s="352"/>
      <c r="BD18" s="352"/>
      <c r="BE18" s="352"/>
      <c r="BF18" s="352"/>
      <c r="BG18" s="352"/>
      <c r="BH18" s="352"/>
      <c r="BI18" s="352"/>
      <c r="BJ18" s="352"/>
      <c r="BK18" s="352"/>
      <c r="BL18" s="352"/>
      <c r="BM18" s="352"/>
      <c r="BN18" s="352"/>
      <c r="BO18" s="352"/>
      <c r="BP18" s="352"/>
      <c r="BQ18" s="352"/>
      <c r="BR18" s="352"/>
      <c r="BS18" s="352"/>
      <c r="BT18" s="352"/>
      <c r="BU18" s="352"/>
      <c r="BV18" s="352"/>
    </row>
    <row r="19" spans="1:74" ht="11.15" customHeight="1" x14ac:dyDescent="0.25">
      <c r="A19" s="83" t="s">
        <v>648</v>
      </c>
      <c r="B19" s="185" t="s">
        <v>426</v>
      </c>
      <c r="C19" s="207">
        <v>10.807900780000001</v>
      </c>
      <c r="D19" s="207">
        <v>10.70081465</v>
      </c>
      <c r="E19" s="207">
        <v>10.953221299999999</v>
      </c>
      <c r="F19" s="207">
        <v>11.07155912</v>
      </c>
      <c r="G19" s="207">
        <v>11.032624370000001</v>
      </c>
      <c r="H19" s="207">
        <v>11.00152883</v>
      </c>
      <c r="I19" s="207">
        <v>11.23331159</v>
      </c>
      <c r="J19" s="207">
        <v>12.04342626</v>
      </c>
      <c r="K19" s="207">
        <v>10.92773326</v>
      </c>
      <c r="L19" s="207">
        <v>10.2914251</v>
      </c>
      <c r="M19" s="207">
        <v>9.5681629949999998</v>
      </c>
      <c r="N19" s="207">
        <v>9.9237210979999997</v>
      </c>
      <c r="O19" s="207">
        <v>9.9214645180000005</v>
      </c>
      <c r="P19" s="207">
        <v>10.31408495</v>
      </c>
      <c r="Q19" s="207">
        <v>9.9430122460000003</v>
      </c>
      <c r="R19" s="207">
        <v>10.504890079999999</v>
      </c>
      <c r="S19" s="207">
        <v>9.8745539059999992</v>
      </c>
      <c r="T19" s="207">
        <v>11.54241438</v>
      </c>
      <c r="U19" s="207">
        <v>10.632177130000001</v>
      </c>
      <c r="V19" s="207">
        <v>10.86430758</v>
      </c>
      <c r="W19" s="207">
        <v>11.67563417</v>
      </c>
      <c r="X19" s="207">
        <v>10.25346701</v>
      </c>
      <c r="Y19" s="207">
        <v>9.7290156539999995</v>
      </c>
      <c r="Z19" s="207">
        <v>10.446579249999999</v>
      </c>
      <c r="AA19" s="207">
        <v>10.27800674</v>
      </c>
      <c r="AB19" s="207">
        <v>10.32893883</v>
      </c>
      <c r="AC19" s="207">
        <v>10.605457299999999</v>
      </c>
      <c r="AD19" s="207">
        <v>10.851922979999999</v>
      </c>
      <c r="AE19" s="207">
        <v>11.13720436</v>
      </c>
      <c r="AF19" s="207">
        <v>11.892004650000001</v>
      </c>
      <c r="AG19" s="207">
        <v>11.872291239999999</v>
      </c>
      <c r="AH19" s="207">
        <v>12.8176294</v>
      </c>
      <c r="AI19" s="207">
        <v>12.575822179999999</v>
      </c>
      <c r="AJ19" s="207">
        <v>12.747364770000001</v>
      </c>
      <c r="AK19" s="207">
        <v>12.91050452</v>
      </c>
      <c r="AL19" s="207">
        <v>12.316041650000001</v>
      </c>
      <c r="AM19" s="207">
        <v>12.501476589999999</v>
      </c>
      <c r="AN19" s="207">
        <v>12.44630643</v>
      </c>
      <c r="AO19" s="207">
        <v>12.981021869999999</v>
      </c>
      <c r="AP19" s="207">
        <v>13.64743358</v>
      </c>
      <c r="AQ19" s="207">
        <v>15.063802799999999</v>
      </c>
      <c r="AR19" s="207">
        <v>15.52250317</v>
      </c>
      <c r="AS19" s="207">
        <v>16.131206500000001</v>
      </c>
      <c r="AT19" s="207">
        <v>16.020245840000001</v>
      </c>
      <c r="AU19" s="207">
        <v>16.376164589999998</v>
      </c>
      <c r="AV19" s="207">
        <v>16.059541100000001</v>
      </c>
      <c r="AW19" s="207">
        <v>15.389619639999999</v>
      </c>
      <c r="AX19" s="207">
        <v>14.94951</v>
      </c>
      <c r="AY19" s="207">
        <v>14.605700000000001</v>
      </c>
      <c r="AZ19" s="323">
        <v>13.53317</v>
      </c>
      <c r="BA19" s="323">
        <v>12.750870000000001</v>
      </c>
      <c r="BB19" s="323">
        <v>12.39659</v>
      </c>
      <c r="BC19" s="323">
        <v>11.91553</v>
      </c>
      <c r="BD19" s="323">
        <v>11.4011</v>
      </c>
      <c r="BE19" s="323">
        <v>11.19092</v>
      </c>
      <c r="BF19" s="323">
        <v>11.02413</v>
      </c>
      <c r="BG19" s="323">
        <v>10.84564</v>
      </c>
      <c r="BH19" s="323">
        <v>10.264480000000001</v>
      </c>
      <c r="BI19" s="323">
        <v>10.437900000000001</v>
      </c>
      <c r="BJ19" s="323">
        <v>10.686310000000001</v>
      </c>
      <c r="BK19" s="323">
        <v>10.954750000000001</v>
      </c>
      <c r="BL19" s="323">
        <v>11.098039999999999</v>
      </c>
      <c r="BM19" s="323">
        <v>11.16065</v>
      </c>
      <c r="BN19" s="323">
        <v>11.413209999999999</v>
      </c>
      <c r="BO19" s="323">
        <v>11.310449999999999</v>
      </c>
      <c r="BP19" s="323">
        <v>11.06176</v>
      </c>
      <c r="BQ19" s="323">
        <v>11.02176</v>
      </c>
      <c r="BR19" s="323">
        <v>10.986470000000001</v>
      </c>
      <c r="BS19" s="323">
        <v>10.90704</v>
      </c>
      <c r="BT19" s="323">
        <v>10.405749999999999</v>
      </c>
      <c r="BU19" s="323">
        <v>10.64936</v>
      </c>
      <c r="BV19" s="323">
        <v>10.94759</v>
      </c>
    </row>
    <row r="20" spans="1:74" ht="11.15" customHeight="1" x14ac:dyDescent="0.25">
      <c r="A20" s="83" t="s">
        <v>649</v>
      </c>
      <c r="B20" s="183" t="s">
        <v>458</v>
      </c>
      <c r="C20" s="207">
        <v>9.1200355169999998</v>
      </c>
      <c r="D20" s="207">
        <v>8.2811791150000005</v>
      </c>
      <c r="E20" s="207">
        <v>7.9740701019999998</v>
      </c>
      <c r="F20" s="207">
        <v>7.5752168759999998</v>
      </c>
      <c r="G20" s="207">
        <v>7.9882811929999997</v>
      </c>
      <c r="H20" s="207">
        <v>7.382685135</v>
      </c>
      <c r="I20" s="207">
        <v>6.8945961860000002</v>
      </c>
      <c r="J20" s="207">
        <v>6.7650361749999997</v>
      </c>
      <c r="K20" s="207">
        <v>6.777540278</v>
      </c>
      <c r="L20" s="207">
        <v>7.4513124849999999</v>
      </c>
      <c r="M20" s="207">
        <v>7.304577943</v>
      </c>
      <c r="N20" s="207">
        <v>7.5136301029999997</v>
      </c>
      <c r="O20" s="207">
        <v>7.8976232120000001</v>
      </c>
      <c r="P20" s="207">
        <v>7.7586788589999998</v>
      </c>
      <c r="Q20" s="207">
        <v>7.9587758500000003</v>
      </c>
      <c r="R20" s="207">
        <v>7.2569609560000004</v>
      </c>
      <c r="S20" s="207">
        <v>6.838145183</v>
      </c>
      <c r="T20" s="207">
        <v>6.7712460940000003</v>
      </c>
      <c r="U20" s="207">
        <v>6.8113600529999996</v>
      </c>
      <c r="V20" s="207">
        <v>6.5149590829999999</v>
      </c>
      <c r="W20" s="207">
        <v>6.8662545179999999</v>
      </c>
      <c r="X20" s="207">
        <v>6.9806896480000002</v>
      </c>
      <c r="Y20" s="207">
        <v>7.2254642909999998</v>
      </c>
      <c r="Z20" s="207">
        <v>7.7345386549999997</v>
      </c>
      <c r="AA20" s="207">
        <v>7.8070130720000002</v>
      </c>
      <c r="AB20" s="207">
        <v>7.842322061</v>
      </c>
      <c r="AC20" s="207">
        <v>8.1803669449999994</v>
      </c>
      <c r="AD20" s="207">
        <v>8.203261092</v>
      </c>
      <c r="AE20" s="207">
        <v>7.8748120070000001</v>
      </c>
      <c r="AF20" s="207">
        <v>7.7411221010000002</v>
      </c>
      <c r="AG20" s="207">
        <v>7.9443320130000004</v>
      </c>
      <c r="AH20" s="207">
        <v>7.9447605980000002</v>
      </c>
      <c r="AI20" s="207">
        <v>11.73577186</v>
      </c>
      <c r="AJ20" s="207">
        <v>9.4322164409999996</v>
      </c>
      <c r="AK20" s="207">
        <v>10.04966759</v>
      </c>
      <c r="AL20" s="207">
        <v>10.45599857</v>
      </c>
      <c r="AM20" s="207">
        <v>10.22108124</v>
      </c>
      <c r="AN20" s="207">
        <v>10.51740657</v>
      </c>
      <c r="AO20" s="207">
        <v>10.370714270000001</v>
      </c>
      <c r="AP20" s="207">
        <v>10.171494640000001</v>
      </c>
      <c r="AQ20" s="207">
        <v>10.77384034</v>
      </c>
      <c r="AR20" s="207">
        <v>11.96910613</v>
      </c>
      <c r="AS20" s="207">
        <v>11.096501379999999</v>
      </c>
      <c r="AT20" s="207">
        <v>11.58234042</v>
      </c>
      <c r="AU20" s="207">
        <v>13.51553384</v>
      </c>
      <c r="AV20" s="207">
        <v>11.91171673</v>
      </c>
      <c r="AW20" s="207">
        <v>11.54196286</v>
      </c>
      <c r="AX20" s="207">
        <v>11.44956</v>
      </c>
      <c r="AY20" s="207">
        <v>11.199619999999999</v>
      </c>
      <c r="AZ20" s="323">
        <v>10.65085</v>
      </c>
      <c r="BA20" s="323">
        <v>10.35595</v>
      </c>
      <c r="BB20" s="323">
        <v>9.5999219999999994</v>
      </c>
      <c r="BC20" s="323">
        <v>9.298648</v>
      </c>
      <c r="BD20" s="323">
        <v>8.9456690000000005</v>
      </c>
      <c r="BE20" s="323">
        <v>8.4732269999999996</v>
      </c>
      <c r="BF20" s="323">
        <v>8.1816490000000002</v>
      </c>
      <c r="BG20" s="323">
        <v>8.0681980000000006</v>
      </c>
      <c r="BH20" s="323">
        <v>8.2100390000000001</v>
      </c>
      <c r="BI20" s="323">
        <v>8.3133230000000005</v>
      </c>
      <c r="BJ20" s="323">
        <v>8.4843720000000005</v>
      </c>
      <c r="BK20" s="323">
        <v>8.5496529999999993</v>
      </c>
      <c r="BL20" s="323">
        <v>8.7667479999999998</v>
      </c>
      <c r="BM20" s="323">
        <v>8.9936070000000008</v>
      </c>
      <c r="BN20" s="323">
        <v>8.6088199999999997</v>
      </c>
      <c r="BO20" s="323">
        <v>8.5701129999999992</v>
      </c>
      <c r="BP20" s="323">
        <v>8.4145590000000006</v>
      </c>
      <c r="BQ20" s="323">
        <v>8.0974799999999991</v>
      </c>
      <c r="BR20" s="323">
        <v>7.9370010000000004</v>
      </c>
      <c r="BS20" s="323">
        <v>7.9288759999999998</v>
      </c>
      <c r="BT20" s="323">
        <v>8.1656130000000005</v>
      </c>
      <c r="BU20" s="323">
        <v>8.3513520000000003</v>
      </c>
      <c r="BV20" s="323">
        <v>8.5721229999999995</v>
      </c>
    </row>
    <row r="21" spans="1:74" ht="11.15" customHeight="1" x14ac:dyDescent="0.25">
      <c r="A21" s="83" t="s">
        <v>650</v>
      </c>
      <c r="B21" s="185" t="s">
        <v>427</v>
      </c>
      <c r="C21" s="207">
        <v>6.2827297440000001</v>
      </c>
      <c r="D21" s="207">
        <v>6.2460028400000001</v>
      </c>
      <c r="E21" s="207">
        <v>6.1488257659999999</v>
      </c>
      <c r="F21" s="207">
        <v>6.6670790149999997</v>
      </c>
      <c r="G21" s="207">
        <v>7.2392398910000004</v>
      </c>
      <c r="H21" s="207">
        <v>8.2519260869999993</v>
      </c>
      <c r="I21" s="207">
        <v>8.9747837639999997</v>
      </c>
      <c r="J21" s="207">
        <v>8.8038604829999993</v>
      </c>
      <c r="K21" s="207">
        <v>8.6354078219999995</v>
      </c>
      <c r="L21" s="207">
        <v>6.6279092620000002</v>
      </c>
      <c r="M21" s="207">
        <v>5.8647446649999999</v>
      </c>
      <c r="N21" s="207">
        <v>5.8708601500000004</v>
      </c>
      <c r="O21" s="207">
        <v>5.7300329159999999</v>
      </c>
      <c r="P21" s="207">
        <v>5.6066080569999999</v>
      </c>
      <c r="Q21" s="207">
        <v>5.8943313909999997</v>
      </c>
      <c r="R21" s="207">
        <v>5.8640354549999998</v>
      </c>
      <c r="S21" s="207">
        <v>6.8738770599999999</v>
      </c>
      <c r="T21" s="207">
        <v>9.5290934689999993</v>
      </c>
      <c r="U21" s="207">
        <v>8.8239402699999996</v>
      </c>
      <c r="V21" s="207">
        <v>9.0366959579999993</v>
      </c>
      <c r="W21" s="207">
        <v>8.4947285990000001</v>
      </c>
      <c r="X21" s="207">
        <v>6.5316382040000001</v>
      </c>
      <c r="Y21" s="207">
        <v>6.4077101819999998</v>
      </c>
      <c r="Z21" s="207">
        <v>5.9289883090000002</v>
      </c>
      <c r="AA21" s="207">
        <v>5.8861347249999998</v>
      </c>
      <c r="AB21" s="207">
        <v>5.9698691449999997</v>
      </c>
      <c r="AC21" s="207">
        <v>6.7529969080000001</v>
      </c>
      <c r="AD21" s="207">
        <v>7.6067540080000002</v>
      </c>
      <c r="AE21" s="207">
        <v>8.9596770370000005</v>
      </c>
      <c r="AF21" s="207">
        <v>10.84609601</v>
      </c>
      <c r="AG21" s="207">
        <v>10.63732546</v>
      </c>
      <c r="AH21" s="207">
        <v>11.102377219999999</v>
      </c>
      <c r="AI21" s="207">
        <v>11.36700853</v>
      </c>
      <c r="AJ21" s="207">
        <v>9.8586433240000009</v>
      </c>
      <c r="AK21" s="207">
        <v>8.359155544</v>
      </c>
      <c r="AL21" s="207">
        <v>8.5802247200000004</v>
      </c>
      <c r="AM21" s="207">
        <v>7.8711515780000001</v>
      </c>
      <c r="AN21" s="207">
        <v>8.2185805490000003</v>
      </c>
      <c r="AO21" s="207">
        <v>8.3886728870000002</v>
      </c>
      <c r="AP21" s="207">
        <v>9.2986828080000006</v>
      </c>
      <c r="AQ21" s="207">
        <v>11.70455583</v>
      </c>
      <c r="AR21" s="207">
        <v>12.27278866</v>
      </c>
      <c r="AS21" s="207">
        <v>13.66165043</v>
      </c>
      <c r="AT21" s="207">
        <v>15.13945655</v>
      </c>
      <c r="AU21" s="207">
        <v>14.00070719</v>
      </c>
      <c r="AV21" s="207">
        <v>11.64395135</v>
      </c>
      <c r="AW21" s="207">
        <v>10.219300629999999</v>
      </c>
      <c r="AX21" s="207">
        <v>9.8314520000000005</v>
      </c>
      <c r="AY21" s="207">
        <v>9.7989379999999997</v>
      </c>
      <c r="AZ21" s="323">
        <v>8.6695100000000007</v>
      </c>
      <c r="BA21" s="323">
        <v>8.2721210000000003</v>
      </c>
      <c r="BB21" s="323">
        <v>8.2020920000000004</v>
      </c>
      <c r="BC21" s="323">
        <v>8.8052410000000005</v>
      </c>
      <c r="BD21" s="323">
        <v>9.5420250000000006</v>
      </c>
      <c r="BE21" s="323">
        <v>9.829777</v>
      </c>
      <c r="BF21" s="323">
        <v>9.6894100000000005</v>
      </c>
      <c r="BG21" s="323">
        <v>9.0465949999999999</v>
      </c>
      <c r="BH21" s="323">
        <v>7.6857369999999996</v>
      </c>
      <c r="BI21" s="323">
        <v>7.2733759999999998</v>
      </c>
      <c r="BJ21" s="323">
        <v>7.2549099999999997</v>
      </c>
      <c r="BK21" s="323">
        <v>7.4676830000000001</v>
      </c>
      <c r="BL21" s="323">
        <v>7.6177380000000001</v>
      </c>
      <c r="BM21" s="323">
        <v>7.7692240000000004</v>
      </c>
      <c r="BN21" s="323">
        <v>8.1455900000000003</v>
      </c>
      <c r="BO21" s="323">
        <v>8.9344999999999999</v>
      </c>
      <c r="BP21" s="323">
        <v>9.8129259999999991</v>
      </c>
      <c r="BQ21" s="323">
        <v>10.15044</v>
      </c>
      <c r="BR21" s="323">
        <v>10.071070000000001</v>
      </c>
      <c r="BS21" s="323">
        <v>9.4917230000000004</v>
      </c>
      <c r="BT21" s="323">
        <v>8.168552</v>
      </c>
      <c r="BU21" s="323">
        <v>7.7927080000000002</v>
      </c>
      <c r="BV21" s="323">
        <v>7.8213119999999998</v>
      </c>
    </row>
    <row r="22" spans="1:74" ht="11.15" customHeight="1" x14ac:dyDescent="0.25">
      <c r="A22" s="83" t="s">
        <v>651</v>
      </c>
      <c r="B22" s="185" t="s">
        <v>428</v>
      </c>
      <c r="C22" s="207">
        <v>6.9879597919999998</v>
      </c>
      <c r="D22" s="207">
        <v>6.6727283130000004</v>
      </c>
      <c r="E22" s="207">
        <v>6.4830576280000001</v>
      </c>
      <c r="F22" s="207">
        <v>6.7449236389999996</v>
      </c>
      <c r="G22" s="207">
        <v>7.034284693</v>
      </c>
      <c r="H22" s="207">
        <v>7.9284893539999999</v>
      </c>
      <c r="I22" s="207">
        <v>8.3731394160000008</v>
      </c>
      <c r="J22" s="207">
        <v>8.2454180479999994</v>
      </c>
      <c r="K22" s="207">
        <v>7.85106006</v>
      </c>
      <c r="L22" s="207">
        <v>6.2500943619999996</v>
      </c>
      <c r="M22" s="207">
        <v>5.9737960709999998</v>
      </c>
      <c r="N22" s="207">
        <v>6.0160884899999996</v>
      </c>
      <c r="O22" s="207">
        <v>6.0715101919999999</v>
      </c>
      <c r="P22" s="207">
        <v>5.8862960449999999</v>
      </c>
      <c r="Q22" s="207">
        <v>5.9407180750000004</v>
      </c>
      <c r="R22" s="207">
        <v>5.96957644</v>
      </c>
      <c r="S22" s="207">
        <v>6.9677815440000002</v>
      </c>
      <c r="T22" s="207">
        <v>7.6779744360000004</v>
      </c>
      <c r="U22" s="207">
        <v>8.4566874480000003</v>
      </c>
      <c r="V22" s="207">
        <v>8.0879039719999994</v>
      </c>
      <c r="W22" s="207">
        <v>8.1006287730000004</v>
      </c>
      <c r="X22" s="207">
        <v>6.4111436919999996</v>
      </c>
      <c r="Y22" s="207">
        <v>6.777767227</v>
      </c>
      <c r="Z22" s="207">
        <v>6.4850737909999996</v>
      </c>
      <c r="AA22" s="207">
        <v>6.0570663109999998</v>
      </c>
      <c r="AB22" s="207">
        <v>6.3426840520000001</v>
      </c>
      <c r="AC22" s="207">
        <v>6.786144534</v>
      </c>
      <c r="AD22" s="207">
        <v>7.1911433069999999</v>
      </c>
      <c r="AE22" s="207">
        <v>7.8238589379999999</v>
      </c>
      <c r="AF22" s="207">
        <v>8.9665101170000003</v>
      </c>
      <c r="AG22" s="207">
        <v>9.6902324770000003</v>
      </c>
      <c r="AH22" s="207">
        <v>10.090266310000001</v>
      </c>
      <c r="AI22" s="207">
        <v>10.16567671</v>
      </c>
      <c r="AJ22" s="207">
        <v>10.32770549</v>
      </c>
      <c r="AK22" s="207">
        <v>9.9491414700000007</v>
      </c>
      <c r="AL22" s="207">
        <v>10.02542017</v>
      </c>
      <c r="AM22" s="207">
        <v>10.329360250000001</v>
      </c>
      <c r="AN22" s="207">
        <v>10.086536799999999</v>
      </c>
      <c r="AO22" s="207">
        <v>10.229915099999999</v>
      </c>
      <c r="AP22" s="207">
        <v>10.21793083</v>
      </c>
      <c r="AQ22" s="207">
        <v>12.8890972</v>
      </c>
      <c r="AR22" s="207">
        <v>14.837640739999999</v>
      </c>
      <c r="AS22" s="207">
        <v>14.44281374</v>
      </c>
      <c r="AT22" s="207">
        <v>15.35088736</v>
      </c>
      <c r="AU22" s="207">
        <v>15.33733677</v>
      </c>
      <c r="AV22" s="207">
        <v>11.898052529999999</v>
      </c>
      <c r="AW22" s="207">
        <v>10.52050025</v>
      </c>
      <c r="AX22" s="207">
        <v>9.9858989999999999</v>
      </c>
      <c r="AY22" s="207">
        <v>9.6486900000000002</v>
      </c>
      <c r="AZ22" s="323">
        <v>8.7316059999999993</v>
      </c>
      <c r="BA22" s="323">
        <v>8.4104749999999999</v>
      </c>
      <c r="BB22" s="323">
        <v>8.1251750000000005</v>
      </c>
      <c r="BC22" s="323">
        <v>8.2074870000000004</v>
      </c>
      <c r="BD22" s="323">
        <v>9.2386389999999992</v>
      </c>
      <c r="BE22" s="323">
        <v>9.6418680000000005</v>
      </c>
      <c r="BF22" s="323">
        <v>9.6425009999999993</v>
      </c>
      <c r="BG22" s="323">
        <v>9.0540289999999999</v>
      </c>
      <c r="BH22" s="323">
        <v>7.8878009999999996</v>
      </c>
      <c r="BI22" s="323">
        <v>7.6092560000000002</v>
      </c>
      <c r="BJ22" s="323">
        <v>7.4898540000000002</v>
      </c>
      <c r="BK22" s="323">
        <v>7.683408</v>
      </c>
      <c r="BL22" s="323">
        <v>7.9005700000000001</v>
      </c>
      <c r="BM22" s="323">
        <v>8.1745979999999996</v>
      </c>
      <c r="BN22" s="323">
        <v>8.2534329999999994</v>
      </c>
      <c r="BO22" s="323">
        <v>8.4977119999999999</v>
      </c>
      <c r="BP22" s="323">
        <v>9.5966640000000005</v>
      </c>
      <c r="BQ22" s="323">
        <v>10.020060000000001</v>
      </c>
      <c r="BR22" s="323">
        <v>10.047840000000001</v>
      </c>
      <c r="BS22" s="323">
        <v>9.4844380000000008</v>
      </c>
      <c r="BT22" s="323">
        <v>8.340306</v>
      </c>
      <c r="BU22" s="323">
        <v>8.0853009999999994</v>
      </c>
      <c r="BV22" s="323">
        <v>7.9589059999999998</v>
      </c>
    </row>
    <row r="23" spans="1:74" ht="11.15" customHeight="1" x14ac:dyDescent="0.25">
      <c r="A23" s="83" t="s">
        <v>652</v>
      </c>
      <c r="B23" s="185" t="s">
        <v>429</v>
      </c>
      <c r="C23" s="207">
        <v>8.9692545859999999</v>
      </c>
      <c r="D23" s="207">
        <v>9.0104583149999993</v>
      </c>
      <c r="E23" s="207">
        <v>8.3710570870000005</v>
      </c>
      <c r="F23" s="207">
        <v>9.3350315189999993</v>
      </c>
      <c r="G23" s="207">
        <v>9.4455556900000008</v>
      </c>
      <c r="H23" s="207">
        <v>9.8124343609999993</v>
      </c>
      <c r="I23" s="207">
        <v>10.318722709999999</v>
      </c>
      <c r="J23" s="207">
        <v>9.5094948779999999</v>
      </c>
      <c r="K23" s="207">
        <v>9.509953737</v>
      </c>
      <c r="L23" s="207">
        <v>9.3429174879999994</v>
      </c>
      <c r="M23" s="207">
        <v>8.2306538650000007</v>
      </c>
      <c r="N23" s="207">
        <v>8.9650865849999999</v>
      </c>
      <c r="O23" s="207">
        <v>8.6119200419999995</v>
      </c>
      <c r="P23" s="207">
        <v>8.2062212300000006</v>
      </c>
      <c r="Q23" s="207">
        <v>8.7726791479999999</v>
      </c>
      <c r="R23" s="207">
        <v>9.0910904469999991</v>
      </c>
      <c r="S23" s="207">
        <v>9.2172357030000001</v>
      </c>
      <c r="T23" s="207">
        <v>9.3743901899999997</v>
      </c>
      <c r="U23" s="207">
        <v>9.7668194849999992</v>
      </c>
      <c r="V23" s="207">
        <v>9.3917028790000003</v>
      </c>
      <c r="W23" s="207">
        <v>9.4413539980000003</v>
      </c>
      <c r="X23" s="207">
        <v>9.593442263</v>
      </c>
      <c r="Y23" s="207">
        <v>9.3916243060000006</v>
      </c>
      <c r="Z23" s="207">
        <v>8.2989306149999997</v>
      </c>
      <c r="AA23" s="207">
        <v>8.4894229019999994</v>
      </c>
      <c r="AB23" s="207">
        <v>8.5880802670000005</v>
      </c>
      <c r="AC23" s="207">
        <v>9.4434875189999996</v>
      </c>
      <c r="AD23" s="207">
        <v>9.4291345700000004</v>
      </c>
      <c r="AE23" s="207">
        <v>10.032536370000001</v>
      </c>
      <c r="AF23" s="207">
        <v>10.38050205</v>
      </c>
      <c r="AG23" s="207">
        <v>10.490235439999999</v>
      </c>
      <c r="AH23" s="207">
        <v>10.205640669999999</v>
      </c>
      <c r="AI23" s="207">
        <v>10.62473483</v>
      </c>
      <c r="AJ23" s="207">
        <v>10.95234424</v>
      </c>
      <c r="AK23" s="207">
        <v>10.905336050000001</v>
      </c>
      <c r="AL23" s="207">
        <v>11.59199285</v>
      </c>
      <c r="AM23" s="207">
        <v>9.8184360300000009</v>
      </c>
      <c r="AN23" s="207">
        <v>11.071602329999999</v>
      </c>
      <c r="AO23" s="207">
        <v>11.117669169999999</v>
      </c>
      <c r="AP23" s="207">
        <v>11.258410619999999</v>
      </c>
      <c r="AQ23" s="207">
        <v>12.136271199999999</v>
      </c>
      <c r="AR23" s="207">
        <v>14.02043997</v>
      </c>
      <c r="AS23" s="207">
        <v>13.72666841</v>
      </c>
      <c r="AT23" s="207">
        <v>14.07006496</v>
      </c>
      <c r="AU23" s="207">
        <v>14.518145090000001</v>
      </c>
      <c r="AV23" s="207">
        <v>13.533280639999999</v>
      </c>
      <c r="AW23" s="207">
        <v>13.56380732</v>
      </c>
      <c r="AX23" s="207">
        <v>12.39071</v>
      </c>
      <c r="AY23" s="207">
        <v>12.22921</v>
      </c>
      <c r="AZ23" s="323">
        <v>10.95762</v>
      </c>
      <c r="BA23" s="323">
        <v>10.23053</v>
      </c>
      <c r="BB23" s="323">
        <v>10.284689999999999</v>
      </c>
      <c r="BC23" s="323">
        <v>10.5101</v>
      </c>
      <c r="BD23" s="323">
        <v>10.757630000000001</v>
      </c>
      <c r="BE23" s="323">
        <v>10.703099999999999</v>
      </c>
      <c r="BF23" s="323">
        <v>10.539809999999999</v>
      </c>
      <c r="BG23" s="323">
        <v>10.460900000000001</v>
      </c>
      <c r="BH23" s="323">
        <v>9.8715810000000008</v>
      </c>
      <c r="BI23" s="323">
        <v>9.5064229999999998</v>
      </c>
      <c r="BJ23" s="323">
        <v>9.1659290000000002</v>
      </c>
      <c r="BK23" s="323">
        <v>9.2963070000000005</v>
      </c>
      <c r="BL23" s="323">
        <v>9.4436470000000003</v>
      </c>
      <c r="BM23" s="323">
        <v>9.5433819999999994</v>
      </c>
      <c r="BN23" s="323">
        <v>10.126440000000001</v>
      </c>
      <c r="BO23" s="323">
        <v>10.58962</v>
      </c>
      <c r="BP23" s="323">
        <v>10.95607</v>
      </c>
      <c r="BQ23" s="323">
        <v>10.95509</v>
      </c>
      <c r="BR23" s="323">
        <v>10.851739999999999</v>
      </c>
      <c r="BS23" s="323">
        <v>10.843360000000001</v>
      </c>
      <c r="BT23" s="323">
        <v>10.29777</v>
      </c>
      <c r="BU23" s="323">
        <v>9.9792339999999999</v>
      </c>
      <c r="BV23" s="323">
        <v>9.6490050000000007</v>
      </c>
    </row>
    <row r="24" spans="1:74" ht="11.15" customHeight="1" x14ac:dyDescent="0.25">
      <c r="A24" s="83" t="s">
        <v>653</v>
      </c>
      <c r="B24" s="185" t="s">
        <v>430</v>
      </c>
      <c r="C24" s="207">
        <v>8.7889179479999999</v>
      </c>
      <c r="D24" s="207">
        <v>8.6511816980000003</v>
      </c>
      <c r="E24" s="207">
        <v>8.3573090059999995</v>
      </c>
      <c r="F24" s="207">
        <v>9.1630813179999997</v>
      </c>
      <c r="G24" s="207">
        <v>10.187327310000001</v>
      </c>
      <c r="H24" s="207">
        <v>10.347916270000001</v>
      </c>
      <c r="I24" s="207">
        <v>10.039520250000001</v>
      </c>
      <c r="J24" s="207">
        <v>10.14862814</v>
      </c>
      <c r="K24" s="207">
        <v>10.16848514</v>
      </c>
      <c r="L24" s="207">
        <v>9.7493809890000005</v>
      </c>
      <c r="M24" s="207">
        <v>7.9334041229999999</v>
      </c>
      <c r="N24" s="207">
        <v>8.4425170460000007</v>
      </c>
      <c r="O24" s="207">
        <v>8.5393907969999994</v>
      </c>
      <c r="P24" s="207">
        <v>8.1228863479999998</v>
      </c>
      <c r="Q24" s="207">
        <v>8.4172391090000005</v>
      </c>
      <c r="R24" s="207">
        <v>8.6864697080000006</v>
      </c>
      <c r="S24" s="207">
        <v>9.5699089789999991</v>
      </c>
      <c r="T24" s="207">
        <v>9.6034040330000003</v>
      </c>
      <c r="U24" s="207">
        <v>10.03592886</v>
      </c>
      <c r="V24" s="207">
        <v>10.33311183</v>
      </c>
      <c r="W24" s="207">
        <v>10.30860983</v>
      </c>
      <c r="X24" s="207">
        <v>9.4730954779999994</v>
      </c>
      <c r="Y24" s="207">
        <v>9.3309550290000001</v>
      </c>
      <c r="Z24" s="207">
        <v>8.0567080359999999</v>
      </c>
      <c r="AA24" s="207">
        <v>8.3833811259999997</v>
      </c>
      <c r="AB24" s="207">
        <v>7.8966408619999999</v>
      </c>
      <c r="AC24" s="207">
        <v>8.681221592</v>
      </c>
      <c r="AD24" s="207">
        <v>9.3982552819999992</v>
      </c>
      <c r="AE24" s="207">
        <v>10.13003382</v>
      </c>
      <c r="AF24" s="207">
        <v>10.65665386</v>
      </c>
      <c r="AG24" s="207">
        <v>11.272505840000001</v>
      </c>
      <c r="AH24" s="207">
        <v>12.614723270000001</v>
      </c>
      <c r="AI24" s="207">
        <v>12.10135157</v>
      </c>
      <c r="AJ24" s="207">
        <v>12.14034098</v>
      </c>
      <c r="AK24" s="207">
        <v>11.24155232</v>
      </c>
      <c r="AL24" s="207">
        <v>12.20167752</v>
      </c>
      <c r="AM24" s="207">
        <v>10.287570759999999</v>
      </c>
      <c r="AN24" s="207">
        <v>10.22153825</v>
      </c>
      <c r="AO24" s="207">
        <v>10.90341289</v>
      </c>
      <c r="AP24" s="207">
        <v>11.003500280000001</v>
      </c>
      <c r="AQ24" s="207">
        <v>13.794675829999999</v>
      </c>
      <c r="AR24" s="207">
        <v>15.004246999999999</v>
      </c>
      <c r="AS24" s="207">
        <v>16.12369975</v>
      </c>
      <c r="AT24" s="207">
        <v>14.93873359</v>
      </c>
      <c r="AU24" s="207">
        <v>15.58763888</v>
      </c>
      <c r="AV24" s="207">
        <v>15.04704667</v>
      </c>
      <c r="AW24" s="207">
        <v>13.721256049999999</v>
      </c>
      <c r="AX24" s="207">
        <v>12.60323</v>
      </c>
      <c r="AY24" s="207">
        <v>12.24456</v>
      </c>
      <c r="AZ24" s="323">
        <v>11.30636</v>
      </c>
      <c r="BA24" s="323">
        <v>10.642379999999999</v>
      </c>
      <c r="BB24" s="323">
        <v>10.64457</v>
      </c>
      <c r="BC24" s="323">
        <v>10.731529999999999</v>
      </c>
      <c r="BD24" s="323">
        <v>10.76925</v>
      </c>
      <c r="BE24" s="323">
        <v>10.828239999999999</v>
      </c>
      <c r="BF24" s="323">
        <v>10.809889999999999</v>
      </c>
      <c r="BG24" s="323">
        <v>10.50827</v>
      </c>
      <c r="BH24" s="323">
        <v>10.131819999999999</v>
      </c>
      <c r="BI24" s="323">
        <v>9.5677149999999997</v>
      </c>
      <c r="BJ24" s="323">
        <v>8.9506960000000007</v>
      </c>
      <c r="BK24" s="323">
        <v>8.8583180000000006</v>
      </c>
      <c r="BL24" s="323">
        <v>9.0723850000000006</v>
      </c>
      <c r="BM24" s="323">
        <v>9.2738949999999996</v>
      </c>
      <c r="BN24" s="323">
        <v>9.9071250000000006</v>
      </c>
      <c r="BO24" s="323">
        <v>10.362410000000001</v>
      </c>
      <c r="BP24" s="323">
        <v>10.640040000000001</v>
      </c>
      <c r="BQ24" s="323">
        <v>10.83351</v>
      </c>
      <c r="BR24" s="323">
        <v>10.92015</v>
      </c>
      <c r="BS24" s="323">
        <v>10.70129</v>
      </c>
      <c r="BT24" s="323">
        <v>10.38388</v>
      </c>
      <c r="BU24" s="323">
        <v>9.8786950000000004</v>
      </c>
      <c r="BV24" s="323">
        <v>9.3042510000000007</v>
      </c>
    </row>
    <row r="25" spans="1:74" ht="11.15" customHeight="1" x14ac:dyDescent="0.25">
      <c r="A25" s="83" t="s">
        <v>654</v>
      </c>
      <c r="B25" s="185" t="s">
        <v>431</v>
      </c>
      <c r="C25" s="207">
        <v>6.4084556069999996</v>
      </c>
      <c r="D25" s="207">
        <v>6.2548433980000002</v>
      </c>
      <c r="E25" s="207">
        <v>6.200952751</v>
      </c>
      <c r="F25" s="207">
        <v>6.4745493339999998</v>
      </c>
      <c r="G25" s="207">
        <v>7.248956884</v>
      </c>
      <c r="H25" s="207">
        <v>7.364011906</v>
      </c>
      <c r="I25" s="207">
        <v>7.6522494200000004</v>
      </c>
      <c r="J25" s="207">
        <v>7.880171754</v>
      </c>
      <c r="K25" s="207">
        <v>8.060517097</v>
      </c>
      <c r="L25" s="207">
        <v>8.0672691499999996</v>
      </c>
      <c r="M25" s="207">
        <v>6.4011837070000004</v>
      </c>
      <c r="N25" s="207">
        <v>6.2843440859999999</v>
      </c>
      <c r="O25" s="207">
        <v>6.1584508080000004</v>
      </c>
      <c r="P25" s="207">
        <v>5.8007188359999997</v>
      </c>
      <c r="Q25" s="207">
        <v>6.1543226129999997</v>
      </c>
      <c r="R25" s="207">
        <v>6.4446489529999997</v>
      </c>
      <c r="S25" s="207">
        <v>7.3476834340000003</v>
      </c>
      <c r="T25" s="207">
        <v>8.4096899090000008</v>
      </c>
      <c r="U25" s="207">
        <v>7.7389293910000001</v>
      </c>
      <c r="V25" s="207">
        <v>8.1846650380000003</v>
      </c>
      <c r="W25" s="207">
        <v>8.5203029650000008</v>
      </c>
      <c r="X25" s="207">
        <v>7.6146254779999998</v>
      </c>
      <c r="Y25" s="207">
        <v>7.9034823110000003</v>
      </c>
      <c r="Z25" s="207">
        <v>7.1513134010000003</v>
      </c>
      <c r="AA25" s="207">
        <v>7.1304945450000004</v>
      </c>
      <c r="AB25" s="207">
        <v>6.720499835</v>
      </c>
      <c r="AC25" s="207">
        <v>6.9923404419999997</v>
      </c>
      <c r="AD25" s="207">
        <v>8.0781770000000002</v>
      </c>
      <c r="AE25" s="207">
        <v>8.8960797379999992</v>
      </c>
      <c r="AF25" s="207">
        <v>9.1536704560000004</v>
      </c>
      <c r="AG25" s="207">
        <v>9.733400262</v>
      </c>
      <c r="AH25" s="207">
        <v>10.38383997</v>
      </c>
      <c r="AI25" s="207">
        <v>10.485948390000001</v>
      </c>
      <c r="AJ25" s="207">
        <v>11.248307799999999</v>
      </c>
      <c r="AK25" s="207">
        <v>10.92327175</v>
      </c>
      <c r="AL25" s="207">
        <v>10.69880846</v>
      </c>
      <c r="AM25" s="207">
        <v>9.9038784070000005</v>
      </c>
      <c r="AN25" s="207">
        <v>10.04247232</v>
      </c>
      <c r="AO25" s="207">
        <v>10.38105287</v>
      </c>
      <c r="AP25" s="207">
        <v>11.755864949999999</v>
      </c>
      <c r="AQ25" s="207">
        <v>13.34027281</v>
      </c>
      <c r="AR25" s="207">
        <v>13.95951505</v>
      </c>
      <c r="AS25" s="207">
        <v>13.952275670000001</v>
      </c>
      <c r="AT25" s="207">
        <v>15.61917388</v>
      </c>
      <c r="AU25" s="207">
        <v>15.469053949999999</v>
      </c>
      <c r="AV25" s="207">
        <v>14.3503419</v>
      </c>
      <c r="AW25" s="207">
        <v>12.511110309999999</v>
      </c>
      <c r="AX25" s="207">
        <v>11.24896</v>
      </c>
      <c r="AY25" s="207">
        <v>10.82137</v>
      </c>
      <c r="AZ25" s="323">
        <v>9.6847200000000004</v>
      </c>
      <c r="BA25" s="323">
        <v>8.9109309999999997</v>
      </c>
      <c r="BB25" s="323">
        <v>8.6978749999999998</v>
      </c>
      <c r="BC25" s="323">
        <v>8.6816200000000006</v>
      </c>
      <c r="BD25" s="323">
        <v>8.6223109999999998</v>
      </c>
      <c r="BE25" s="323">
        <v>8.7581710000000008</v>
      </c>
      <c r="BF25" s="323">
        <v>8.8321590000000008</v>
      </c>
      <c r="BG25" s="323">
        <v>8.7083929999999992</v>
      </c>
      <c r="BH25" s="323">
        <v>8.6074719999999996</v>
      </c>
      <c r="BI25" s="323">
        <v>8.0407089999999997</v>
      </c>
      <c r="BJ25" s="323">
        <v>7.4629110000000001</v>
      </c>
      <c r="BK25" s="323">
        <v>7.3383950000000002</v>
      </c>
      <c r="BL25" s="323">
        <v>7.4981619999999998</v>
      </c>
      <c r="BM25" s="323">
        <v>7.6856749999999998</v>
      </c>
      <c r="BN25" s="323">
        <v>8.1881459999999997</v>
      </c>
      <c r="BO25" s="323">
        <v>8.5301729999999996</v>
      </c>
      <c r="BP25" s="323">
        <v>8.6922010000000007</v>
      </c>
      <c r="BQ25" s="323">
        <v>8.9170189999999998</v>
      </c>
      <c r="BR25" s="323">
        <v>9.0626759999999997</v>
      </c>
      <c r="BS25" s="323">
        <v>9.0153879999999997</v>
      </c>
      <c r="BT25" s="323">
        <v>8.9654290000000003</v>
      </c>
      <c r="BU25" s="323">
        <v>8.4424790000000005</v>
      </c>
      <c r="BV25" s="323">
        <v>7.9212249999999997</v>
      </c>
    </row>
    <row r="26" spans="1:74" ht="11.15" customHeight="1" x14ac:dyDescent="0.25">
      <c r="A26" s="83" t="s">
        <v>655</v>
      </c>
      <c r="B26" s="185" t="s">
        <v>432</v>
      </c>
      <c r="C26" s="207">
        <v>6.3265368769999997</v>
      </c>
      <c r="D26" s="207">
        <v>6.4024840320000003</v>
      </c>
      <c r="E26" s="207">
        <v>6.4734455909999999</v>
      </c>
      <c r="F26" s="207">
        <v>6.516547246</v>
      </c>
      <c r="G26" s="207">
        <v>6.6873560330000004</v>
      </c>
      <c r="H26" s="207">
        <v>7.169357175</v>
      </c>
      <c r="I26" s="207">
        <v>7.2213817389999999</v>
      </c>
      <c r="J26" s="207">
        <v>7.3761474390000004</v>
      </c>
      <c r="K26" s="207">
        <v>7.3876157439999997</v>
      </c>
      <c r="L26" s="207">
        <v>6.4107552019999998</v>
      </c>
      <c r="M26" s="207">
        <v>6.0783178400000004</v>
      </c>
      <c r="N26" s="207">
        <v>6.0916593969999999</v>
      </c>
      <c r="O26" s="207">
        <v>6.0679190219999999</v>
      </c>
      <c r="P26" s="207">
        <v>6.0243457100000004</v>
      </c>
      <c r="Q26" s="207">
        <v>6.1239869779999996</v>
      </c>
      <c r="R26" s="207">
        <v>6.2879423440000002</v>
      </c>
      <c r="S26" s="207">
        <v>6.8479910139999998</v>
      </c>
      <c r="T26" s="207">
        <v>7.2578573339999997</v>
      </c>
      <c r="U26" s="207">
        <v>7.5263681619999998</v>
      </c>
      <c r="V26" s="207">
        <v>7.5780467030000001</v>
      </c>
      <c r="W26" s="207">
        <v>7.086680264</v>
      </c>
      <c r="X26" s="207">
        <v>6.6267565169999996</v>
      </c>
      <c r="Y26" s="207">
        <v>6.362309142</v>
      </c>
      <c r="Z26" s="207">
        <v>6.2933731479999997</v>
      </c>
      <c r="AA26" s="207">
        <v>6.3162185309999996</v>
      </c>
      <c r="AB26" s="207">
        <v>6.4396238649999997</v>
      </c>
      <c r="AC26" s="207">
        <v>6.6845224349999999</v>
      </c>
      <c r="AD26" s="207">
        <v>7.293758811</v>
      </c>
      <c r="AE26" s="207">
        <v>7.904771792</v>
      </c>
      <c r="AF26" s="207">
        <v>8.1927177110000002</v>
      </c>
      <c r="AG26" s="207">
        <v>8.8250513349999995</v>
      </c>
      <c r="AH26" s="207">
        <v>9.3333240849999992</v>
      </c>
      <c r="AI26" s="207">
        <v>9.2516607660000005</v>
      </c>
      <c r="AJ26" s="207">
        <v>8.9193223990000003</v>
      </c>
      <c r="AK26" s="207">
        <v>8.9728967070000003</v>
      </c>
      <c r="AL26" s="207">
        <v>8.9090215659999998</v>
      </c>
      <c r="AM26" s="207">
        <v>8.7083359389999995</v>
      </c>
      <c r="AN26" s="207">
        <v>8.7449980790000001</v>
      </c>
      <c r="AO26" s="207">
        <v>8.9085072919999995</v>
      </c>
      <c r="AP26" s="207">
        <v>9.4788026510000005</v>
      </c>
      <c r="AQ26" s="207">
        <v>9.9504838620000005</v>
      </c>
      <c r="AR26" s="207">
        <v>11.11261081</v>
      </c>
      <c r="AS26" s="207">
        <v>12.58226951</v>
      </c>
      <c r="AT26" s="207">
        <v>12.322834309999999</v>
      </c>
      <c r="AU26" s="207">
        <v>12.913918969999999</v>
      </c>
      <c r="AV26" s="207">
        <v>12.51438883</v>
      </c>
      <c r="AW26" s="207">
        <v>11.438670910000001</v>
      </c>
      <c r="AX26" s="207">
        <v>10.95529</v>
      </c>
      <c r="AY26" s="207">
        <v>10.600630000000001</v>
      </c>
      <c r="AZ26" s="323">
        <v>10.20438</v>
      </c>
      <c r="BA26" s="323">
        <v>9.7929510000000004</v>
      </c>
      <c r="BB26" s="323">
        <v>9.5369770000000003</v>
      </c>
      <c r="BC26" s="323">
        <v>9.4239499999999996</v>
      </c>
      <c r="BD26" s="323">
        <v>9.625902</v>
      </c>
      <c r="BE26" s="323">
        <v>9.8783370000000001</v>
      </c>
      <c r="BF26" s="323">
        <v>9.7777220000000007</v>
      </c>
      <c r="BG26" s="323">
        <v>9.5141019999999994</v>
      </c>
      <c r="BH26" s="323">
        <v>8.7834959999999995</v>
      </c>
      <c r="BI26" s="323">
        <v>8.1080550000000002</v>
      </c>
      <c r="BJ26" s="323">
        <v>7.8148540000000004</v>
      </c>
      <c r="BK26" s="323">
        <v>7.7103320000000002</v>
      </c>
      <c r="BL26" s="323">
        <v>7.8259759999999998</v>
      </c>
      <c r="BM26" s="323">
        <v>7.8485279999999999</v>
      </c>
      <c r="BN26" s="323">
        <v>7.9620189999999997</v>
      </c>
      <c r="BO26" s="323">
        <v>8.1317350000000008</v>
      </c>
      <c r="BP26" s="323">
        <v>8.5691579999999998</v>
      </c>
      <c r="BQ26" s="323">
        <v>9.0051550000000002</v>
      </c>
      <c r="BR26" s="323">
        <v>9.06799</v>
      </c>
      <c r="BS26" s="323">
        <v>8.9511880000000001</v>
      </c>
      <c r="BT26" s="323">
        <v>8.3476250000000007</v>
      </c>
      <c r="BU26" s="323">
        <v>7.7894969999999999</v>
      </c>
      <c r="BV26" s="323">
        <v>7.6030790000000001</v>
      </c>
    </row>
    <row r="27" spans="1:74" ht="11.15" customHeight="1" x14ac:dyDescent="0.25">
      <c r="A27" s="83" t="s">
        <v>656</v>
      </c>
      <c r="B27" s="185" t="s">
        <v>433</v>
      </c>
      <c r="C27" s="207">
        <v>9.1510728990000008</v>
      </c>
      <c r="D27" s="207">
        <v>8.7962258359999996</v>
      </c>
      <c r="E27" s="207">
        <v>9.2490734620000001</v>
      </c>
      <c r="F27" s="207">
        <v>9.1751340690000003</v>
      </c>
      <c r="G27" s="207">
        <v>8.7251128659999999</v>
      </c>
      <c r="H27" s="207">
        <v>8.7964981210000008</v>
      </c>
      <c r="I27" s="207">
        <v>9.281496508</v>
      </c>
      <c r="J27" s="207">
        <v>8.9703456070000005</v>
      </c>
      <c r="K27" s="207">
        <v>9.1067169620000001</v>
      </c>
      <c r="L27" s="207">
        <v>8.5731120789999995</v>
      </c>
      <c r="M27" s="207">
        <v>8.8087070270000005</v>
      </c>
      <c r="N27" s="207">
        <v>9.423950949</v>
      </c>
      <c r="O27" s="207">
        <v>9.7094378379999995</v>
      </c>
      <c r="P27" s="207">
        <v>9.4400772229999994</v>
      </c>
      <c r="Q27" s="207">
        <v>9.2414279449999999</v>
      </c>
      <c r="R27" s="207">
        <v>9.3416368090000006</v>
      </c>
      <c r="S27" s="207">
        <v>9.5314143130000009</v>
      </c>
      <c r="T27" s="207">
        <v>9.2327454259999993</v>
      </c>
      <c r="U27" s="207">
        <v>9.5161052339999994</v>
      </c>
      <c r="V27" s="207">
        <v>9.4638957149999996</v>
      </c>
      <c r="W27" s="207">
        <v>9.5722965720000008</v>
      </c>
      <c r="X27" s="207">
        <v>9.1588219930000001</v>
      </c>
      <c r="Y27" s="207">
        <v>9.550433516</v>
      </c>
      <c r="Z27" s="207">
        <v>9.9684019589999995</v>
      </c>
      <c r="AA27" s="207">
        <v>10.6922891</v>
      </c>
      <c r="AB27" s="207">
        <v>10.18378731</v>
      </c>
      <c r="AC27" s="207">
        <v>10.695744210000001</v>
      </c>
      <c r="AD27" s="207">
        <v>10.134786719999999</v>
      </c>
      <c r="AE27" s="207">
        <v>10.1876584</v>
      </c>
      <c r="AF27" s="207">
        <v>10.946551360000001</v>
      </c>
      <c r="AG27" s="207">
        <v>11.51010512</v>
      </c>
      <c r="AH27" s="207">
        <v>11.49288848</v>
      </c>
      <c r="AI27" s="207">
        <v>11.171627279999999</v>
      </c>
      <c r="AJ27" s="207">
        <v>11.38645445</v>
      </c>
      <c r="AK27" s="207">
        <v>12.101519659999999</v>
      </c>
      <c r="AL27" s="207">
        <v>12.67618281</v>
      </c>
      <c r="AM27" s="207">
        <v>13.606105660000001</v>
      </c>
      <c r="AN27" s="207">
        <v>12.7179599</v>
      </c>
      <c r="AO27" s="207">
        <v>12.81058867</v>
      </c>
      <c r="AP27" s="207">
        <v>12.64290169</v>
      </c>
      <c r="AQ27" s="207">
        <v>13.4138979</v>
      </c>
      <c r="AR27" s="207">
        <v>15.663857950000001</v>
      </c>
      <c r="AS27" s="207">
        <v>15.022378509999999</v>
      </c>
      <c r="AT27" s="207">
        <v>15.8867981</v>
      </c>
      <c r="AU27" s="207">
        <v>15.8495308</v>
      </c>
      <c r="AV27" s="207">
        <v>13.862102439999999</v>
      </c>
      <c r="AW27" s="207">
        <v>13.70543266</v>
      </c>
      <c r="AX27" s="207">
        <v>13.688179999999999</v>
      </c>
      <c r="AY27" s="207">
        <v>12.95454</v>
      </c>
      <c r="AZ27" s="323">
        <v>12.13226</v>
      </c>
      <c r="BA27" s="323">
        <v>11.54673</v>
      </c>
      <c r="BB27" s="323">
        <v>10.74436</v>
      </c>
      <c r="BC27" s="323">
        <v>10.343999999999999</v>
      </c>
      <c r="BD27" s="323">
        <v>10.38855</v>
      </c>
      <c r="BE27" s="323">
        <v>10.281169999999999</v>
      </c>
      <c r="BF27" s="323">
        <v>10.218349999999999</v>
      </c>
      <c r="BG27" s="323">
        <v>9.7601680000000002</v>
      </c>
      <c r="BH27" s="323">
        <v>9.3864979999999996</v>
      </c>
      <c r="BI27" s="323">
        <v>9.0423500000000008</v>
      </c>
      <c r="BJ27" s="323">
        <v>9.3006270000000004</v>
      </c>
      <c r="BK27" s="323">
        <v>9.1203450000000004</v>
      </c>
      <c r="BL27" s="323">
        <v>9.1560109999999995</v>
      </c>
      <c r="BM27" s="323">
        <v>9.2731739999999991</v>
      </c>
      <c r="BN27" s="323">
        <v>9.0300650000000005</v>
      </c>
      <c r="BO27" s="323">
        <v>9.0338759999999994</v>
      </c>
      <c r="BP27" s="323">
        <v>9.3916380000000004</v>
      </c>
      <c r="BQ27" s="323">
        <v>9.5188170000000003</v>
      </c>
      <c r="BR27" s="323">
        <v>9.6549110000000002</v>
      </c>
      <c r="BS27" s="323">
        <v>9.3665629999999993</v>
      </c>
      <c r="BT27" s="323">
        <v>9.1341330000000003</v>
      </c>
      <c r="BU27" s="323">
        <v>8.9151869999999995</v>
      </c>
      <c r="BV27" s="323">
        <v>9.2748550000000005</v>
      </c>
    </row>
    <row r="28" spans="1:74" ht="11.15" customHeight="1" x14ac:dyDescent="0.25">
      <c r="A28" s="83" t="s">
        <v>657</v>
      </c>
      <c r="B28" s="185" t="s">
        <v>407</v>
      </c>
      <c r="C28" s="207">
        <v>7.67</v>
      </c>
      <c r="D28" s="207">
        <v>7.54</v>
      </c>
      <c r="E28" s="207">
        <v>7.4</v>
      </c>
      <c r="F28" s="207">
        <v>7.72</v>
      </c>
      <c r="G28" s="207">
        <v>8.06</v>
      </c>
      <c r="H28" s="207">
        <v>8.2899999999999991</v>
      </c>
      <c r="I28" s="207">
        <v>8.4700000000000006</v>
      </c>
      <c r="J28" s="207">
        <v>8.41</v>
      </c>
      <c r="K28" s="207">
        <v>8.34</v>
      </c>
      <c r="L28" s="207">
        <v>7.63</v>
      </c>
      <c r="M28" s="207">
        <v>6.98</v>
      </c>
      <c r="N28" s="207">
        <v>7.19</v>
      </c>
      <c r="O28" s="207">
        <v>7.24</v>
      </c>
      <c r="P28" s="207">
        <v>7.03</v>
      </c>
      <c r="Q28" s="207">
        <v>7.29</v>
      </c>
      <c r="R28" s="207">
        <v>7.24</v>
      </c>
      <c r="S28" s="207">
        <v>7.73</v>
      </c>
      <c r="T28" s="207">
        <v>8.24</v>
      </c>
      <c r="U28" s="207">
        <v>8.49</v>
      </c>
      <c r="V28" s="207">
        <v>8.48</v>
      </c>
      <c r="W28" s="207">
        <v>8.4499999999999993</v>
      </c>
      <c r="X28" s="207">
        <v>7.59</v>
      </c>
      <c r="Y28" s="207">
        <v>7.64</v>
      </c>
      <c r="Z28" s="207">
        <v>7.4</v>
      </c>
      <c r="AA28" s="207">
        <v>7.4</v>
      </c>
      <c r="AB28" s="207">
        <v>7.36</v>
      </c>
      <c r="AC28" s="207">
        <v>8</v>
      </c>
      <c r="AD28" s="207">
        <v>8.41</v>
      </c>
      <c r="AE28" s="207">
        <v>8.99</v>
      </c>
      <c r="AF28" s="207">
        <v>9.58</v>
      </c>
      <c r="AG28" s="207">
        <v>9.93</v>
      </c>
      <c r="AH28" s="207">
        <v>10.210000000000001</v>
      </c>
      <c r="AI28" s="207">
        <v>10.3</v>
      </c>
      <c r="AJ28" s="207">
        <v>10.47</v>
      </c>
      <c r="AK28" s="207">
        <v>10.050000000000001</v>
      </c>
      <c r="AL28" s="207">
        <v>10.36</v>
      </c>
      <c r="AM28" s="207">
        <v>9.81</v>
      </c>
      <c r="AN28" s="207">
        <v>10.039999999999999</v>
      </c>
      <c r="AO28" s="207">
        <v>10.23</v>
      </c>
      <c r="AP28" s="207">
        <v>10.63</v>
      </c>
      <c r="AQ28" s="207">
        <v>12.11</v>
      </c>
      <c r="AR28" s="207">
        <v>13.5</v>
      </c>
      <c r="AS28" s="207">
        <v>13.49</v>
      </c>
      <c r="AT28" s="207">
        <v>14.24</v>
      </c>
      <c r="AU28" s="207">
        <v>14.57</v>
      </c>
      <c r="AV28" s="207">
        <v>12.86</v>
      </c>
      <c r="AW28" s="207">
        <v>11.91</v>
      </c>
      <c r="AX28" s="207">
        <v>11.42366</v>
      </c>
      <c r="AY28" s="207">
        <v>11.135260000000001</v>
      </c>
      <c r="AZ28" s="323">
        <v>10.18008</v>
      </c>
      <c r="BA28" s="323">
        <v>9.7599370000000008</v>
      </c>
      <c r="BB28" s="323">
        <v>9.4607510000000001</v>
      </c>
      <c r="BC28" s="323">
        <v>9.5319489999999991</v>
      </c>
      <c r="BD28" s="323">
        <v>9.6990839999999992</v>
      </c>
      <c r="BE28" s="323">
        <v>9.6506609999999995</v>
      </c>
      <c r="BF28" s="323">
        <v>9.5505949999999995</v>
      </c>
      <c r="BG28" s="323">
        <v>9.3498000000000001</v>
      </c>
      <c r="BH28" s="323">
        <v>8.6710259999999995</v>
      </c>
      <c r="BI28" s="323">
        <v>8.3229480000000002</v>
      </c>
      <c r="BJ28" s="323">
        <v>8.2697699999999994</v>
      </c>
      <c r="BK28" s="323">
        <v>8.3218169999999994</v>
      </c>
      <c r="BL28" s="323">
        <v>8.4576729999999998</v>
      </c>
      <c r="BM28" s="323">
        <v>8.6477749999999993</v>
      </c>
      <c r="BN28" s="323">
        <v>8.8058499999999995</v>
      </c>
      <c r="BO28" s="323">
        <v>9.0929179999999992</v>
      </c>
      <c r="BP28" s="323">
        <v>9.4283730000000006</v>
      </c>
      <c r="BQ28" s="323">
        <v>9.5158480000000001</v>
      </c>
      <c r="BR28" s="323">
        <v>9.5271640000000009</v>
      </c>
      <c r="BS28" s="323">
        <v>9.4735270000000007</v>
      </c>
      <c r="BT28" s="323">
        <v>8.8549129999999998</v>
      </c>
      <c r="BU28" s="323">
        <v>8.5644930000000006</v>
      </c>
      <c r="BV28" s="323">
        <v>8.5663269999999994</v>
      </c>
    </row>
    <row r="29" spans="1:74" ht="11.15" customHeight="1" x14ac:dyDescent="0.25">
      <c r="A29" s="83"/>
      <c r="B29" s="87" t="s">
        <v>999</v>
      </c>
      <c r="C29" s="224"/>
      <c r="D29" s="224"/>
      <c r="E29" s="224"/>
      <c r="F29" s="224"/>
      <c r="G29" s="224"/>
      <c r="H29" s="224"/>
      <c r="I29" s="224"/>
      <c r="J29" s="224"/>
      <c r="K29" s="224"/>
      <c r="L29" s="224"/>
      <c r="M29" s="224"/>
      <c r="N29" s="224"/>
      <c r="O29" s="224"/>
      <c r="P29" s="224"/>
      <c r="Q29" s="224"/>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4"/>
      <c r="AS29" s="224"/>
      <c r="AT29" s="224"/>
      <c r="AU29" s="224"/>
      <c r="AV29" s="224"/>
      <c r="AW29" s="224"/>
      <c r="AX29" s="224"/>
      <c r="AY29" s="224"/>
      <c r="AZ29" s="352"/>
      <c r="BA29" s="352"/>
      <c r="BB29" s="352"/>
      <c r="BC29" s="352"/>
      <c r="BD29" s="352"/>
      <c r="BE29" s="352"/>
      <c r="BF29" s="352"/>
      <c r="BG29" s="352"/>
      <c r="BH29" s="352"/>
      <c r="BI29" s="352"/>
      <c r="BJ29" s="352"/>
      <c r="BK29" s="352"/>
      <c r="BL29" s="352"/>
      <c r="BM29" s="352"/>
      <c r="BN29" s="352"/>
      <c r="BO29" s="352"/>
      <c r="BP29" s="352"/>
      <c r="BQ29" s="352"/>
      <c r="BR29" s="352"/>
      <c r="BS29" s="352"/>
      <c r="BT29" s="352"/>
      <c r="BU29" s="352"/>
      <c r="BV29" s="352"/>
    </row>
    <row r="30" spans="1:74" ht="11.15" customHeight="1" x14ac:dyDescent="0.25">
      <c r="A30" s="83" t="s">
        <v>658</v>
      </c>
      <c r="B30" s="185" t="s">
        <v>426</v>
      </c>
      <c r="C30" s="252">
        <v>9.1476215239999998</v>
      </c>
      <c r="D30" s="252">
        <v>9.1642470110000005</v>
      </c>
      <c r="E30" s="252">
        <v>9.436097599</v>
      </c>
      <c r="F30" s="252">
        <v>9.0634835119999995</v>
      </c>
      <c r="G30" s="252">
        <v>8.0681816570000002</v>
      </c>
      <c r="H30" s="252">
        <v>7.5745297699999998</v>
      </c>
      <c r="I30" s="252">
        <v>6.963609849</v>
      </c>
      <c r="J30" s="252">
        <v>7.4403484889999998</v>
      </c>
      <c r="K30" s="252">
        <v>6.5068480710000003</v>
      </c>
      <c r="L30" s="252">
        <v>6.3416938859999998</v>
      </c>
      <c r="M30" s="252">
        <v>7.1993561530000001</v>
      </c>
      <c r="N30" s="252">
        <v>8.0358046779999999</v>
      </c>
      <c r="O30" s="252">
        <v>8.1073706300000001</v>
      </c>
      <c r="P30" s="252">
        <v>8.3994117989999992</v>
      </c>
      <c r="Q30" s="252">
        <v>8.0250828910000003</v>
      </c>
      <c r="R30" s="252">
        <v>8.1780145639999997</v>
      </c>
      <c r="S30" s="252">
        <v>6.9404212159999998</v>
      </c>
      <c r="T30" s="252">
        <v>6.7155259450000004</v>
      </c>
      <c r="U30" s="252">
        <v>6.048493423</v>
      </c>
      <c r="V30" s="252">
        <v>5.7672859949999999</v>
      </c>
      <c r="W30" s="252">
        <v>6.7859408549999998</v>
      </c>
      <c r="X30" s="252">
        <v>6.3757098079999999</v>
      </c>
      <c r="Y30" s="252">
        <v>7.5746225650000003</v>
      </c>
      <c r="Z30" s="252">
        <v>8.5034629810000002</v>
      </c>
      <c r="AA30" s="252">
        <v>8.5593811100000003</v>
      </c>
      <c r="AB30" s="252">
        <v>8.6349696070000004</v>
      </c>
      <c r="AC30" s="252">
        <v>8.5967861259999996</v>
      </c>
      <c r="AD30" s="252">
        <v>9.2332481990000002</v>
      </c>
      <c r="AE30" s="252">
        <v>7.3902471629999997</v>
      </c>
      <c r="AF30" s="252">
        <v>7.2276907169999998</v>
      </c>
      <c r="AG30" s="252">
        <v>7.7015564230000004</v>
      </c>
      <c r="AH30" s="252">
        <v>7.8138020949999998</v>
      </c>
      <c r="AI30" s="252">
        <v>8.0469864770000008</v>
      </c>
      <c r="AJ30" s="252">
        <v>9.7312417020000002</v>
      </c>
      <c r="AK30" s="252">
        <v>9.6522667940000009</v>
      </c>
      <c r="AL30" s="252">
        <v>10.63642611</v>
      </c>
      <c r="AM30" s="252">
        <v>10.867801699999999</v>
      </c>
      <c r="AN30" s="252">
        <v>11.17750223</v>
      </c>
      <c r="AO30" s="252">
        <v>11.321688079999999</v>
      </c>
      <c r="AP30" s="252">
        <v>11.872122060000001</v>
      </c>
      <c r="AQ30" s="252">
        <v>12.278229230000001</v>
      </c>
      <c r="AR30" s="252">
        <v>12.194432490000001</v>
      </c>
      <c r="AS30" s="252">
        <v>12.10215344</v>
      </c>
      <c r="AT30" s="252">
        <v>12.02344061</v>
      </c>
      <c r="AU30" s="252">
        <v>11.963559849999999</v>
      </c>
      <c r="AV30" s="252">
        <v>12.47202016</v>
      </c>
      <c r="AW30" s="252">
        <v>13.23326234</v>
      </c>
      <c r="AX30" s="252">
        <v>13.11027</v>
      </c>
      <c r="AY30" s="252">
        <v>12.07325</v>
      </c>
      <c r="AZ30" s="347">
        <v>10.973850000000001</v>
      </c>
      <c r="BA30" s="347">
        <v>10.0753</v>
      </c>
      <c r="BB30" s="347">
        <v>9.6115340000000007</v>
      </c>
      <c r="BC30" s="347">
        <v>8.7026610000000009</v>
      </c>
      <c r="BD30" s="347">
        <v>7.8365619999999998</v>
      </c>
      <c r="BE30" s="347">
        <v>7.708628</v>
      </c>
      <c r="BF30" s="347">
        <v>7.5799539999999999</v>
      </c>
      <c r="BG30" s="347">
        <v>7.4874790000000004</v>
      </c>
      <c r="BH30" s="347">
        <v>7.4104570000000001</v>
      </c>
      <c r="BI30" s="347">
        <v>8.4900610000000007</v>
      </c>
      <c r="BJ30" s="347">
        <v>9.3554639999999996</v>
      </c>
      <c r="BK30" s="347">
        <v>9.2857719999999997</v>
      </c>
      <c r="BL30" s="347">
        <v>9.3796320000000009</v>
      </c>
      <c r="BM30" s="347">
        <v>9.3278829999999999</v>
      </c>
      <c r="BN30" s="347">
        <v>9.4344800000000006</v>
      </c>
      <c r="BO30" s="347">
        <v>8.7886939999999996</v>
      </c>
      <c r="BP30" s="347">
        <v>8.0603979999999993</v>
      </c>
      <c r="BQ30" s="347">
        <v>7.9828979999999996</v>
      </c>
      <c r="BR30" s="347">
        <v>7.9054669999999998</v>
      </c>
      <c r="BS30" s="347">
        <v>7.8707549999999999</v>
      </c>
      <c r="BT30" s="347">
        <v>7.8277210000000004</v>
      </c>
      <c r="BU30" s="347">
        <v>8.9477589999999996</v>
      </c>
      <c r="BV30" s="347">
        <v>9.8307420000000008</v>
      </c>
    </row>
    <row r="31" spans="1:74" ht="11.15" customHeight="1" x14ac:dyDescent="0.25">
      <c r="A31" s="83" t="s">
        <v>659</v>
      </c>
      <c r="B31" s="183" t="s">
        <v>458</v>
      </c>
      <c r="C31" s="252">
        <v>9.1977177250000004</v>
      </c>
      <c r="D31" s="252">
        <v>8.6666292469999995</v>
      </c>
      <c r="E31" s="252">
        <v>8.2237422969999994</v>
      </c>
      <c r="F31" s="252">
        <v>7.8268392870000003</v>
      </c>
      <c r="G31" s="252">
        <v>7.2934131940000002</v>
      </c>
      <c r="H31" s="252">
        <v>6.9285627779999999</v>
      </c>
      <c r="I31" s="252">
        <v>7.1041812269999998</v>
      </c>
      <c r="J31" s="252">
        <v>6.3398464309999998</v>
      </c>
      <c r="K31" s="252">
        <v>6.4945278430000002</v>
      </c>
      <c r="L31" s="252">
        <v>7.0161503659999997</v>
      </c>
      <c r="M31" s="252">
        <v>6.9045791379999999</v>
      </c>
      <c r="N31" s="252">
        <v>7.3948052940000002</v>
      </c>
      <c r="O31" s="252">
        <v>6.766684648</v>
      </c>
      <c r="P31" s="252">
        <v>7.7677115839999997</v>
      </c>
      <c r="Q31" s="252">
        <v>7.8242594509999996</v>
      </c>
      <c r="R31" s="252">
        <v>7.0879040169999996</v>
      </c>
      <c r="S31" s="252">
        <v>6.734321402</v>
      </c>
      <c r="T31" s="252">
        <v>6.4808426939999997</v>
      </c>
      <c r="U31" s="252">
        <v>7.4289250469999999</v>
      </c>
      <c r="V31" s="252">
        <v>6.8706215459999997</v>
      </c>
      <c r="W31" s="252">
        <v>8.2387642900000007</v>
      </c>
      <c r="X31" s="252">
        <v>7.2194480680000002</v>
      </c>
      <c r="Y31" s="252">
        <v>7.6205447709999996</v>
      </c>
      <c r="Z31" s="252">
        <v>8.0766385399999994</v>
      </c>
      <c r="AA31" s="252">
        <v>8.3309569569999997</v>
      </c>
      <c r="AB31" s="252">
        <v>7.8195629999999996</v>
      </c>
      <c r="AC31" s="252">
        <v>8.5221090390000001</v>
      </c>
      <c r="AD31" s="252">
        <v>7.9518272960000003</v>
      </c>
      <c r="AE31" s="252">
        <v>7.8560939589999998</v>
      </c>
      <c r="AF31" s="252">
        <v>7.3598468160000001</v>
      </c>
      <c r="AG31" s="252">
        <v>8.0330099409999995</v>
      </c>
      <c r="AH31" s="252">
        <v>8.1636796950000008</v>
      </c>
      <c r="AI31" s="252">
        <v>8.8131961560000001</v>
      </c>
      <c r="AJ31" s="252">
        <v>10.54386819</v>
      </c>
      <c r="AK31" s="252">
        <v>10.84653711</v>
      </c>
      <c r="AL31" s="252">
        <v>11.434008950000001</v>
      </c>
      <c r="AM31" s="252">
        <v>11.21815966</v>
      </c>
      <c r="AN31" s="252">
        <v>10.87828642</v>
      </c>
      <c r="AO31" s="252">
        <v>10.23998765</v>
      </c>
      <c r="AP31" s="252">
        <v>9.2241021589999992</v>
      </c>
      <c r="AQ31" s="252">
        <v>10.564567479999999</v>
      </c>
      <c r="AR31" s="252">
        <v>12.01890289</v>
      </c>
      <c r="AS31" s="252">
        <v>11.50748664</v>
      </c>
      <c r="AT31" s="252">
        <v>11.98257628</v>
      </c>
      <c r="AU31" s="252">
        <v>12.25173453</v>
      </c>
      <c r="AV31" s="252">
        <v>12.41806474</v>
      </c>
      <c r="AW31" s="252">
        <v>12.37932226</v>
      </c>
      <c r="AX31" s="252">
        <v>11.71036</v>
      </c>
      <c r="AY31" s="252">
        <v>11.236890000000001</v>
      </c>
      <c r="AZ31" s="347">
        <v>10.259639999999999</v>
      </c>
      <c r="BA31" s="347">
        <v>9.5550759999999997</v>
      </c>
      <c r="BB31" s="347">
        <v>8.5759679999999996</v>
      </c>
      <c r="BC31" s="347">
        <v>8.1569850000000006</v>
      </c>
      <c r="BD31" s="347">
        <v>7.9809049999999999</v>
      </c>
      <c r="BE31" s="347">
        <v>7.8226870000000002</v>
      </c>
      <c r="BF31" s="347">
        <v>7.5865070000000001</v>
      </c>
      <c r="BG31" s="347">
        <v>7.6111310000000003</v>
      </c>
      <c r="BH31" s="347">
        <v>7.6685679999999996</v>
      </c>
      <c r="BI31" s="347">
        <v>8.0170200000000005</v>
      </c>
      <c r="BJ31" s="347">
        <v>8.1077080000000006</v>
      </c>
      <c r="BK31" s="347">
        <v>8.4004440000000002</v>
      </c>
      <c r="BL31" s="347">
        <v>8.7113139999999998</v>
      </c>
      <c r="BM31" s="347">
        <v>8.9315350000000002</v>
      </c>
      <c r="BN31" s="347">
        <v>8.4975660000000008</v>
      </c>
      <c r="BO31" s="347">
        <v>8.3392389999999992</v>
      </c>
      <c r="BP31" s="347">
        <v>8.2914460000000005</v>
      </c>
      <c r="BQ31" s="347">
        <v>8.1745269999999994</v>
      </c>
      <c r="BR31" s="347">
        <v>7.9572390000000004</v>
      </c>
      <c r="BS31" s="347">
        <v>7.9756109999999998</v>
      </c>
      <c r="BT31" s="347">
        <v>8.0397350000000003</v>
      </c>
      <c r="BU31" s="347">
        <v>8.3999799999999993</v>
      </c>
      <c r="BV31" s="347">
        <v>8.4879519999999999</v>
      </c>
    </row>
    <row r="32" spans="1:74" ht="11.15" customHeight="1" x14ac:dyDescent="0.25">
      <c r="A32" s="83" t="s">
        <v>660</v>
      </c>
      <c r="B32" s="185" t="s">
        <v>427</v>
      </c>
      <c r="C32" s="252">
        <v>5.6796038500000003</v>
      </c>
      <c r="D32" s="252">
        <v>5.5348654310000001</v>
      </c>
      <c r="E32" s="252">
        <v>5.7705517009999996</v>
      </c>
      <c r="F32" s="252">
        <v>5.5089889579999998</v>
      </c>
      <c r="G32" s="252">
        <v>4.8662299290000002</v>
      </c>
      <c r="H32" s="252">
        <v>5.6010130709999997</v>
      </c>
      <c r="I32" s="252">
        <v>5.6483456079999996</v>
      </c>
      <c r="J32" s="252">
        <v>5.3993343019999998</v>
      </c>
      <c r="K32" s="252">
        <v>5.2632186900000004</v>
      </c>
      <c r="L32" s="252">
        <v>5.0546303229999996</v>
      </c>
      <c r="M32" s="252">
        <v>5.0272254710000004</v>
      </c>
      <c r="N32" s="252">
        <v>4.9947056439999997</v>
      </c>
      <c r="O32" s="252">
        <v>4.82703039</v>
      </c>
      <c r="P32" s="252">
        <v>4.8560861080000004</v>
      </c>
      <c r="Q32" s="252">
        <v>4.8794510139999998</v>
      </c>
      <c r="R32" s="252">
        <v>4.8252777650000001</v>
      </c>
      <c r="S32" s="252">
        <v>4.5470304519999996</v>
      </c>
      <c r="T32" s="252">
        <v>3.945468408</v>
      </c>
      <c r="U32" s="252">
        <v>3.5961464680000002</v>
      </c>
      <c r="V32" s="252">
        <v>4.4645599980000004</v>
      </c>
      <c r="W32" s="252">
        <v>4.4466762900000001</v>
      </c>
      <c r="X32" s="252">
        <v>4.6449746440000004</v>
      </c>
      <c r="Y32" s="252">
        <v>5.4177987779999999</v>
      </c>
      <c r="Z32" s="252">
        <v>5.1781524919999997</v>
      </c>
      <c r="AA32" s="252">
        <v>5.3872708080000002</v>
      </c>
      <c r="AB32" s="252">
        <v>5.5093912850000004</v>
      </c>
      <c r="AC32" s="252">
        <v>6.0725575660000004</v>
      </c>
      <c r="AD32" s="252">
        <v>8.4779014309999994</v>
      </c>
      <c r="AE32" s="252">
        <v>8.260187921</v>
      </c>
      <c r="AF32" s="252">
        <v>9.5854699060000002</v>
      </c>
      <c r="AG32" s="252">
        <v>7.992096621</v>
      </c>
      <c r="AH32" s="252">
        <v>8.9136780909999995</v>
      </c>
      <c r="AI32" s="252">
        <v>8.4786355049999997</v>
      </c>
      <c r="AJ32" s="252">
        <v>8.2957888020000006</v>
      </c>
      <c r="AK32" s="252">
        <v>8.7581925199999997</v>
      </c>
      <c r="AL32" s="252">
        <v>7.7585067240000001</v>
      </c>
      <c r="AM32" s="252">
        <v>7.7040130180000004</v>
      </c>
      <c r="AN32" s="252">
        <v>7.879306959</v>
      </c>
      <c r="AO32" s="252">
        <v>7.335476742</v>
      </c>
      <c r="AP32" s="252">
        <v>8.0800030839999994</v>
      </c>
      <c r="AQ32" s="252">
        <v>9.5650700719999993</v>
      </c>
      <c r="AR32" s="252">
        <v>8.9555765059999999</v>
      </c>
      <c r="AS32" s="252">
        <v>8.7814616690000005</v>
      </c>
      <c r="AT32" s="252">
        <v>12.023328660000001</v>
      </c>
      <c r="AU32" s="252">
        <v>11.904781610000001</v>
      </c>
      <c r="AV32" s="252">
        <v>9.8502615260000006</v>
      </c>
      <c r="AW32" s="252">
        <v>10.471401910000001</v>
      </c>
      <c r="AX32" s="252">
        <v>9.566948</v>
      </c>
      <c r="AY32" s="252">
        <v>8.7500090000000004</v>
      </c>
      <c r="AZ32" s="347">
        <v>7.5549249999999999</v>
      </c>
      <c r="BA32" s="347">
        <v>6.8677570000000001</v>
      </c>
      <c r="BB32" s="347">
        <v>6.4743310000000003</v>
      </c>
      <c r="BC32" s="347">
        <v>5.9817090000000004</v>
      </c>
      <c r="BD32" s="347">
        <v>6.1581700000000001</v>
      </c>
      <c r="BE32" s="347">
        <v>6.2206219999999997</v>
      </c>
      <c r="BF32" s="347">
        <v>6.3326339999999997</v>
      </c>
      <c r="BG32" s="347">
        <v>6.037623</v>
      </c>
      <c r="BH32" s="347">
        <v>5.824624</v>
      </c>
      <c r="BI32" s="347">
        <v>6.2361579999999996</v>
      </c>
      <c r="BJ32" s="347">
        <v>6.4955049999999996</v>
      </c>
      <c r="BK32" s="347">
        <v>6.8573040000000001</v>
      </c>
      <c r="BL32" s="347">
        <v>7.0680440000000004</v>
      </c>
      <c r="BM32" s="347">
        <v>7.1532920000000004</v>
      </c>
      <c r="BN32" s="347">
        <v>7.0719830000000004</v>
      </c>
      <c r="BO32" s="347">
        <v>6.5996129999999997</v>
      </c>
      <c r="BP32" s="347">
        <v>6.714658</v>
      </c>
      <c r="BQ32" s="347">
        <v>6.708348</v>
      </c>
      <c r="BR32" s="347">
        <v>6.8001880000000003</v>
      </c>
      <c r="BS32" s="347">
        <v>6.5081220000000002</v>
      </c>
      <c r="BT32" s="347">
        <v>6.3024610000000001</v>
      </c>
      <c r="BU32" s="347">
        <v>6.7337160000000003</v>
      </c>
      <c r="BV32" s="347">
        <v>6.9588609999999997</v>
      </c>
    </row>
    <row r="33" spans="1:74" ht="11.15" customHeight="1" x14ac:dyDescent="0.25">
      <c r="A33" s="83" t="s">
        <v>661</v>
      </c>
      <c r="B33" s="185" t="s">
        <v>428</v>
      </c>
      <c r="C33" s="252">
        <v>5.5565839989999999</v>
      </c>
      <c r="D33" s="252">
        <v>5.1902188550000004</v>
      </c>
      <c r="E33" s="252">
        <v>4.7315579540000003</v>
      </c>
      <c r="F33" s="252">
        <v>4.2414356399999997</v>
      </c>
      <c r="G33" s="252">
        <v>3.868943206</v>
      </c>
      <c r="H33" s="252">
        <v>3.6865575690000001</v>
      </c>
      <c r="I33" s="252">
        <v>3.4406863099999998</v>
      </c>
      <c r="J33" s="252">
        <v>3.4297399080000002</v>
      </c>
      <c r="K33" s="252">
        <v>3.4535810900000001</v>
      </c>
      <c r="L33" s="252">
        <v>3.7047514499999998</v>
      </c>
      <c r="M33" s="252">
        <v>4.3556617290000004</v>
      </c>
      <c r="N33" s="252">
        <v>4.439762998</v>
      </c>
      <c r="O33" s="252">
        <v>4.2532077209999999</v>
      </c>
      <c r="P33" s="252">
        <v>4.0290144640000003</v>
      </c>
      <c r="Q33" s="252">
        <v>3.88305276</v>
      </c>
      <c r="R33" s="252">
        <v>3.5041171389999999</v>
      </c>
      <c r="S33" s="252">
        <v>3.4371850839999998</v>
      </c>
      <c r="T33" s="252">
        <v>3.148747432</v>
      </c>
      <c r="U33" s="252">
        <v>3.009240374</v>
      </c>
      <c r="V33" s="252">
        <v>3.0983896319999999</v>
      </c>
      <c r="W33" s="252">
        <v>3.5130194719999999</v>
      </c>
      <c r="X33" s="252">
        <v>3.5832359199999999</v>
      </c>
      <c r="Y33" s="252">
        <v>4.557942261</v>
      </c>
      <c r="Z33" s="252">
        <v>4.4548845430000004</v>
      </c>
      <c r="AA33" s="252">
        <v>4.409113305</v>
      </c>
      <c r="AB33" s="252">
        <v>5.0099230940000004</v>
      </c>
      <c r="AC33" s="252">
        <v>5.329201769</v>
      </c>
      <c r="AD33" s="252">
        <v>4.5172006380000003</v>
      </c>
      <c r="AE33" s="252">
        <v>4.7309369610000003</v>
      </c>
      <c r="AF33" s="252">
        <v>4.5757877870000003</v>
      </c>
      <c r="AG33" s="252">
        <v>5.0995497920000004</v>
      </c>
      <c r="AH33" s="252">
        <v>5.49311566</v>
      </c>
      <c r="AI33" s="252">
        <v>5.8779110589999997</v>
      </c>
      <c r="AJ33" s="252">
        <v>6.921601656</v>
      </c>
      <c r="AK33" s="252">
        <v>7.0308873790000002</v>
      </c>
      <c r="AL33" s="252">
        <v>6.9626215680000003</v>
      </c>
      <c r="AM33" s="252">
        <v>8.0237569910000008</v>
      </c>
      <c r="AN33" s="252">
        <v>8.2529604560000003</v>
      </c>
      <c r="AO33" s="252">
        <v>7.5795764969999997</v>
      </c>
      <c r="AP33" s="252">
        <v>7.327212243</v>
      </c>
      <c r="AQ33" s="252">
        <v>8.6579493930000009</v>
      </c>
      <c r="AR33" s="252">
        <v>10.037717710000001</v>
      </c>
      <c r="AS33" s="252">
        <v>8.9028713289999999</v>
      </c>
      <c r="AT33" s="252">
        <v>9.6311990210000005</v>
      </c>
      <c r="AU33" s="252">
        <v>10.32671043</v>
      </c>
      <c r="AV33" s="252">
        <v>8.2933934699999998</v>
      </c>
      <c r="AW33" s="252">
        <v>8.0727817030000004</v>
      </c>
      <c r="AX33" s="252">
        <v>8.1327529999999992</v>
      </c>
      <c r="AY33" s="252">
        <v>7.3673460000000004</v>
      </c>
      <c r="AZ33" s="347">
        <v>6.6039469999999998</v>
      </c>
      <c r="BA33" s="347">
        <v>5.7963579999999997</v>
      </c>
      <c r="BB33" s="347">
        <v>5.2287119999999998</v>
      </c>
      <c r="BC33" s="347">
        <v>4.809679</v>
      </c>
      <c r="BD33" s="347">
        <v>4.7720399999999996</v>
      </c>
      <c r="BE33" s="347">
        <v>4.8115269999999999</v>
      </c>
      <c r="BF33" s="347">
        <v>4.791137</v>
      </c>
      <c r="BG33" s="347">
        <v>4.8694559999999996</v>
      </c>
      <c r="BH33" s="347">
        <v>4.9545130000000004</v>
      </c>
      <c r="BI33" s="347">
        <v>5.3159429999999999</v>
      </c>
      <c r="BJ33" s="347">
        <v>5.8481629999999996</v>
      </c>
      <c r="BK33" s="347">
        <v>6.0404010000000001</v>
      </c>
      <c r="BL33" s="347">
        <v>6.3204279999999997</v>
      </c>
      <c r="BM33" s="347">
        <v>6.1282350000000001</v>
      </c>
      <c r="BN33" s="347">
        <v>5.7913620000000003</v>
      </c>
      <c r="BO33" s="347">
        <v>5.4083779999999999</v>
      </c>
      <c r="BP33" s="347">
        <v>5.3195519999999998</v>
      </c>
      <c r="BQ33" s="347">
        <v>5.3043680000000002</v>
      </c>
      <c r="BR33" s="347">
        <v>5.2571310000000002</v>
      </c>
      <c r="BS33" s="347">
        <v>5.3183319999999998</v>
      </c>
      <c r="BT33" s="347">
        <v>5.4053079999999998</v>
      </c>
      <c r="BU33" s="347">
        <v>5.7789219999999997</v>
      </c>
      <c r="BV33" s="347">
        <v>6.2657340000000001</v>
      </c>
    </row>
    <row r="34" spans="1:74" ht="11.15" customHeight="1" x14ac:dyDescent="0.25">
      <c r="A34" s="83" t="s">
        <v>662</v>
      </c>
      <c r="B34" s="185" t="s">
        <v>429</v>
      </c>
      <c r="C34" s="252">
        <v>6.019595764</v>
      </c>
      <c r="D34" s="252">
        <v>5.3907675309999998</v>
      </c>
      <c r="E34" s="252">
        <v>5.0429422979999998</v>
      </c>
      <c r="F34" s="252">
        <v>4.8895986679999996</v>
      </c>
      <c r="G34" s="252">
        <v>4.4103693369999997</v>
      </c>
      <c r="H34" s="252">
        <v>4.4591627129999996</v>
      </c>
      <c r="I34" s="252">
        <v>4.2541985010000003</v>
      </c>
      <c r="J34" s="252">
        <v>4.0784846259999998</v>
      </c>
      <c r="K34" s="252">
        <v>4.5611848940000002</v>
      </c>
      <c r="L34" s="252">
        <v>3.8195182569999999</v>
      </c>
      <c r="M34" s="252">
        <v>4.7151134920000004</v>
      </c>
      <c r="N34" s="252">
        <v>4.5328653509999999</v>
      </c>
      <c r="O34" s="252">
        <v>4.4712899549999996</v>
      </c>
      <c r="P34" s="252">
        <v>4.2008969839999999</v>
      </c>
      <c r="Q34" s="252">
        <v>4.0168960309999999</v>
      </c>
      <c r="R34" s="252">
        <v>3.8329697870000001</v>
      </c>
      <c r="S34" s="252">
        <v>3.7770508290000002</v>
      </c>
      <c r="T34" s="252">
        <v>3.6689922529999999</v>
      </c>
      <c r="U34" s="252">
        <v>3.4850771909999998</v>
      </c>
      <c r="V34" s="252">
        <v>3.6299577759999999</v>
      </c>
      <c r="W34" s="252">
        <v>4.3001741620000002</v>
      </c>
      <c r="X34" s="252">
        <v>4.1728329080000002</v>
      </c>
      <c r="Y34" s="252">
        <v>4.7987515270000003</v>
      </c>
      <c r="Z34" s="252">
        <v>5.0293919640000002</v>
      </c>
      <c r="AA34" s="252">
        <v>4.6543540319999996</v>
      </c>
      <c r="AB34" s="252">
        <v>5.131279009</v>
      </c>
      <c r="AC34" s="252">
        <v>4.876354879</v>
      </c>
      <c r="AD34" s="252">
        <v>4.4571889770000004</v>
      </c>
      <c r="AE34" s="252">
        <v>4.5711673470000003</v>
      </c>
      <c r="AF34" s="252">
        <v>4.7352126309999996</v>
      </c>
      <c r="AG34" s="252">
        <v>5.7138586059999996</v>
      </c>
      <c r="AH34" s="252">
        <v>5.355786986</v>
      </c>
      <c r="AI34" s="252">
        <v>5.9103287949999999</v>
      </c>
      <c r="AJ34" s="252">
        <v>7.010494016</v>
      </c>
      <c r="AK34" s="252">
        <v>7.4820798469999996</v>
      </c>
      <c r="AL34" s="252">
        <v>7.5478422800000002</v>
      </c>
      <c r="AM34" s="252">
        <v>7.1968504449999999</v>
      </c>
      <c r="AN34" s="252">
        <v>7.892180443</v>
      </c>
      <c r="AO34" s="252">
        <v>7.2872698229999999</v>
      </c>
      <c r="AP34" s="252">
        <v>7.3543254539999996</v>
      </c>
      <c r="AQ34" s="252">
        <v>8.7581220250000005</v>
      </c>
      <c r="AR34" s="252">
        <v>10.561642579999999</v>
      </c>
      <c r="AS34" s="252">
        <v>9.5779202970000004</v>
      </c>
      <c r="AT34" s="252">
        <v>11.940569999999999</v>
      </c>
      <c r="AU34" s="252">
        <v>11.846240890000001</v>
      </c>
      <c r="AV34" s="252">
        <v>9.3740990100000001</v>
      </c>
      <c r="AW34" s="252">
        <v>8.3668622119999991</v>
      </c>
      <c r="AX34" s="252">
        <v>8.1898440000000008</v>
      </c>
      <c r="AY34" s="252">
        <v>7.4726569999999999</v>
      </c>
      <c r="AZ34" s="347">
        <v>6.0484249999999999</v>
      </c>
      <c r="BA34" s="347">
        <v>5.3456840000000003</v>
      </c>
      <c r="BB34" s="347">
        <v>5.0603470000000002</v>
      </c>
      <c r="BC34" s="347">
        <v>5.0882589999999999</v>
      </c>
      <c r="BD34" s="347">
        <v>5.1163610000000004</v>
      </c>
      <c r="BE34" s="347">
        <v>5.3166989999999998</v>
      </c>
      <c r="BF34" s="347">
        <v>5.2975250000000003</v>
      </c>
      <c r="BG34" s="347">
        <v>5.3068850000000003</v>
      </c>
      <c r="BH34" s="347">
        <v>5.3249409999999999</v>
      </c>
      <c r="BI34" s="347">
        <v>5.5208139999999997</v>
      </c>
      <c r="BJ34" s="347">
        <v>6.1742819999999998</v>
      </c>
      <c r="BK34" s="347">
        <v>6.5558509999999997</v>
      </c>
      <c r="BL34" s="347">
        <v>6.6309990000000001</v>
      </c>
      <c r="BM34" s="347">
        <v>6.3833510000000002</v>
      </c>
      <c r="BN34" s="347">
        <v>6.0936870000000001</v>
      </c>
      <c r="BO34" s="347">
        <v>5.8572300000000004</v>
      </c>
      <c r="BP34" s="347">
        <v>5.7008419999999997</v>
      </c>
      <c r="BQ34" s="347">
        <v>5.7696649999999998</v>
      </c>
      <c r="BR34" s="347">
        <v>5.7394439999999998</v>
      </c>
      <c r="BS34" s="347">
        <v>5.7707930000000003</v>
      </c>
      <c r="BT34" s="347">
        <v>5.7978379999999996</v>
      </c>
      <c r="BU34" s="347">
        <v>6.0255960000000002</v>
      </c>
      <c r="BV34" s="347">
        <v>6.6395619999999997</v>
      </c>
    </row>
    <row r="35" spans="1:74" ht="11.15" customHeight="1" x14ac:dyDescent="0.25">
      <c r="A35" s="83" t="s">
        <v>663</v>
      </c>
      <c r="B35" s="185" t="s">
        <v>430</v>
      </c>
      <c r="C35" s="252">
        <v>5.3636125349999997</v>
      </c>
      <c r="D35" s="252">
        <v>5.0608383950000002</v>
      </c>
      <c r="E35" s="252">
        <v>4.5300804250000004</v>
      </c>
      <c r="F35" s="252">
        <v>4.391453898</v>
      </c>
      <c r="G35" s="252">
        <v>3.9393891110000001</v>
      </c>
      <c r="H35" s="252">
        <v>3.91807478</v>
      </c>
      <c r="I35" s="252">
        <v>3.700931282</v>
      </c>
      <c r="J35" s="252">
        <v>3.5440065619999999</v>
      </c>
      <c r="K35" s="252">
        <v>3.6306220300000001</v>
      </c>
      <c r="L35" s="252">
        <v>3.764511814</v>
      </c>
      <c r="M35" s="252">
        <v>4.2151852329999997</v>
      </c>
      <c r="N35" s="252">
        <v>4.3491368460000004</v>
      </c>
      <c r="O35" s="252">
        <v>4.1774265039999996</v>
      </c>
      <c r="P35" s="252">
        <v>4.0231267700000002</v>
      </c>
      <c r="Q35" s="252">
        <v>3.8621177389999999</v>
      </c>
      <c r="R35" s="252">
        <v>3.4365748279999999</v>
      </c>
      <c r="S35" s="252">
        <v>3.3970316789999999</v>
      </c>
      <c r="T35" s="252">
        <v>3.1696425860000002</v>
      </c>
      <c r="U35" s="252">
        <v>3.0630553489999999</v>
      </c>
      <c r="V35" s="252">
        <v>3.314621517</v>
      </c>
      <c r="W35" s="252">
        <v>3.7328641889999998</v>
      </c>
      <c r="X35" s="252">
        <v>3.5747728809999999</v>
      </c>
      <c r="Y35" s="252">
        <v>4.3090459360000004</v>
      </c>
      <c r="Z35" s="252">
        <v>4.487965</v>
      </c>
      <c r="AA35" s="252">
        <v>4.2695433859999996</v>
      </c>
      <c r="AB35" s="252">
        <v>4.8636465739999997</v>
      </c>
      <c r="AC35" s="252">
        <v>4.376347225</v>
      </c>
      <c r="AD35" s="252">
        <v>3.9512345459999998</v>
      </c>
      <c r="AE35" s="252">
        <v>4.0712936700000002</v>
      </c>
      <c r="AF35" s="252">
        <v>4.2058396790000003</v>
      </c>
      <c r="AG35" s="252">
        <v>4.7388228620000001</v>
      </c>
      <c r="AH35" s="252">
        <v>4.9219985160000004</v>
      </c>
      <c r="AI35" s="252">
        <v>5.6818308139999996</v>
      </c>
      <c r="AJ35" s="252">
        <v>6.7816829140000001</v>
      </c>
      <c r="AK35" s="252">
        <v>7.0605710899999998</v>
      </c>
      <c r="AL35" s="252">
        <v>6.7595025350000002</v>
      </c>
      <c r="AM35" s="252">
        <v>6.0370880930000004</v>
      </c>
      <c r="AN35" s="252">
        <v>7.3436910879999999</v>
      </c>
      <c r="AO35" s="252">
        <v>6.278147229</v>
      </c>
      <c r="AP35" s="252">
        <v>7.15392209</v>
      </c>
      <c r="AQ35" s="252">
        <v>8.9377889960000001</v>
      </c>
      <c r="AR35" s="252">
        <v>10.1103019</v>
      </c>
      <c r="AS35" s="252">
        <v>9.4140593530000007</v>
      </c>
      <c r="AT35" s="252">
        <v>11.52430618</v>
      </c>
      <c r="AU35" s="252">
        <v>10.605951360000001</v>
      </c>
      <c r="AV35" s="252">
        <v>8.2704948550000008</v>
      </c>
      <c r="AW35" s="252">
        <v>7.3428413089999998</v>
      </c>
      <c r="AX35" s="252">
        <v>7.5388060000000001</v>
      </c>
      <c r="AY35" s="252">
        <v>6.9179259999999996</v>
      </c>
      <c r="AZ35" s="347">
        <v>5.7425119999999996</v>
      </c>
      <c r="BA35" s="347">
        <v>5.0977670000000002</v>
      </c>
      <c r="BB35" s="347">
        <v>4.774108</v>
      </c>
      <c r="BC35" s="347">
        <v>4.7444930000000003</v>
      </c>
      <c r="BD35" s="347">
        <v>4.8464289999999997</v>
      </c>
      <c r="BE35" s="347">
        <v>4.8839370000000004</v>
      </c>
      <c r="BF35" s="347">
        <v>4.8434569999999999</v>
      </c>
      <c r="BG35" s="347">
        <v>4.8343429999999996</v>
      </c>
      <c r="BH35" s="347">
        <v>4.9492500000000001</v>
      </c>
      <c r="BI35" s="347">
        <v>5.172231</v>
      </c>
      <c r="BJ35" s="347">
        <v>5.7158870000000004</v>
      </c>
      <c r="BK35" s="347">
        <v>6.0866389999999999</v>
      </c>
      <c r="BL35" s="347">
        <v>6.2406040000000003</v>
      </c>
      <c r="BM35" s="347">
        <v>6.0599369999999997</v>
      </c>
      <c r="BN35" s="347">
        <v>5.7438479999999998</v>
      </c>
      <c r="BO35" s="347">
        <v>5.4868649999999999</v>
      </c>
      <c r="BP35" s="347">
        <v>5.4154520000000002</v>
      </c>
      <c r="BQ35" s="347">
        <v>5.3333789999999999</v>
      </c>
      <c r="BR35" s="347">
        <v>5.2767480000000004</v>
      </c>
      <c r="BS35" s="347">
        <v>5.2890389999999998</v>
      </c>
      <c r="BT35" s="347">
        <v>5.4268239999999999</v>
      </c>
      <c r="BU35" s="347">
        <v>5.6681600000000003</v>
      </c>
      <c r="BV35" s="347">
        <v>6.175802</v>
      </c>
    </row>
    <row r="36" spans="1:74" ht="11.15" customHeight="1" x14ac:dyDescent="0.25">
      <c r="A36" s="83" t="s">
        <v>664</v>
      </c>
      <c r="B36" s="185" t="s">
        <v>431</v>
      </c>
      <c r="C36" s="252">
        <v>3.9936486169999998</v>
      </c>
      <c r="D36" s="252">
        <v>3.3418425900000002</v>
      </c>
      <c r="E36" s="252">
        <v>3.0861114180000002</v>
      </c>
      <c r="F36" s="252">
        <v>2.9704323979999998</v>
      </c>
      <c r="G36" s="252">
        <v>2.8611880140000001</v>
      </c>
      <c r="H36" s="252">
        <v>2.8464452329999999</v>
      </c>
      <c r="I36" s="252">
        <v>2.6486295200000001</v>
      </c>
      <c r="J36" s="252">
        <v>2.4221414999999999</v>
      </c>
      <c r="K36" s="252">
        <v>2.5498623459999998</v>
      </c>
      <c r="L36" s="252">
        <v>2.5774155940000001</v>
      </c>
      <c r="M36" s="252">
        <v>2.7995511240000002</v>
      </c>
      <c r="N36" s="252">
        <v>2.5842316510000001</v>
      </c>
      <c r="O36" s="252">
        <v>2.3652321340000002</v>
      </c>
      <c r="P36" s="252">
        <v>2.1490722710000001</v>
      </c>
      <c r="Q36" s="252">
        <v>2.0697034250000002</v>
      </c>
      <c r="R36" s="252">
        <v>1.886969884</v>
      </c>
      <c r="S36" s="252">
        <v>2.0088994659999999</v>
      </c>
      <c r="T36" s="252">
        <v>1.9225101959999999</v>
      </c>
      <c r="U36" s="252">
        <v>1.7736433819999999</v>
      </c>
      <c r="V36" s="252">
        <v>2.1711772680000001</v>
      </c>
      <c r="W36" s="252">
        <v>2.6363672610000002</v>
      </c>
      <c r="X36" s="252">
        <v>2.5144714420000001</v>
      </c>
      <c r="Y36" s="252">
        <v>3.1298638539999999</v>
      </c>
      <c r="Z36" s="252">
        <v>3.0756469690000001</v>
      </c>
      <c r="AA36" s="252">
        <v>2.8723048370000002</v>
      </c>
      <c r="AB36" s="252">
        <v>14.74684484</v>
      </c>
      <c r="AC36" s="252">
        <v>3.1675985259999999</v>
      </c>
      <c r="AD36" s="252">
        <v>2.9594307959999999</v>
      </c>
      <c r="AE36" s="252">
        <v>3.3781507130000001</v>
      </c>
      <c r="AF36" s="252">
        <v>3.519277878</v>
      </c>
      <c r="AG36" s="252">
        <v>4.1148999469999996</v>
      </c>
      <c r="AH36" s="252">
        <v>4.457547237</v>
      </c>
      <c r="AI36" s="252">
        <v>4.8907066229999998</v>
      </c>
      <c r="AJ36" s="252">
        <v>6.184757126</v>
      </c>
      <c r="AK36" s="252">
        <v>6.3611014709999996</v>
      </c>
      <c r="AL36" s="252">
        <v>5.781374832</v>
      </c>
      <c r="AM36" s="252">
        <v>5.2455226540000002</v>
      </c>
      <c r="AN36" s="252">
        <v>6.5979150339999997</v>
      </c>
      <c r="AO36" s="252">
        <v>5.0285629419999998</v>
      </c>
      <c r="AP36" s="252">
        <v>6.0042839499999996</v>
      </c>
      <c r="AQ36" s="252">
        <v>7.8219291159999997</v>
      </c>
      <c r="AR36" s="252">
        <v>9.2997716920000002</v>
      </c>
      <c r="AS36" s="252">
        <v>7.2534300619999996</v>
      </c>
      <c r="AT36" s="252">
        <v>8.890029492</v>
      </c>
      <c r="AU36" s="252">
        <v>9.2627816430000003</v>
      </c>
      <c r="AV36" s="252">
        <v>5.9718945980000004</v>
      </c>
      <c r="AW36" s="252">
        <v>5.1510702220000004</v>
      </c>
      <c r="AX36" s="252">
        <v>6.1041129999999999</v>
      </c>
      <c r="AY36" s="252">
        <v>4.9984000000000002</v>
      </c>
      <c r="AZ36" s="347">
        <v>3.2421579999999999</v>
      </c>
      <c r="BA36" s="347">
        <v>3.208183</v>
      </c>
      <c r="BB36" s="347">
        <v>3.3466990000000001</v>
      </c>
      <c r="BC36" s="347">
        <v>3.4510830000000001</v>
      </c>
      <c r="BD36" s="347">
        <v>3.5881099999999999</v>
      </c>
      <c r="BE36" s="347">
        <v>3.7818179999999999</v>
      </c>
      <c r="BF36" s="347">
        <v>3.7958780000000001</v>
      </c>
      <c r="BG36" s="347">
        <v>3.7179709999999999</v>
      </c>
      <c r="BH36" s="347">
        <v>3.7567020000000002</v>
      </c>
      <c r="BI36" s="347">
        <v>3.7457240000000001</v>
      </c>
      <c r="BJ36" s="347">
        <v>4.283061</v>
      </c>
      <c r="BK36" s="347">
        <v>4.5866689999999997</v>
      </c>
      <c r="BL36" s="347">
        <v>4.6625050000000003</v>
      </c>
      <c r="BM36" s="347">
        <v>4.4266209999999999</v>
      </c>
      <c r="BN36" s="347">
        <v>4.3549429999999996</v>
      </c>
      <c r="BO36" s="347">
        <v>4.0983720000000003</v>
      </c>
      <c r="BP36" s="347">
        <v>4.1036520000000003</v>
      </c>
      <c r="BQ36" s="347">
        <v>4.1833280000000004</v>
      </c>
      <c r="BR36" s="347">
        <v>4.2375220000000002</v>
      </c>
      <c r="BS36" s="347">
        <v>4.1613749999999996</v>
      </c>
      <c r="BT36" s="347">
        <v>4.2100379999999999</v>
      </c>
      <c r="BU36" s="347">
        <v>4.2457070000000003</v>
      </c>
      <c r="BV36" s="347">
        <v>4.6945620000000003</v>
      </c>
    </row>
    <row r="37" spans="1:74" s="84" customFormat="1" ht="11.15" customHeight="1" x14ac:dyDescent="0.25">
      <c r="A37" s="83" t="s">
        <v>665</v>
      </c>
      <c r="B37" s="185" t="s">
        <v>432</v>
      </c>
      <c r="C37" s="252">
        <v>5.2118406129999997</v>
      </c>
      <c r="D37" s="252">
        <v>5.2849429749999999</v>
      </c>
      <c r="E37" s="252">
        <v>5.1906306439999996</v>
      </c>
      <c r="F37" s="252">
        <v>4.8701073109999999</v>
      </c>
      <c r="G37" s="252">
        <v>4.6042151179999999</v>
      </c>
      <c r="H37" s="252">
        <v>4.6353776959999999</v>
      </c>
      <c r="I37" s="252">
        <v>5.074800529</v>
      </c>
      <c r="J37" s="252">
        <v>4.7441066989999996</v>
      </c>
      <c r="K37" s="252">
        <v>4.8249976119999998</v>
      </c>
      <c r="L37" s="252">
        <v>4.8373020889999996</v>
      </c>
      <c r="M37" s="252">
        <v>4.6653179390000004</v>
      </c>
      <c r="N37" s="252">
        <v>4.4868008570000004</v>
      </c>
      <c r="O37" s="252">
        <v>4.3297598129999999</v>
      </c>
      <c r="P37" s="252">
        <v>4.3591531400000001</v>
      </c>
      <c r="Q37" s="252">
        <v>4.4004808520000003</v>
      </c>
      <c r="R37" s="252">
        <v>4.2149364269999996</v>
      </c>
      <c r="S37" s="252">
        <v>4.5025700850000003</v>
      </c>
      <c r="T37" s="252">
        <v>5.073605444</v>
      </c>
      <c r="U37" s="252">
        <v>4.5979828850000004</v>
      </c>
      <c r="V37" s="252">
        <v>4.5211774990000002</v>
      </c>
      <c r="W37" s="252">
        <v>4.5978339549999996</v>
      </c>
      <c r="X37" s="252">
        <v>4.9945787509999997</v>
      </c>
      <c r="Y37" s="252">
        <v>4.7888944340000004</v>
      </c>
      <c r="Z37" s="252">
        <v>4.8047520390000003</v>
      </c>
      <c r="AA37" s="252">
        <v>5.0021056479999997</v>
      </c>
      <c r="AB37" s="252">
        <v>5.3730570970000002</v>
      </c>
      <c r="AC37" s="252">
        <v>5.3638622839999996</v>
      </c>
      <c r="AD37" s="252">
        <v>4.8720761430000001</v>
      </c>
      <c r="AE37" s="252">
        <v>5.8309664950000002</v>
      </c>
      <c r="AF37" s="252">
        <v>6.1154465350000002</v>
      </c>
      <c r="AG37" s="252">
        <v>6.6503531430000002</v>
      </c>
      <c r="AH37" s="252">
        <v>7.0447145320000004</v>
      </c>
      <c r="AI37" s="252">
        <v>7.2058991600000004</v>
      </c>
      <c r="AJ37" s="252">
        <v>7.9136971799999998</v>
      </c>
      <c r="AK37" s="252">
        <v>7.7555283859999999</v>
      </c>
      <c r="AL37" s="252">
        <v>7.4536516840000004</v>
      </c>
      <c r="AM37" s="252">
        <v>7.0865253490000004</v>
      </c>
      <c r="AN37" s="252">
        <v>7.0670857529999997</v>
      </c>
      <c r="AO37" s="252">
        <v>7.1651240019999998</v>
      </c>
      <c r="AP37" s="252">
        <v>7.5425614129999996</v>
      </c>
      <c r="AQ37" s="252">
        <v>8.5236862220000003</v>
      </c>
      <c r="AR37" s="252">
        <v>9.3245194320000007</v>
      </c>
      <c r="AS37" s="252">
        <v>10.40643474</v>
      </c>
      <c r="AT37" s="252">
        <v>10.22983964</v>
      </c>
      <c r="AU37" s="252">
        <v>10.71532577</v>
      </c>
      <c r="AV37" s="252">
        <v>10.97746027</v>
      </c>
      <c r="AW37" s="252">
        <v>10.09645358</v>
      </c>
      <c r="AX37" s="252">
        <v>9.8007290000000005</v>
      </c>
      <c r="AY37" s="252">
        <v>9.2729689999999998</v>
      </c>
      <c r="AZ37" s="347">
        <v>8.8615530000000007</v>
      </c>
      <c r="BA37" s="347">
        <v>8.4115190000000002</v>
      </c>
      <c r="BB37" s="347">
        <v>7.7169109999999996</v>
      </c>
      <c r="BC37" s="347">
        <v>7.3249250000000004</v>
      </c>
      <c r="BD37" s="347">
        <v>7.2471579999999998</v>
      </c>
      <c r="BE37" s="347">
        <v>7.197991</v>
      </c>
      <c r="BF37" s="347">
        <v>6.9805770000000003</v>
      </c>
      <c r="BG37" s="347">
        <v>6.7915710000000002</v>
      </c>
      <c r="BH37" s="347">
        <v>6.7647890000000004</v>
      </c>
      <c r="BI37" s="347">
        <v>6.385033</v>
      </c>
      <c r="BJ37" s="347">
        <v>6.411225</v>
      </c>
      <c r="BK37" s="347">
        <v>6.4558580000000001</v>
      </c>
      <c r="BL37" s="347">
        <v>6.6594249999999997</v>
      </c>
      <c r="BM37" s="347">
        <v>6.729228</v>
      </c>
      <c r="BN37" s="347">
        <v>6.4225779999999997</v>
      </c>
      <c r="BO37" s="347">
        <v>6.3255840000000001</v>
      </c>
      <c r="BP37" s="347">
        <v>6.4721200000000003</v>
      </c>
      <c r="BQ37" s="347">
        <v>6.606719</v>
      </c>
      <c r="BR37" s="347">
        <v>6.549131</v>
      </c>
      <c r="BS37" s="347">
        <v>6.495584</v>
      </c>
      <c r="BT37" s="347">
        <v>6.588527</v>
      </c>
      <c r="BU37" s="347">
        <v>6.3134180000000004</v>
      </c>
      <c r="BV37" s="347">
        <v>6.4080139999999997</v>
      </c>
    </row>
    <row r="38" spans="1:74" s="84" customFormat="1" ht="11.15" customHeight="1" x14ac:dyDescent="0.25">
      <c r="A38" s="83" t="s">
        <v>666</v>
      </c>
      <c r="B38" s="185" t="s">
        <v>433</v>
      </c>
      <c r="C38" s="252">
        <v>7.4848898090000002</v>
      </c>
      <c r="D38" s="252">
        <v>7.55094976</v>
      </c>
      <c r="E38" s="252">
        <v>7.6844428489999999</v>
      </c>
      <c r="F38" s="252">
        <v>6.9207213169999999</v>
      </c>
      <c r="G38" s="252">
        <v>6.4213319330000003</v>
      </c>
      <c r="H38" s="252">
        <v>6.2404728330000001</v>
      </c>
      <c r="I38" s="252">
        <v>6.3567777589999999</v>
      </c>
      <c r="J38" s="252">
        <v>6.354418259</v>
      </c>
      <c r="K38" s="252">
        <v>6.3372388439999998</v>
      </c>
      <c r="L38" s="252">
        <v>6.5598488929999998</v>
      </c>
      <c r="M38" s="252">
        <v>6.6880260949999997</v>
      </c>
      <c r="N38" s="252">
        <v>7.5962778990000004</v>
      </c>
      <c r="O38" s="252">
        <v>7.6301573449999998</v>
      </c>
      <c r="P38" s="252">
        <v>7.2803786779999999</v>
      </c>
      <c r="Q38" s="252">
        <v>6.9679627919999998</v>
      </c>
      <c r="R38" s="252">
        <v>6.518797685</v>
      </c>
      <c r="S38" s="252">
        <v>6.0521346149999999</v>
      </c>
      <c r="T38" s="252">
        <v>6.2060910910000002</v>
      </c>
      <c r="U38" s="252">
        <v>6.2164314430000003</v>
      </c>
      <c r="V38" s="252">
        <v>5.8588660800000003</v>
      </c>
      <c r="W38" s="252">
        <v>6.1470637730000002</v>
      </c>
      <c r="X38" s="252">
        <v>6.5592661029999997</v>
      </c>
      <c r="Y38" s="252">
        <v>6.925002578</v>
      </c>
      <c r="Z38" s="252">
        <v>7.5889461210000002</v>
      </c>
      <c r="AA38" s="252">
        <v>8.2546907940000001</v>
      </c>
      <c r="AB38" s="252">
        <v>7.88562429</v>
      </c>
      <c r="AC38" s="252">
        <v>8.093121</v>
      </c>
      <c r="AD38" s="252">
        <v>7.2302968549999997</v>
      </c>
      <c r="AE38" s="252">
        <v>6.8137596419999999</v>
      </c>
      <c r="AF38" s="252">
        <v>7.1066563839999999</v>
      </c>
      <c r="AG38" s="252">
        <v>7.616874814</v>
      </c>
      <c r="AH38" s="252">
        <v>7.451704393</v>
      </c>
      <c r="AI38" s="252">
        <v>7.7326344469999997</v>
      </c>
      <c r="AJ38" s="252">
        <v>8.3984671110000004</v>
      </c>
      <c r="AK38" s="252">
        <v>8.4401703870000002</v>
      </c>
      <c r="AL38" s="252">
        <v>9.0801906339999992</v>
      </c>
      <c r="AM38" s="252">
        <v>8.9318869280000008</v>
      </c>
      <c r="AN38" s="252">
        <v>8.9497215089999997</v>
      </c>
      <c r="AO38" s="252">
        <v>8.5591291819999995</v>
      </c>
      <c r="AP38" s="252">
        <v>8.5222553580000007</v>
      </c>
      <c r="AQ38" s="252">
        <v>8.9275015779999993</v>
      </c>
      <c r="AR38" s="252">
        <v>9.7321132769999998</v>
      </c>
      <c r="AS38" s="252">
        <v>9.3508122230000001</v>
      </c>
      <c r="AT38" s="252">
        <v>9.8589055380000001</v>
      </c>
      <c r="AU38" s="252">
        <v>9.592101134</v>
      </c>
      <c r="AV38" s="252">
        <v>8.7969402419999998</v>
      </c>
      <c r="AW38" s="252">
        <v>9.2236407499999995</v>
      </c>
      <c r="AX38" s="252">
        <v>9.4365020000000008</v>
      </c>
      <c r="AY38" s="252">
        <v>9.1945949999999996</v>
      </c>
      <c r="AZ38" s="347">
        <v>8.3059019999999997</v>
      </c>
      <c r="BA38" s="347">
        <v>7.9666480000000002</v>
      </c>
      <c r="BB38" s="347">
        <v>7.2820200000000002</v>
      </c>
      <c r="BC38" s="347">
        <v>6.8406750000000001</v>
      </c>
      <c r="BD38" s="347">
        <v>6.9121769999999998</v>
      </c>
      <c r="BE38" s="347">
        <v>6.897386</v>
      </c>
      <c r="BF38" s="347">
        <v>6.830368</v>
      </c>
      <c r="BG38" s="347">
        <v>6.6151140000000002</v>
      </c>
      <c r="BH38" s="347">
        <v>6.4797510000000003</v>
      </c>
      <c r="BI38" s="347">
        <v>6.6387359999999997</v>
      </c>
      <c r="BJ38" s="347">
        <v>7.2388079999999997</v>
      </c>
      <c r="BK38" s="347">
        <v>7.3258539999999996</v>
      </c>
      <c r="BL38" s="347">
        <v>7.2536430000000003</v>
      </c>
      <c r="BM38" s="347">
        <v>7.5378040000000004</v>
      </c>
      <c r="BN38" s="347">
        <v>7.279801</v>
      </c>
      <c r="BO38" s="347">
        <v>7.046189</v>
      </c>
      <c r="BP38" s="347">
        <v>7.2358200000000004</v>
      </c>
      <c r="BQ38" s="347">
        <v>7.2664720000000003</v>
      </c>
      <c r="BR38" s="347">
        <v>7.2365430000000002</v>
      </c>
      <c r="BS38" s="347">
        <v>7.0535930000000002</v>
      </c>
      <c r="BT38" s="347">
        <v>6.9407990000000002</v>
      </c>
      <c r="BU38" s="347">
        <v>7.1258780000000002</v>
      </c>
      <c r="BV38" s="347">
        <v>7.7426490000000001</v>
      </c>
    </row>
    <row r="39" spans="1:74" s="84" customFormat="1" ht="11.15" customHeight="1" x14ac:dyDescent="0.25">
      <c r="A39" s="83" t="s">
        <v>667</v>
      </c>
      <c r="B39" s="186" t="s">
        <v>407</v>
      </c>
      <c r="C39" s="208">
        <v>5.0199999999999996</v>
      </c>
      <c r="D39" s="208">
        <v>4.62</v>
      </c>
      <c r="E39" s="208">
        <v>4.3099999999999996</v>
      </c>
      <c r="F39" s="208">
        <v>3.99</v>
      </c>
      <c r="G39" s="208">
        <v>3.64</v>
      </c>
      <c r="H39" s="208">
        <v>3.55</v>
      </c>
      <c r="I39" s="208">
        <v>3.33</v>
      </c>
      <c r="J39" s="208">
        <v>3.18</v>
      </c>
      <c r="K39" s="208">
        <v>3.35</v>
      </c>
      <c r="L39" s="208">
        <v>3.43</v>
      </c>
      <c r="M39" s="208">
        <v>3.86</v>
      </c>
      <c r="N39" s="208">
        <v>3.84</v>
      </c>
      <c r="O39" s="208">
        <v>3.71</v>
      </c>
      <c r="P39" s="208">
        <v>3.58</v>
      </c>
      <c r="Q39" s="208">
        <v>3.39</v>
      </c>
      <c r="R39" s="208">
        <v>3</v>
      </c>
      <c r="S39" s="208">
        <v>2.91</v>
      </c>
      <c r="T39" s="208">
        <v>2.72</v>
      </c>
      <c r="U39" s="208">
        <v>2.58</v>
      </c>
      <c r="V39" s="208">
        <v>2.85</v>
      </c>
      <c r="W39" s="208">
        <v>3.3</v>
      </c>
      <c r="X39" s="208">
        <v>3.29</v>
      </c>
      <c r="Y39" s="208">
        <v>3.98</v>
      </c>
      <c r="Z39" s="208">
        <v>4.1100000000000003</v>
      </c>
      <c r="AA39" s="208">
        <v>4.08</v>
      </c>
      <c r="AB39" s="208">
        <v>9.41</v>
      </c>
      <c r="AC39" s="208">
        <v>4.43</v>
      </c>
      <c r="AD39" s="208">
        <v>4.03</v>
      </c>
      <c r="AE39" s="208">
        <v>4.1500000000000004</v>
      </c>
      <c r="AF39" s="208">
        <v>4.21</v>
      </c>
      <c r="AG39" s="208">
        <v>4.76</v>
      </c>
      <c r="AH39" s="208">
        <v>5.0199999999999996</v>
      </c>
      <c r="AI39" s="208">
        <v>5.48</v>
      </c>
      <c r="AJ39" s="208">
        <v>6.69</v>
      </c>
      <c r="AK39" s="208">
        <v>6.99</v>
      </c>
      <c r="AL39" s="208">
        <v>6.77</v>
      </c>
      <c r="AM39" s="208">
        <v>6.64</v>
      </c>
      <c r="AN39" s="208">
        <v>7.53</v>
      </c>
      <c r="AO39" s="208">
        <v>6.34</v>
      </c>
      <c r="AP39" s="208">
        <v>6.88</v>
      </c>
      <c r="AQ39" s="208">
        <v>8.3699999999999992</v>
      </c>
      <c r="AR39" s="208">
        <v>9.64</v>
      </c>
      <c r="AS39" s="208">
        <v>8.14</v>
      </c>
      <c r="AT39" s="208">
        <v>9.76</v>
      </c>
      <c r="AU39" s="208">
        <v>9.92</v>
      </c>
      <c r="AV39" s="208">
        <v>7.36</v>
      </c>
      <c r="AW39" s="208">
        <v>6.91</v>
      </c>
      <c r="AX39" s="208">
        <v>7.4758899999999997</v>
      </c>
      <c r="AY39" s="208">
        <v>6.6962820000000001</v>
      </c>
      <c r="AZ39" s="349">
        <v>5.4301380000000004</v>
      </c>
      <c r="BA39" s="349">
        <v>4.8600919999999999</v>
      </c>
      <c r="BB39" s="349">
        <v>4.5283249999999997</v>
      </c>
      <c r="BC39" s="349">
        <v>4.373259</v>
      </c>
      <c r="BD39" s="349">
        <v>4.373653</v>
      </c>
      <c r="BE39" s="349">
        <v>4.5149590000000002</v>
      </c>
      <c r="BF39" s="349">
        <v>4.4982870000000004</v>
      </c>
      <c r="BG39" s="349">
        <v>4.4407930000000002</v>
      </c>
      <c r="BH39" s="349">
        <v>4.5458439999999998</v>
      </c>
      <c r="BI39" s="349">
        <v>4.7551449999999997</v>
      </c>
      <c r="BJ39" s="349">
        <v>5.3396039999999996</v>
      </c>
      <c r="BK39" s="349">
        <v>5.7236010000000004</v>
      </c>
      <c r="BL39" s="349">
        <v>5.9105689999999997</v>
      </c>
      <c r="BM39" s="349">
        <v>5.6007470000000001</v>
      </c>
      <c r="BN39" s="349">
        <v>5.3097940000000001</v>
      </c>
      <c r="BO39" s="349">
        <v>4.9561099999999998</v>
      </c>
      <c r="BP39" s="349">
        <v>4.8675790000000001</v>
      </c>
      <c r="BQ39" s="349">
        <v>4.9136949999999997</v>
      </c>
      <c r="BR39" s="349">
        <v>4.9322920000000003</v>
      </c>
      <c r="BS39" s="349">
        <v>4.8899879999999998</v>
      </c>
      <c r="BT39" s="349">
        <v>5.0069059999999999</v>
      </c>
      <c r="BU39" s="349">
        <v>5.2665699999999998</v>
      </c>
      <c r="BV39" s="349">
        <v>5.7841490000000002</v>
      </c>
    </row>
    <row r="40" spans="1:74" s="268" customFormat="1" ht="12" customHeight="1" x14ac:dyDescent="0.25">
      <c r="A40" s="192"/>
      <c r="B40" s="745" t="s">
        <v>801</v>
      </c>
      <c r="C40" s="737"/>
      <c r="D40" s="737"/>
      <c r="E40" s="737"/>
      <c r="F40" s="737"/>
      <c r="G40" s="737"/>
      <c r="H40" s="737"/>
      <c r="I40" s="737"/>
      <c r="J40" s="737"/>
      <c r="K40" s="737"/>
      <c r="L40" s="737"/>
      <c r="M40" s="737"/>
      <c r="N40" s="737"/>
      <c r="O40" s="737"/>
      <c r="P40" s="737"/>
      <c r="Q40" s="737"/>
      <c r="AY40" s="469"/>
      <c r="AZ40" s="469"/>
      <c r="BA40" s="469"/>
      <c r="BB40" s="469"/>
      <c r="BC40" s="469"/>
      <c r="BD40" s="469"/>
      <c r="BE40" s="469"/>
      <c r="BF40" s="469"/>
      <c r="BG40" s="469"/>
      <c r="BH40" s="469"/>
      <c r="BI40" s="469"/>
      <c r="BJ40" s="469"/>
    </row>
    <row r="41" spans="1:74" s="408" customFormat="1" ht="12" customHeight="1" x14ac:dyDescent="0.25">
      <c r="A41" s="407"/>
      <c r="B41" s="773" t="str">
        <f>"Notes: "&amp;"EIA completed modeling and analysis for this report on " &amp;Dates!D2&amp;"."</f>
        <v>Notes: EIA completed modeling and analysis for this report on Thursday February 2, 2023.</v>
      </c>
      <c r="C41" s="796"/>
      <c r="D41" s="796"/>
      <c r="E41" s="796"/>
      <c r="F41" s="796"/>
      <c r="G41" s="796"/>
      <c r="H41" s="796"/>
      <c r="I41" s="796"/>
      <c r="J41" s="796"/>
      <c r="K41" s="796"/>
      <c r="L41" s="796"/>
      <c r="M41" s="796"/>
      <c r="N41" s="796"/>
      <c r="O41" s="796"/>
      <c r="P41" s="796"/>
      <c r="Q41" s="774"/>
      <c r="AY41" s="470"/>
      <c r="AZ41" s="470"/>
      <c r="BA41" s="470"/>
      <c r="BB41" s="470"/>
      <c r="BC41" s="470"/>
      <c r="BD41" s="470"/>
      <c r="BE41" s="470"/>
      <c r="BF41" s="470"/>
      <c r="BG41" s="470"/>
      <c r="BH41" s="470"/>
      <c r="BI41" s="470"/>
      <c r="BJ41" s="470"/>
    </row>
    <row r="42" spans="1:74" s="408" customFormat="1" ht="12" customHeight="1" x14ac:dyDescent="0.25">
      <c r="A42" s="407"/>
      <c r="B42" s="763" t="s">
        <v>346</v>
      </c>
      <c r="C42" s="762"/>
      <c r="D42" s="762"/>
      <c r="E42" s="762"/>
      <c r="F42" s="762"/>
      <c r="G42" s="762"/>
      <c r="H42" s="762"/>
      <c r="I42" s="762"/>
      <c r="J42" s="762"/>
      <c r="K42" s="762"/>
      <c r="L42" s="762"/>
      <c r="M42" s="762"/>
      <c r="N42" s="762"/>
      <c r="O42" s="762"/>
      <c r="P42" s="762"/>
      <c r="Q42" s="762"/>
      <c r="AY42" s="470"/>
      <c r="AZ42" s="470"/>
      <c r="BA42" s="470"/>
      <c r="BB42" s="470"/>
      <c r="BC42" s="470"/>
      <c r="BD42" s="594"/>
      <c r="BE42" s="594"/>
      <c r="BF42" s="594"/>
      <c r="BG42" s="594"/>
      <c r="BH42" s="470"/>
      <c r="BI42" s="470"/>
      <c r="BJ42" s="470"/>
    </row>
    <row r="43" spans="1:74" s="268" customFormat="1" ht="12" customHeight="1" x14ac:dyDescent="0.25">
      <c r="A43" s="192"/>
      <c r="B43" s="746" t="s">
        <v>126</v>
      </c>
      <c r="C43" s="737"/>
      <c r="D43" s="737"/>
      <c r="E43" s="737"/>
      <c r="F43" s="737"/>
      <c r="G43" s="737"/>
      <c r="H43" s="737"/>
      <c r="I43" s="737"/>
      <c r="J43" s="737"/>
      <c r="K43" s="737"/>
      <c r="L43" s="737"/>
      <c r="M43" s="737"/>
      <c r="N43" s="737"/>
      <c r="O43" s="737"/>
      <c r="P43" s="737"/>
      <c r="Q43" s="737"/>
      <c r="AY43" s="469"/>
      <c r="AZ43" s="469"/>
      <c r="BA43" s="469"/>
      <c r="BB43" s="469"/>
      <c r="BC43" s="469"/>
      <c r="BD43" s="593"/>
      <c r="BE43" s="593"/>
      <c r="BF43" s="593"/>
      <c r="BG43" s="593"/>
      <c r="BH43" s="469"/>
      <c r="BI43" s="469"/>
      <c r="BJ43" s="469"/>
    </row>
    <row r="44" spans="1:74" s="408" customFormat="1" ht="12" customHeight="1" x14ac:dyDescent="0.25">
      <c r="A44" s="407"/>
      <c r="B44" s="758" t="s">
        <v>851</v>
      </c>
      <c r="C44" s="755"/>
      <c r="D44" s="755"/>
      <c r="E44" s="755"/>
      <c r="F44" s="755"/>
      <c r="G44" s="755"/>
      <c r="H44" s="755"/>
      <c r="I44" s="755"/>
      <c r="J44" s="755"/>
      <c r="K44" s="755"/>
      <c r="L44" s="755"/>
      <c r="M44" s="755"/>
      <c r="N44" s="755"/>
      <c r="O44" s="755"/>
      <c r="P44" s="755"/>
      <c r="Q44" s="752"/>
      <c r="AY44" s="470"/>
      <c r="AZ44" s="470"/>
      <c r="BA44" s="470"/>
      <c r="BB44" s="470"/>
      <c r="BC44" s="470"/>
      <c r="BD44" s="594"/>
      <c r="BE44" s="594"/>
      <c r="BF44" s="594"/>
      <c r="BG44" s="594"/>
      <c r="BH44" s="470"/>
      <c r="BI44" s="470"/>
      <c r="BJ44" s="470"/>
    </row>
    <row r="45" spans="1:74" s="408" customFormat="1" ht="12" customHeight="1" x14ac:dyDescent="0.25">
      <c r="A45" s="407"/>
      <c r="B45" s="793" t="s">
        <v>852</v>
      </c>
      <c r="C45" s="752"/>
      <c r="D45" s="752"/>
      <c r="E45" s="752"/>
      <c r="F45" s="752"/>
      <c r="G45" s="752"/>
      <c r="H45" s="752"/>
      <c r="I45" s="752"/>
      <c r="J45" s="752"/>
      <c r="K45" s="752"/>
      <c r="L45" s="752"/>
      <c r="M45" s="752"/>
      <c r="N45" s="752"/>
      <c r="O45" s="752"/>
      <c r="P45" s="752"/>
      <c r="Q45" s="752"/>
      <c r="AY45" s="470"/>
      <c r="AZ45" s="470"/>
      <c r="BA45" s="470"/>
      <c r="BB45" s="470"/>
      <c r="BC45" s="470"/>
      <c r="BD45" s="594"/>
      <c r="BE45" s="594"/>
      <c r="BF45" s="594"/>
      <c r="BG45" s="594"/>
      <c r="BH45" s="470"/>
      <c r="BI45" s="470"/>
      <c r="BJ45" s="470"/>
    </row>
    <row r="46" spans="1:74" s="408" customFormat="1" ht="12" customHeight="1" x14ac:dyDescent="0.25">
      <c r="A46" s="409"/>
      <c r="B46" s="756" t="s">
        <v>853</v>
      </c>
      <c r="C46" s="755"/>
      <c r="D46" s="755"/>
      <c r="E46" s="755"/>
      <c r="F46" s="755"/>
      <c r="G46" s="755"/>
      <c r="H46" s="755"/>
      <c r="I46" s="755"/>
      <c r="J46" s="755"/>
      <c r="K46" s="755"/>
      <c r="L46" s="755"/>
      <c r="M46" s="755"/>
      <c r="N46" s="755"/>
      <c r="O46" s="755"/>
      <c r="P46" s="755"/>
      <c r="Q46" s="752"/>
      <c r="AY46" s="470"/>
      <c r="AZ46" s="470"/>
      <c r="BA46" s="470"/>
      <c r="BB46" s="470"/>
      <c r="BC46" s="470"/>
      <c r="BD46" s="594"/>
      <c r="BE46" s="594"/>
      <c r="BF46" s="594"/>
      <c r="BG46" s="594"/>
      <c r="BH46" s="470"/>
      <c r="BI46" s="470"/>
      <c r="BJ46" s="470"/>
    </row>
    <row r="47" spans="1:74" s="408" customFormat="1" ht="12" customHeight="1" x14ac:dyDescent="0.25">
      <c r="A47" s="409"/>
      <c r="B47" s="767" t="s">
        <v>175</v>
      </c>
      <c r="C47" s="752"/>
      <c r="D47" s="752"/>
      <c r="E47" s="752"/>
      <c r="F47" s="752"/>
      <c r="G47" s="752"/>
      <c r="H47" s="752"/>
      <c r="I47" s="752"/>
      <c r="J47" s="752"/>
      <c r="K47" s="752"/>
      <c r="L47" s="752"/>
      <c r="M47" s="752"/>
      <c r="N47" s="752"/>
      <c r="O47" s="752"/>
      <c r="P47" s="752"/>
      <c r="Q47" s="752"/>
      <c r="AY47" s="470"/>
      <c r="AZ47" s="470"/>
      <c r="BA47" s="470"/>
      <c r="BB47" s="470"/>
      <c r="BC47" s="470"/>
      <c r="BD47" s="594"/>
      <c r="BE47" s="594"/>
      <c r="BF47" s="594"/>
      <c r="BG47" s="594"/>
      <c r="BH47" s="470"/>
      <c r="BI47" s="470"/>
      <c r="BJ47" s="470"/>
    </row>
    <row r="48" spans="1:74" s="408" customFormat="1" ht="12" customHeight="1" x14ac:dyDescent="0.25">
      <c r="A48" s="409"/>
      <c r="B48" s="758" t="s">
        <v>824</v>
      </c>
      <c r="C48" s="759"/>
      <c r="D48" s="759"/>
      <c r="E48" s="759"/>
      <c r="F48" s="759"/>
      <c r="G48" s="759"/>
      <c r="H48" s="759"/>
      <c r="I48" s="759"/>
      <c r="J48" s="759"/>
      <c r="K48" s="759"/>
      <c r="L48" s="759"/>
      <c r="M48" s="759"/>
      <c r="N48" s="759"/>
      <c r="O48" s="759"/>
      <c r="P48" s="759"/>
      <c r="Q48" s="752"/>
      <c r="AY48" s="470"/>
      <c r="AZ48" s="470"/>
      <c r="BA48" s="470"/>
      <c r="BB48" s="470"/>
      <c r="BC48" s="470"/>
      <c r="BD48" s="594"/>
      <c r="BE48" s="594"/>
      <c r="BF48" s="594"/>
      <c r="BG48" s="594"/>
      <c r="BH48" s="470"/>
      <c r="BI48" s="470"/>
      <c r="BJ48" s="470"/>
    </row>
    <row r="49" spans="1:74" s="410" customFormat="1" ht="12" customHeight="1" x14ac:dyDescent="0.25">
      <c r="A49" s="392"/>
      <c r="B49" s="764" t="s">
        <v>1349</v>
      </c>
      <c r="C49" s="752"/>
      <c r="D49" s="752"/>
      <c r="E49" s="752"/>
      <c r="F49" s="752"/>
      <c r="G49" s="752"/>
      <c r="H49" s="752"/>
      <c r="I49" s="752"/>
      <c r="J49" s="752"/>
      <c r="K49" s="752"/>
      <c r="L49" s="752"/>
      <c r="M49" s="752"/>
      <c r="N49" s="752"/>
      <c r="O49" s="752"/>
      <c r="P49" s="752"/>
      <c r="Q49" s="752"/>
      <c r="AY49" s="471"/>
      <c r="AZ49" s="471"/>
      <c r="BA49" s="471"/>
      <c r="BB49" s="471"/>
      <c r="BC49" s="471"/>
      <c r="BD49" s="595"/>
      <c r="BE49" s="595"/>
      <c r="BF49" s="595"/>
      <c r="BG49" s="595"/>
      <c r="BH49" s="471"/>
      <c r="BI49" s="471"/>
      <c r="BJ49" s="471"/>
    </row>
    <row r="50" spans="1:74" x14ac:dyDescent="0.25">
      <c r="BK50" s="353"/>
      <c r="BL50" s="353"/>
      <c r="BM50" s="353"/>
      <c r="BN50" s="353"/>
      <c r="BO50" s="353"/>
      <c r="BP50" s="353"/>
      <c r="BQ50" s="353"/>
      <c r="BR50" s="353"/>
      <c r="BS50" s="353"/>
      <c r="BT50" s="353"/>
      <c r="BU50" s="353"/>
      <c r="BV50" s="353"/>
    </row>
    <row r="51" spans="1:74" x14ac:dyDescent="0.25">
      <c r="BK51" s="353"/>
      <c r="BL51" s="353"/>
      <c r="BM51" s="353"/>
      <c r="BN51" s="353"/>
      <c r="BO51" s="353"/>
      <c r="BP51" s="353"/>
      <c r="BQ51" s="353"/>
      <c r="BR51" s="353"/>
      <c r="BS51" s="353"/>
      <c r="BT51" s="353"/>
      <c r="BU51" s="353"/>
      <c r="BV51" s="353"/>
    </row>
    <row r="52" spans="1:74" x14ac:dyDescent="0.25">
      <c r="BK52" s="353"/>
      <c r="BL52" s="353"/>
      <c r="BM52" s="353"/>
      <c r="BN52" s="353"/>
      <c r="BO52" s="353"/>
      <c r="BP52" s="353"/>
      <c r="BQ52" s="353"/>
      <c r="BR52" s="353"/>
      <c r="BS52" s="353"/>
      <c r="BT52" s="353"/>
      <c r="BU52" s="353"/>
      <c r="BV52" s="353"/>
    </row>
    <row r="53" spans="1:74" x14ac:dyDescent="0.25">
      <c r="BK53" s="353"/>
      <c r="BL53" s="353"/>
      <c r="BM53" s="353"/>
      <c r="BN53" s="353"/>
      <c r="BO53" s="353"/>
      <c r="BP53" s="353"/>
      <c r="BQ53" s="353"/>
      <c r="BR53" s="353"/>
      <c r="BS53" s="353"/>
      <c r="BT53" s="353"/>
      <c r="BU53" s="353"/>
      <c r="BV53" s="353"/>
    </row>
    <row r="54" spans="1:74" x14ac:dyDescent="0.25">
      <c r="BK54" s="353"/>
      <c r="BL54" s="353"/>
      <c r="BM54" s="353"/>
      <c r="BN54" s="353"/>
      <c r="BO54" s="353"/>
      <c r="BP54" s="353"/>
      <c r="BQ54" s="353"/>
      <c r="BR54" s="353"/>
      <c r="BS54" s="353"/>
      <c r="BT54" s="353"/>
      <c r="BU54" s="353"/>
      <c r="BV54" s="353"/>
    </row>
    <row r="55" spans="1:74" x14ac:dyDescent="0.25">
      <c r="BK55" s="353"/>
      <c r="BL55" s="353"/>
      <c r="BM55" s="353"/>
      <c r="BN55" s="353"/>
      <c r="BO55" s="353"/>
      <c r="BP55" s="353"/>
      <c r="BQ55" s="353"/>
      <c r="BR55" s="353"/>
      <c r="BS55" s="353"/>
      <c r="BT55" s="353"/>
      <c r="BU55" s="353"/>
      <c r="BV55" s="353"/>
    </row>
    <row r="56" spans="1:74" x14ac:dyDescent="0.25">
      <c r="BK56" s="353"/>
      <c r="BL56" s="353"/>
      <c r="BM56" s="353"/>
      <c r="BN56" s="353"/>
      <c r="BO56" s="353"/>
      <c r="BP56" s="353"/>
      <c r="BQ56" s="353"/>
      <c r="BR56" s="353"/>
      <c r="BS56" s="353"/>
      <c r="BT56" s="353"/>
      <c r="BU56" s="353"/>
      <c r="BV56" s="353"/>
    </row>
    <row r="57" spans="1:74" x14ac:dyDescent="0.25">
      <c r="BK57" s="353"/>
      <c r="BL57" s="353"/>
      <c r="BM57" s="353"/>
      <c r="BN57" s="353"/>
      <c r="BO57" s="353"/>
      <c r="BP57" s="353"/>
      <c r="BQ57" s="353"/>
      <c r="BR57" s="353"/>
      <c r="BS57" s="353"/>
      <c r="BT57" s="353"/>
      <c r="BU57" s="353"/>
      <c r="BV57" s="353"/>
    </row>
    <row r="58" spans="1:74" x14ac:dyDescent="0.25">
      <c r="BK58" s="353"/>
      <c r="BL58" s="353"/>
      <c r="BM58" s="353"/>
      <c r="BN58" s="353"/>
      <c r="BO58" s="353"/>
      <c r="BP58" s="353"/>
      <c r="BQ58" s="353"/>
      <c r="BR58" s="353"/>
      <c r="BS58" s="353"/>
      <c r="BT58" s="353"/>
      <c r="BU58" s="353"/>
      <c r="BV58" s="353"/>
    </row>
    <row r="59" spans="1:74" x14ac:dyDescent="0.25">
      <c r="BK59" s="353"/>
      <c r="BL59" s="353"/>
      <c r="BM59" s="353"/>
      <c r="BN59" s="353"/>
      <c r="BO59" s="353"/>
      <c r="BP59" s="353"/>
      <c r="BQ59" s="353"/>
      <c r="BR59" s="353"/>
      <c r="BS59" s="353"/>
      <c r="BT59" s="353"/>
      <c r="BU59" s="353"/>
      <c r="BV59" s="353"/>
    </row>
    <row r="60" spans="1:74" x14ac:dyDescent="0.25">
      <c r="BK60" s="353"/>
      <c r="BL60" s="353"/>
      <c r="BM60" s="353"/>
      <c r="BN60" s="353"/>
      <c r="BO60" s="353"/>
      <c r="BP60" s="353"/>
      <c r="BQ60" s="353"/>
      <c r="BR60" s="353"/>
      <c r="BS60" s="353"/>
      <c r="BT60" s="353"/>
      <c r="BU60" s="353"/>
      <c r="BV60" s="353"/>
    </row>
    <row r="61" spans="1:74" x14ac:dyDescent="0.25">
      <c r="BK61" s="353"/>
      <c r="BL61" s="353"/>
      <c r="BM61" s="353"/>
      <c r="BN61" s="353"/>
      <c r="BO61" s="353"/>
      <c r="BP61" s="353"/>
      <c r="BQ61" s="353"/>
      <c r="BR61" s="353"/>
      <c r="BS61" s="353"/>
      <c r="BT61" s="353"/>
      <c r="BU61" s="353"/>
      <c r="BV61" s="353"/>
    </row>
    <row r="62" spans="1:74" x14ac:dyDescent="0.25">
      <c r="BK62" s="353"/>
      <c r="BL62" s="353"/>
      <c r="BM62" s="353"/>
      <c r="BN62" s="353"/>
      <c r="BO62" s="353"/>
      <c r="BP62" s="353"/>
      <c r="BQ62" s="353"/>
      <c r="BR62" s="353"/>
      <c r="BS62" s="353"/>
      <c r="BT62" s="353"/>
      <c r="BU62" s="353"/>
      <c r="BV62" s="353"/>
    </row>
    <row r="63" spans="1:74" x14ac:dyDescent="0.25">
      <c r="BK63" s="353"/>
      <c r="BL63" s="353"/>
      <c r="BM63" s="353"/>
      <c r="BN63" s="353"/>
      <c r="BO63" s="353"/>
      <c r="BP63" s="353"/>
      <c r="BQ63" s="353"/>
      <c r="BR63" s="353"/>
      <c r="BS63" s="353"/>
      <c r="BT63" s="353"/>
      <c r="BU63" s="353"/>
      <c r="BV63" s="353"/>
    </row>
    <row r="64" spans="1:74" x14ac:dyDescent="0.25">
      <c r="BK64" s="353"/>
      <c r="BL64" s="353"/>
      <c r="BM64" s="353"/>
      <c r="BN64" s="353"/>
      <c r="BO64" s="353"/>
      <c r="BP64" s="353"/>
      <c r="BQ64" s="353"/>
      <c r="BR64" s="353"/>
      <c r="BS64" s="353"/>
      <c r="BT64" s="353"/>
      <c r="BU64" s="353"/>
      <c r="BV64" s="353"/>
    </row>
    <row r="65" spans="63:74" x14ac:dyDescent="0.25">
      <c r="BK65" s="353"/>
      <c r="BL65" s="353"/>
      <c r="BM65" s="353"/>
      <c r="BN65" s="353"/>
      <c r="BO65" s="353"/>
      <c r="BP65" s="353"/>
      <c r="BQ65" s="353"/>
      <c r="BR65" s="353"/>
      <c r="BS65" s="353"/>
      <c r="BT65" s="353"/>
      <c r="BU65" s="353"/>
      <c r="BV65" s="353"/>
    </row>
    <row r="66" spans="63:74" x14ac:dyDescent="0.25">
      <c r="BK66" s="353"/>
      <c r="BL66" s="353"/>
      <c r="BM66" s="353"/>
      <c r="BN66" s="353"/>
      <c r="BO66" s="353"/>
      <c r="BP66" s="353"/>
      <c r="BQ66" s="353"/>
      <c r="BR66" s="353"/>
      <c r="BS66" s="353"/>
      <c r="BT66" s="353"/>
      <c r="BU66" s="353"/>
      <c r="BV66" s="353"/>
    </row>
    <row r="67" spans="63:74" x14ac:dyDescent="0.25">
      <c r="BK67" s="353"/>
      <c r="BL67" s="353"/>
      <c r="BM67" s="353"/>
      <c r="BN67" s="353"/>
      <c r="BO67" s="353"/>
      <c r="BP67" s="353"/>
      <c r="BQ67" s="353"/>
      <c r="BR67" s="353"/>
      <c r="BS67" s="353"/>
      <c r="BT67" s="353"/>
      <c r="BU67" s="353"/>
      <c r="BV67" s="353"/>
    </row>
    <row r="68" spans="63:74" x14ac:dyDescent="0.25">
      <c r="BK68" s="353"/>
      <c r="BL68" s="353"/>
      <c r="BM68" s="353"/>
      <c r="BN68" s="353"/>
      <c r="BO68" s="353"/>
      <c r="BP68" s="353"/>
      <c r="BQ68" s="353"/>
      <c r="BR68" s="353"/>
      <c r="BS68" s="353"/>
      <c r="BT68" s="353"/>
      <c r="BU68" s="353"/>
      <c r="BV68" s="353"/>
    </row>
    <row r="69" spans="63:74" x14ac:dyDescent="0.25">
      <c r="BK69" s="353"/>
      <c r="BL69" s="353"/>
      <c r="BM69" s="353"/>
      <c r="BN69" s="353"/>
      <c r="BO69" s="353"/>
      <c r="BP69" s="353"/>
      <c r="BQ69" s="353"/>
      <c r="BR69" s="353"/>
      <c r="BS69" s="353"/>
      <c r="BT69" s="353"/>
      <c r="BU69" s="353"/>
      <c r="BV69" s="353"/>
    </row>
    <row r="70" spans="63:74" x14ac:dyDescent="0.25">
      <c r="BK70" s="353"/>
      <c r="BL70" s="353"/>
      <c r="BM70" s="353"/>
      <c r="BN70" s="353"/>
      <c r="BO70" s="353"/>
      <c r="BP70" s="353"/>
      <c r="BQ70" s="353"/>
      <c r="BR70" s="353"/>
      <c r="BS70" s="353"/>
      <c r="BT70" s="353"/>
      <c r="BU70" s="353"/>
      <c r="BV70" s="353"/>
    </row>
    <row r="71" spans="63:74" x14ac:dyDescent="0.25">
      <c r="BK71" s="353"/>
      <c r="BL71" s="353"/>
      <c r="BM71" s="353"/>
      <c r="BN71" s="353"/>
      <c r="BO71" s="353"/>
      <c r="BP71" s="353"/>
      <c r="BQ71" s="353"/>
      <c r="BR71" s="353"/>
      <c r="BS71" s="353"/>
      <c r="BT71" s="353"/>
      <c r="BU71" s="353"/>
      <c r="BV71" s="353"/>
    </row>
    <row r="72" spans="63:74" x14ac:dyDescent="0.25">
      <c r="BK72" s="353"/>
      <c r="BL72" s="353"/>
      <c r="BM72" s="353"/>
      <c r="BN72" s="353"/>
      <c r="BO72" s="353"/>
      <c r="BP72" s="353"/>
      <c r="BQ72" s="353"/>
      <c r="BR72" s="353"/>
      <c r="BS72" s="353"/>
      <c r="BT72" s="353"/>
      <c r="BU72" s="353"/>
      <c r="BV72" s="353"/>
    </row>
    <row r="73" spans="63:74" x14ac:dyDescent="0.25">
      <c r="BK73" s="353"/>
      <c r="BL73" s="353"/>
      <c r="BM73" s="353"/>
      <c r="BN73" s="353"/>
      <c r="BO73" s="353"/>
      <c r="BP73" s="353"/>
      <c r="BQ73" s="353"/>
      <c r="BR73" s="353"/>
      <c r="BS73" s="353"/>
      <c r="BT73" s="353"/>
      <c r="BU73" s="353"/>
      <c r="BV73" s="353"/>
    </row>
    <row r="74" spans="63:74" x14ac:dyDescent="0.25">
      <c r="BK74" s="353"/>
      <c r="BL74" s="353"/>
      <c r="BM74" s="353"/>
      <c r="BN74" s="353"/>
      <c r="BO74" s="353"/>
      <c r="BP74" s="353"/>
      <c r="BQ74" s="353"/>
      <c r="BR74" s="353"/>
      <c r="BS74" s="353"/>
      <c r="BT74" s="353"/>
      <c r="BU74" s="353"/>
      <c r="BV74" s="353"/>
    </row>
    <row r="75" spans="63:74" x14ac:dyDescent="0.25">
      <c r="BK75" s="353"/>
      <c r="BL75" s="353"/>
      <c r="BM75" s="353"/>
      <c r="BN75" s="353"/>
      <c r="BO75" s="353"/>
      <c r="BP75" s="353"/>
      <c r="BQ75" s="353"/>
      <c r="BR75" s="353"/>
      <c r="BS75" s="353"/>
      <c r="BT75" s="353"/>
      <c r="BU75" s="353"/>
      <c r="BV75" s="353"/>
    </row>
    <row r="76" spans="63:74" x14ac:dyDescent="0.25">
      <c r="BK76" s="353"/>
      <c r="BL76" s="353"/>
      <c r="BM76" s="353"/>
      <c r="BN76" s="353"/>
      <c r="BO76" s="353"/>
      <c r="BP76" s="353"/>
      <c r="BQ76" s="353"/>
      <c r="BR76" s="353"/>
      <c r="BS76" s="353"/>
      <c r="BT76" s="353"/>
      <c r="BU76" s="353"/>
      <c r="BV76" s="353"/>
    </row>
    <row r="77" spans="63:74" x14ac:dyDescent="0.25">
      <c r="BK77" s="353"/>
      <c r="BL77" s="353"/>
      <c r="BM77" s="353"/>
      <c r="BN77" s="353"/>
      <c r="BO77" s="353"/>
      <c r="BP77" s="353"/>
      <c r="BQ77" s="353"/>
      <c r="BR77" s="353"/>
      <c r="BS77" s="353"/>
      <c r="BT77" s="353"/>
      <c r="BU77" s="353"/>
      <c r="BV77" s="353"/>
    </row>
    <row r="78" spans="63:74" x14ac:dyDescent="0.25">
      <c r="BK78" s="353"/>
      <c r="BL78" s="353"/>
      <c r="BM78" s="353"/>
      <c r="BN78" s="353"/>
      <c r="BO78" s="353"/>
      <c r="BP78" s="353"/>
      <c r="BQ78" s="353"/>
      <c r="BR78" s="353"/>
      <c r="BS78" s="353"/>
      <c r="BT78" s="353"/>
      <c r="BU78" s="353"/>
      <c r="BV78" s="353"/>
    </row>
    <row r="79" spans="63:74" x14ac:dyDescent="0.25">
      <c r="BK79" s="353"/>
      <c r="BL79" s="353"/>
      <c r="BM79" s="353"/>
      <c r="BN79" s="353"/>
      <c r="BO79" s="353"/>
      <c r="BP79" s="353"/>
      <c r="BQ79" s="353"/>
      <c r="BR79" s="353"/>
      <c r="BS79" s="353"/>
      <c r="BT79" s="353"/>
      <c r="BU79" s="353"/>
      <c r="BV79" s="353"/>
    </row>
    <row r="80" spans="63:74" x14ac:dyDescent="0.25">
      <c r="BK80" s="353"/>
      <c r="BL80" s="353"/>
      <c r="BM80" s="353"/>
      <c r="BN80" s="353"/>
      <c r="BO80" s="353"/>
      <c r="BP80" s="353"/>
      <c r="BQ80" s="353"/>
      <c r="BR80" s="353"/>
      <c r="BS80" s="353"/>
      <c r="BT80" s="353"/>
      <c r="BU80" s="353"/>
      <c r="BV80" s="353"/>
    </row>
    <row r="81" spans="63:74" x14ac:dyDescent="0.25">
      <c r="BK81" s="353"/>
      <c r="BL81" s="353"/>
      <c r="BM81" s="353"/>
      <c r="BN81" s="353"/>
      <c r="BO81" s="353"/>
      <c r="BP81" s="353"/>
      <c r="BQ81" s="353"/>
      <c r="BR81" s="353"/>
      <c r="BS81" s="353"/>
      <c r="BT81" s="353"/>
      <c r="BU81" s="353"/>
      <c r="BV81" s="353"/>
    </row>
    <row r="82" spans="63:74" x14ac:dyDescent="0.25">
      <c r="BK82" s="353"/>
      <c r="BL82" s="353"/>
      <c r="BM82" s="353"/>
      <c r="BN82" s="353"/>
      <c r="BO82" s="353"/>
      <c r="BP82" s="353"/>
      <c r="BQ82" s="353"/>
      <c r="BR82" s="353"/>
      <c r="BS82" s="353"/>
      <c r="BT82" s="353"/>
      <c r="BU82" s="353"/>
      <c r="BV82" s="353"/>
    </row>
    <row r="83" spans="63:74" x14ac:dyDescent="0.25">
      <c r="BK83" s="353"/>
      <c r="BL83" s="353"/>
      <c r="BM83" s="353"/>
      <c r="BN83" s="353"/>
      <c r="BO83" s="353"/>
      <c r="BP83" s="353"/>
      <c r="BQ83" s="353"/>
      <c r="BR83" s="353"/>
      <c r="BS83" s="353"/>
      <c r="BT83" s="353"/>
      <c r="BU83" s="353"/>
      <c r="BV83" s="353"/>
    </row>
    <row r="84" spans="63:74" x14ac:dyDescent="0.25">
      <c r="BK84" s="353"/>
      <c r="BL84" s="353"/>
      <c r="BM84" s="353"/>
      <c r="BN84" s="353"/>
      <c r="BO84" s="353"/>
      <c r="BP84" s="353"/>
      <c r="BQ84" s="353"/>
      <c r="BR84" s="353"/>
      <c r="BS84" s="353"/>
      <c r="BT84" s="353"/>
      <c r="BU84" s="353"/>
      <c r="BV84" s="353"/>
    </row>
    <row r="85" spans="63:74" x14ac:dyDescent="0.25">
      <c r="BK85" s="353"/>
      <c r="BL85" s="353"/>
      <c r="BM85" s="353"/>
      <c r="BN85" s="353"/>
      <c r="BO85" s="353"/>
      <c r="BP85" s="353"/>
      <c r="BQ85" s="353"/>
      <c r="BR85" s="353"/>
      <c r="BS85" s="353"/>
      <c r="BT85" s="353"/>
      <c r="BU85" s="353"/>
      <c r="BV85" s="353"/>
    </row>
    <row r="86" spans="63:74" x14ac:dyDescent="0.25">
      <c r="BK86" s="353"/>
      <c r="BL86" s="353"/>
      <c r="BM86" s="353"/>
      <c r="BN86" s="353"/>
      <c r="BO86" s="353"/>
      <c r="BP86" s="353"/>
      <c r="BQ86" s="353"/>
      <c r="BR86" s="353"/>
      <c r="BS86" s="353"/>
      <c r="BT86" s="353"/>
      <c r="BU86" s="353"/>
      <c r="BV86" s="353"/>
    </row>
    <row r="87" spans="63:74" x14ac:dyDescent="0.25">
      <c r="BK87" s="353"/>
      <c r="BL87" s="353"/>
      <c r="BM87" s="353"/>
      <c r="BN87" s="353"/>
      <c r="BO87" s="353"/>
      <c r="BP87" s="353"/>
      <c r="BQ87" s="353"/>
      <c r="BR87" s="353"/>
      <c r="BS87" s="353"/>
      <c r="BT87" s="353"/>
      <c r="BU87" s="353"/>
      <c r="BV87" s="353"/>
    </row>
    <row r="88" spans="63:74" x14ac:dyDescent="0.25">
      <c r="BK88" s="353"/>
      <c r="BL88" s="353"/>
      <c r="BM88" s="353"/>
      <c r="BN88" s="353"/>
      <c r="BO88" s="353"/>
      <c r="BP88" s="353"/>
      <c r="BQ88" s="353"/>
      <c r="BR88" s="353"/>
      <c r="BS88" s="353"/>
      <c r="BT88" s="353"/>
      <c r="BU88" s="353"/>
      <c r="BV88" s="353"/>
    </row>
    <row r="89" spans="63:74" x14ac:dyDescent="0.25">
      <c r="BK89" s="353"/>
      <c r="BL89" s="353"/>
      <c r="BM89" s="353"/>
      <c r="BN89" s="353"/>
      <c r="BO89" s="353"/>
      <c r="BP89" s="353"/>
      <c r="BQ89" s="353"/>
      <c r="BR89" s="353"/>
      <c r="BS89" s="353"/>
      <c r="BT89" s="353"/>
      <c r="BU89" s="353"/>
      <c r="BV89" s="353"/>
    </row>
    <row r="90" spans="63:74" x14ac:dyDescent="0.25">
      <c r="BK90" s="353"/>
      <c r="BL90" s="353"/>
      <c r="BM90" s="353"/>
      <c r="BN90" s="353"/>
      <c r="BO90" s="353"/>
      <c r="BP90" s="353"/>
      <c r="BQ90" s="353"/>
      <c r="BR90" s="353"/>
      <c r="BS90" s="353"/>
      <c r="BT90" s="353"/>
      <c r="BU90" s="353"/>
      <c r="BV90" s="353"/>
    </row>
    <row r="91" spans="63:74" x14ac:dyDescent="0.25">
      <c r="BK91" s="353"/>
      <c r="BL91" s="353"/>
      <c r="BM91" s="353"/>
      <c r="BN91" s="353"/>
      <c r="BO91" s="353"/>
      <c r="BP91" s="353"/>
      <c r="BQ91" s="353"/>
      <c r="BR91" s="353"/>
      <c r="BS91" s="353"/>
      <c r="BT91" s="353"/>
      <c r="BU91" s="353"/>
      <c r="BV91" s="353"/>
    </row>
    <row r="92" spans="63:74" x14ac:dyDescent="0.25">
      <c r="BK92" s="353"/>
      <c r="BL92" s="353"/>
      <c r="BM92" s="353"/>
      <c r="BN92" s="353"/>
      <c r="BO92" s="353"/>
      <c r="BP92" s="353"/>
      <c r="BQ92" s="353"/>
      <c r="BR92" s="353"/>
      <c r="BS92" s="353"/>
      <c r="BT92" s="353"/>
      <c r="BU92" s="353"/>
      <c r="BV92" s="353"/>
    </row>
    <row r="93" spans="63:74" x14ac:dyDescent="0.25">
      <c r="BK93" s="353"/>
      <c r="BL93" s="353"/>
      <c r="BM93" s="353"/>
      <c r="BN93" s="353"/>
      <c r="BO93" s="353"/>
      <c r="BP93" s="353"/>
      <c r="BQ93" s="353"/>
      <c r="BR93" s="353"/>
      <c r="BS93" s="353"/>
      <c r="BT93" s="353"/>
      <c r="BU93" s="353"/>
      <c r="BV93" s="353"/>
    </row>
    <row r="94" spans="63:74" x14ac:dyDescent="0.25">
      <c r="BK94" s="353"/>
      <c r="BL94" s="353"/>
      <c r="BM94" s="353"/>
      <c r="BN94" s="353"/>
      <c r="BO94" s="353"/>
      <c r="BP94" s="353"/>
      <c r="BQ94" s="353"/>
      <c r="BR94" s="353"/>
      <c r="BS94" s="353"/>
      <c r="BT94" s="353"/>
      <c r="BU94" s="353"/>
      <c r="BV94" s="353"/>
    </row>
    <row r="95" spans="63:74" x14ac:dyDescent="0.25">
      <c r="BK95" s="353"/>
      <c r="BL95" s="353"/>
      <c r="BM95" s="353"/>
      <c r="BN95" s="353"/>
      <c r="BO95" s="353"/>
      <c r="BP95" s="353"/>
      <c r="BQ95" s="353"/>
      <c r="BR95" s="353"/>
      <c r="BS95" s="353"/>
      <c r="BT95" s="353"/>
      <c r="BU95" s="353"/>
      <c r="BV95" s="353"/>
    </row>
    <row r="96" spans="63:74" x14ac:dyDescent="0.25">
      <c r="BK96" s="353"/>
      <c r="BL96" s="353"/>
      <c r="BM96" s="353"/>
      <c r="BN96" s="353"/>
      <c r="BO96" s="353"/>
      <c r="BP96" s="353"/>
      <c r="BQ96" s="353"/>
      <c r="BR96" s="353"/>
      <c r="BS96" s="353"/>
      <c r="BT96" s="353"/>
      <c r="BU96" s="353"/>
      <c r="BV96" s="353"/>
    </row>
    <row r="97" spans="63:74" x14ac:dyDescent="0.25">
      <c r="BK97" s="353"/>
      <c r="BL97" s="353"/>
      <c r="BM97" s="353"/>
      <c r="BN97" s="353"/>
      <c r="BO97" s="353"/>
      <c r="BP97" s="353"/>
      <c r="BQ97" s="353"/>
      <c r="BR97" s="353"/>
      <c r="BS97" s="353"/>
      <c r="BT97" s="353"/>
      <c r="BU97" s="353"/>
      <c r="BV97" s="353"/>
    </row>
    <row r="98" spans="63:74" x14ac:dyDescent="0.25">
      <c r="BK98" s="353"/>
      <c r="BL98" s="353"/>
      <c r="BM98" s="353"/>
      <c r="BN98" s="353"/>
      <c r="BO98" s="353"/>
      <c r="BP98" s="353"/>
      <c r="BQ98" s="353"/>
      <c r="BR98" s="353"/>
      <c r="BS98" s="353"/>
      <c r="BT98" s="353"/>
      <c r="BU98" s="353"/>
      <c r="BV98" s="353"/>
    </row>
    <row r="99" spans="63:74" x14ac:dyDescent="0.25">
      <c r="BK99" s="353"/>
      <c r="BL99" s="353"/>
      <c r="BM99" s="353"/>
      <c r="BN99" s="353"/>
      <c r="BO99" s="353"/>
      <c r="BP99" s="353"/>
      <c r="BQ99" s="353"/>
      <c r="BR99" s="353"/>
      <c r="BS99" s="353"/>
      <c r="BT99" s="353"/>
      <c r="BU99" s="353"/>
      <c r="BV99" s="353"/>
    </row>
    <row r="100" spans="63:74" x14ac:dyDescent="0.25">
      <c r="BK100" s="353"/>
      <c r="BL100" s="353"/>
      <c r="BM100" s="353"/>
      <c r="BN100" s="353"/>
      <c r="BO100" s="353"/>
      <c r="BP100" s="353"/>
      <c r="BQ100" s="353"/>
      <c r="BR100" s="353"/>
      <c r="BS100" s="353"/>
      <c r="BT100" s="353"/>
      <c r="BU100" s="353"/>
      <c r="BV100" s="353"/>
    </row>
    <row r="101" spans="63:74" x14ac:dyDescent="0.25">
      <c r="BK101" s="353"/>
      <c r="BL101" s="353"/>
      <c r="BM101" s="353"/>
      <c r="BN101" s="353"/>
      <c r="BO101" s="353"/>
      <c r="BP101" s="353"/>
      <c r="BQ101" s="353"/>
      <c r="BR101" s="353"/>
      <c r="BS101" s="353"/>
      <c r="BT101" s="353"/>
      <c r="BU101" s="353"/>
      <c r="BV101" s="353"/>
    </row>
    <row r="102" spans="63:74" x14ac:dyDescent="0.25">
      <c r="BK102" s="353"/>
      <c r="BL102" s="353"/>
      <c r="BM102" s="353"/>
      <c r="BN102" s="353"/>
      <c r="BO102" s="353"/>
      <c r="BP102" s="353"/>
      <c r="BQ102" s="353"/>
      <c r="BR102" s="353"/>
      <c r="BS102" s="353"/>
      <c r="BT102" s="353"/>
      <c r="BU102" s="353"/>
      <c r="BV102" s="353"/>
    </row>
    <row r="103" spans="63:74" x14ac:dyDescent="0.25">
      <c r="BK103" s="353"/>
      <c r="BL103" s="353"/>
      <c r="BM103" s="353"/>
      <c r="BN103" s="353"/>
      <c r="BO103" s="353"/>
      <c r="BP103" s="353"/>
      <c r="BQ103" s="353"/>
      <c r="BR103" s="353"/>
      <c r="BS103" s="353"/>
      <c r="BT103" s="353"/>
      <c r="BU103" s="353"/>
      <c r="BV103" s="353"/>
    </row>
    <row r="104" spans="63:74" x14ac:dyDescent="0.25">
      <c r="BK104" s="353"/>
      <c r="BL104" s="353"/>
      <c r="BM104" s="353"/>
      <c r="BN104" s="353"/>
      <c r="BO104" s="353"/>
      <c r="BP104" s="353"/>
      <c r="BQ104" s="353"/>
      <c r="BR104" s="353"/>
      <c r="BS104" s="353"/>
      <c r="BT104" s="353"/>
      <c r="BU104" s="353"/>
      <c r="BV104" s="353"/>
    </row>
    <row r="105" spans="63:74" x14ac:dyDescent="0.25">
      <c r="BK105" s="353"/>
      <c r="BL105" s="353"/>
      <c r="BM105" s="353"/>
      <c r="BN105" s="353"/>
      <c r="BO105" s="353"/>
      <c r="BP105" s="353"/>
      <c r="BQ105" s="353"/>
      <c r="BR105" s="353"/>
      <c r="BS105" s="353"/>
      <c r="BT105" s="353"/>
      <c r="BU105" s="353"/>
      <c r="BV105" s="353"/>
    </row>
    <row r="106" spans="63:74" x14ac:dyDescent="0.25">
      <c r="BK106" s="353"/>
      <c r="BL106" s="353"/>
      <c r="BM106" s="353"/>
      <c r="BN106" s="353"/>
      <c r="BO106" s="353"/>
      <c r="BP106" s="353"/>
      <c r="BQ106" s="353"/>
      <c r="BR106" s="353"/>
      <c r="BS106" s="353"/>
      <c r="BT106" s="353"/>
      <c r="BU106" s="353"/>
      <c r="BV106" s="353"/>
    </row>
    <row r="107" spans="63:74" x14ac:dyDescent="0.25">
      <c r="BK107" s="353"/>
      <c r="BL107" s="353"/>
      <c r="BM107" s="353"/>
      <c r="BN107" s="353"/>
      <c r="BO107" s="353"/>
      <c r="BP107" s="353"/>
      <c r="BQ107" s="353"/>
      <c r="BR107" s="353"/>
      <c r="BS107" s="353"/>
      <c r="BT107" s="353"/>
      <c r="BU107" s="353"/>
      <c r="BV107" s="353"/>
    </row>
    <row r="108" spans="63:74" x14ac:dyDescent="0.25">
      <c r="BK108" s="353"/>
      <c r="BL108" s="353"/>
      <c r="BM108" s="353"/>
      <c r="BN108" s="353"/>
      <c r="BO108" s="353"/>
      <c r="BP108" s="353"/>
      <c r="BQ108" s="353"/>
      <c r="BR108" s="353"/>
      <c r="BS108" s="353"/>
      <c r="BT108" s="353"/>
      <c r="BU108" s="353"/>
      <c r="BV108" s="353"/>
    </row>
    <row r="109" spans="63:74" x14ac:dyDescent="0.25">
      <c r="BK109" s="353"/>
      <c r="BL109" s="353"/>
      <c r="BM109" s="353"/>
      <c r="BN109" s="353"/>
      <c r="BO109" s="353"/>
      <c r="BP109" s="353"/>
      <c r="BQ109" s="353"/>
      <c r="BR109" s="353"/>
      <c r="BS109" s="353"/>
      <c r="BT109" s="353"/>
      <c r="BU109" s="353"/>
      <c r="BV109" s="353"/>
    </row>
    <row r="110" spans="63:74" x14ac:dyDescent="0.25">
      <c r="BK110" s="353"/>
      <c r="BL110" s="353"/>
      <c r="BM110" s="353"/>
      <c r="BN110" s="353"/>
      <c r="BO110" s="353"/>
      <c r="BP110" s="353"/>
      <c r="BQ110" s="353"/>
      <c r="BR110" s="353"/>
      <c r="BS110" s="353"/>
      <c r="BT110" s="353"/>
      <c r="BU110" s="353"/>
      <c r="BV110" s="353"/>
    </row>
    <row r="111" spans="63:74" x14ac:dyDescent="0.25">
      <c r="BK111" s="353"/>
      <c r="BL111" s="353"/>
      <c r="BM111" s="353"/>
      <c r="BN111" s="353"/>
      <c r="BO111" s="353"/>
      <c r="BP111" s="353"/>
      <c r="BQ111" s="353"/>
      <c r="BR111" s="353"/>
      <c r="BS111" s="353"/>
      <c r="BT111" s="353"/>
      <c r="BU111" s="353"/>
      <c r="BV111" s="353"/>
    </row>
    <row r="112" spans="63:74" x14ac:dyDescent="0.25">
      <c r="BK112" s="353"/>
      <c r="BL112" s="353"/>
      <c r="BM112" s="353"/>
      <c r="BN112" s="353"/>
      <c r="BO112" s="353"/>
      <c r="BP112" s="353"/>
      <c r="BQ112" s="353"/>
      <c r="BR112" s="353"/>
      <c r="BS112" s="353"/>
      <c r="BT112" s="353"/>
      <c r="BU112" s="353"/>
      <c r="BV112" s="353"/>
    </row>
    <row r="113" spans="63:74" x14ac:dyDescent="0.25">
      <c r="BK113" s="353"/>
      <c r="BL113" s="353"/>
      <c r="BM113" s="353"/>
      <c r="BN113" s="353"/>
      <c r="BO113" s="353"/>
      <c r="BP113" s="353"/>
      <c r="BQ113" s="353"/>
      <c r="BR113" s="353"/>
      <c r="BS113" s="353"/>
      <c r="BT113" s="353"/>
      <c r="BU113" s="353"/>
      <c r="BV113" s="353"/>
    </row>
    <row r="114" spans="63:74" x14ac:dyDescent="0.25">
      <c r="BK114" s="353"/>
      <c r="BL114" s="353"/>
      <c r="BM114" s="353"/>
      <c r="BN114" s="353"/>
      <c r="BO114" s="353"/>
      <c r="BP114" s="353"/>
      <c r="BQ114" s="353"/>
      <c r="BR114" s="353"/>
      <c r="BS114" s="353"/>
      <c r="BT114" s="353"/>
      <c r="BU114" s="353"/>
      <c r="BV114" s="353"/>
    </row>
    <row r="115" spans="63:74" x14ac:dyDescent="0.25">
      <c r="BK115" s="353"/>
      <c r="BL115" s="353"/>
      <c r="BM115" s="353"/>
      <c r="BN115" s="353"/>
      <c r="BO115" s="353"/>
      <c r="BP115" s="353"/>
      <c r="BQ115" s="353"/>
      <c r="BR115" s="353"/>
      <c r="BS115" s="353"/>
      <c r="BT115" s="353"/>
      <c r="BU115" s="353"/>
      <c r="BV115" s="353"/>
    </row>
    <row r="116" spans="63:74" x14ac:dyDescent="0.25">
      <c r="BK116" s="353"/>
      <c r="BL116" s="353"/>
      <c r="BM116" s="353"/>
      <c r="BN116" s="353"/>
      <c r="BO116" s="353"/>
      <c r="BP116" s="353"/>
      <c r="BQ116" s="353"/>
      <c r="BR116" s="353"/>
      <c r="BS116" s="353"/>
      <c r="BT116" s="353"/>
      <c r="BU116" s="353"/>
      <c r="BV116" s="353"/>
    </row>
    <row r="117" spans="63:74" x14ac:dyDescent="0.25">
      <c r="BK117" s="353"/>
      <c r="BL117" s="353"/>
      <c r="BM117" s="353"/>
      <c r="BN117" s="353"/>
      <c r="BO117" s="353"/>
      <c r="BP117" s="353"/>
      <c r="BQ117" s="353"/>
      <c r="BR117" s="353"/>
      <c r="BS117" s="353"/>
      <c r="BT117" s="353"/>
      <c r="BU117" s="353"/>
      <c r="BV117" s="353"/>
    </row>
    <row r="118" spans="63:74" x14ac:dyDescent="0.25">
      <c r="BK118" s="353"/>
      <c r="BL118" s="353"/>
      <c r="BM118" s="353"/>
      <c r="BN118" s="353"/>
      <c r="BO118" s="353"/>
      <c r="BP118" s="353"/>
      <c r="BQ118" s="353"/>
      <c r="BR118" s="353"/>
      <c r="BS118" s="353"/>
      <c r="BT118" s="353"/>
      <c r="BU118" s="353"/>
      <c r="BV118" s="353"/>
    </row>
    <row r="119" spans="63:74" x14ac:dyDescent="0.25">
      <c r="BK119" s="353"/>
      <c r="BL119" s="353"/>
      <c r="BM119" s="353"/>
      <c r="BN119" s="353"/>
      <c r="BO119" s="353"/>
      <c r="BP119" s="353"/>
      <c r="BQ119" s="353"/>
      <c r="BR119" s="353"/>
      <c r="BS119" s="353"/>
      <c r="BT119" s="353"/>
      <c r="BU119" s="353"/>
      <c r="BV119" s="353"/>
    </row>
    <row r="120" spans="63:74" x14ac:dyDescent="0.25">
      <c r="BK120" s="353"/>
      <c r="BL120" s="353"/>
      <c r="BM120" s="353"/>
      <c r="BN120" s="353"/>
      <c r="BO120" s="353"/>
      <c r="BP120" s="353"/>
      <c r="BQ120" s="353"/>
      <c r="BR120" s="353"/>
      <c r="BS120" s="353"/>
      <c r="BT120" s="353"/>
      <c r="BU120" s="353"/>
      <c r="BV120" s="353"/>
    </row>
    <row r="121" spans="63:74" x14ac:dyDescent="0.25">
      <c r="BK121" s="353"/>
      <c r="BL121" s="353"/>
      <c r="BM121" s="353"/>
      <c r="BN121" s="353"/>
      <c r="BO121" s="353"/>
      <c r="BP121" s="353"/>
      <c r="BQ121" s="353"/>
      <c r="BR121" s="353"/>
      <c r="BS121" s="353"/>
      <c r="BT121" s="353"/>
      <c r="BU121" s="353"/>
      <c r="BV121" s="353"/>
    </row>
    <row r="122" spans="63:74" x14ac:dyDescent="0.25">
      <c r="BK122" s="353"/>
      <c r="BL122" s="353"/>
      <c r="BM122" s="353"/>
      <c r="BN122" s="353"/>
      <c r="BO122" s="353"/>
      <c r="BP122" s="353"/>
      <c r="BQ122" s="353"/>
      <c r="BR122" s="353"/>
      <c r="BS122" s="353"/>
      <c r="BT122" s="353"/>
      <c r="BU122" s="353"/>
      <c r="BV122" s="353"/>
    </row>
    <row r="123" spans="63:74" x14ac:dyDescent="0.25">
      <c r="BK123" s="353"/>
      <c r="BL123" s="353"/>
      <c r="BM123" s="353"/>
      <c r="BN123" s="353"/>
      <c r="BO123" s="353"/>
      <c r="BP123" s="353"/>
      <c r="BQ123" s="353"/>
      <c r="BR123" s="353"/>
      <c r="BS123" s="353"/>
      <c r="BT123" s="353"/>
      <c r="BU123" s="353"/>
      <c r="BV123" s="353"/>
    </row>
    <row r="124" spans="63:74" x14ac:dyDescent="0.25">
      <c r="BK124" s="353"/>
      <c r="BL124" s="353"/>
      <c r="BM124" s="353"/>
      <c r="BN124" s="353"/>
      <c r="BO124" s="353"/>
      <c r="BP124" s="353"/>
      <c r="BQ124" s="353"/>
      <c r="BR124" s="353"/>
      <c r="BS124" s="353"/>
      <c r="BT124" s="353"/>
      <c r="BU124" s="353"/>
      <c r="BV124" s="353"/>
    </row>
    <row r="125" spans="63:74" x14ac:dyDescent="0.25">
      <c r="BK125" s="353"/>
      <c r="BL125" s="353"/>
      <c r="BM125" s="353"/>
      <c r="BN125" s="353"/>
      <c r="BO125" s="353"/>
      <c r="BP125" s="353"/>
      <c r="BQ125" s="353"/>
      <c r="BR125" s="353"/>
      <c r="BS125" s="353"/>
      <c r="BT125" s="353"/>
      <c r="BU125" s="353"/>
      <c r="BV125" s="353"/>
    </row>
    <row r="126" spans="63:74" x14ac:dyDescent="0.25">
      <c r="BK126" s="353"/>
      <c r="BL126" s="353"/>
      <c r="BM126" s="353"/>
      <c r="BN126" s="353"/>
      <c r="BO126" s="353"/>
      <c r="BP126" s="353"/>
      <c r="BQ126" s="353"/>
      <c r="BR126" s="353"/>
      <c r="BS126" s="353"/>
      <c r="BT126" s="353"/>
      <c r="BU126" s="353"/>
      <c r="BV126" s="353"/>
    </row>
    <row r="127" spans="63:74" x14ac:dyDescent="0.25">
      <c r="BK127" s="353"/>
      <c r="BL127" s="353"/>
      <c r="BM127" s="353"/>
      <c r="BN127" s="353"/>
      <c r="BO127" s="353"/>
      <c r="BP127" s="353"/>
      <c r="BQ127" s="353"/>
      <c r="BR127" s="353"/>
      <c r="BS127" s="353"/>
      <c r="BT127" s="353"/>
      <c r="BU127" s="353"/>
      <c r="BV127" s="353"/>
    </row>
    <row r="128" spans="63:74" x14ac:dyDescent="0.25">
      <c r="BK128" s="353"/>
      <c r="BL128" s="353"/>
      <c r="BM128" s="353"/>
      <c r="BN128" s="353"/>
      <c r="BO128" s="353"/>
      <c r="BP128" s="353"/>
      <c r="BQ128" s="353"/>
      <c r="BR128" s="353"/>
      <c r="BS128" s="353"/>
      <c r="BT128" s="353"/>
      <c r="BU128" s="353"/>
      <c r="BV128" s="353"/>
    </row>
    <row r="129" spans="63:74" x14ac:dyDescent="0.25">
      <c r="BK129" s="353"/>
      <c r="BL129" s="353"/>
      <c r="BM129" s="353"/>
      <c r="BN129" s="353"/>
      <c r="BO129" s="353"/>
      <c r="BP129" s="353"/>
      <c r="BQ129" s="353"/>
      <c r="BR129" s="353"/>
      <c r="BS129" s="353"/>
      <c r="BT129" s="353"/>
      <c r="BU129" s="353"/>
      <c r="BV129" s="353"/>
    </row>
    <row r="130" spans="63:74" x14ac:dyDescent="0.25">
      <c r="BK130" s="353"/>
      <c r="BL130" s="353"/>
      <c r="BM130" s="353"/>
      <c r="BN130" s="353"/>
      <c r="BO130" s="353"/>
      <c r="BP130" s="353"/>
      <c r="BQ130" s="353"/>
      <c r="BR130" s="353"/>
      <c r="BS130" s="353"/>
      <c r="BT130" s="353"/>
      <c r="BU130" s="353"/>
      <c r="BV130" s="353"/>
    </row>
    <row r="131" spans="63:74" x14ac:dyDescent="0.25">
      <c r="BK131" s="353"/>
      <c r="BL131" s="353"/>
      <c r="BM131" s="353"/>
      <c r="BN131" s="353"/>
      <c r="BO131" s="353"/>
      <c r="BP131" s="353"/>
      <c r="BQ131" s="353"/>
      <c r="BR131" s="353"/>
      <c r="BS131" s="353"/>
      <c r="BT131" s="353"/>
      <c r="BU131" s="353"/>
      <c r="BV131" s="353"/>
    </row>
    <row r="132" spans="63:74" x14ac:dyDescent="0.25">
      <c r="BK132" s="353"/>
      <c r="BL132" s="353"/>
      <c r="BM132" s="353"/>
      <c r="BN132" s="353"/>
      <c r="BO132" s="353"/>
      <c r="BP132" s="353"/>
      <c r="BQ132" s="353"/>
      <c r="BR132" s="353"/>
      <c r="BS132" s="353"/>
      <c r="BT132" s="353"/>
      <c r="BU132" s="353"/>
      <c r="BV132" s="353"/>
    </row>
    <row r="133" spans="63:74" x14ac:dyDescent="0.25">
      <c r="BK133" s="353"/>
      <c r="BL133" s="353"/>
      <c r="BM133" s="353"/>
      <c r="BN133" s="353"/>
      <c r="BO133" s="353"/>
      <c r="BP133" s="353"/>
      <c r="BQ133" s="353"/>
      <c r="BR133" s="353"/>
      <c r="BS133" s="353"/>
      <c r="BT133" s="353"/>
      <c r="BU133" s="353"/>
      <c r="BV133" s="353"/>
    </row>
    <row r="134" spans="63:74" x14ac:dyDescent="0.25">
      <c r="BK134" s="353"/>
      <c r="BL134" s="353"/>
      <c r="BM134" s="353"/>
      <c r="BN134" s="353"/>
      <c r="BO134" s="353"/>
      <c r="BP134" s="353"/>
      <c r="BQ134" s="353"/>
      <c r="BR134" s="353"/>
      <c r="BS134" s="353"/>
      <c r="BT134" s="353"/>
      <c r="BU134" s="353"/>
      <c r="BV134" s="353"/>
    </row>
    <row r="135" spans="63:74" x14ac:dyDescent="0.25">
      <c r="BK135" s="353"/>
      <c r="BL135" s="353"/>
      <c r="BM135" s="353"/>
      <c r="BN135" s="353"/>
      <c r="BO135" s="353"/>
      <c r="BP135" s="353"/>
      <c r="BQ135" s="353"/>
      <c r="BR135" s="353"/>
      <c r="BS135" s="353"/>
      <c r="BT135" s="353"/>
      <c r="BU135" s="353"/>
      <c r="BV135" s="353"/>
    </row>
    <row r="136" spans="63:74" x14ac:dyDescent="0.25">
      <c r="BK136" s="353"/>
      <c r="BL136" s="353"/>
      <c r="BM136" s="353"/>
      <c r="BN136" s="353"/>
      <c r="BO136" s="353"/>
      <c r="BP136" s="353"/>
      <c r="BQ136" s="353"/>
      <c r="BR136" s="353"/>
      <c r="BS136" s="353"/>
      <c r="BT136" s="353"/>
      <c r="BU136" s="353"/>
      <c r="BV136" s="353"/>
    </row>
    <row r="137" spans="63:74" x14ac:dyDescent="0.25">
      <c r="BK137" s="353"/>
      <c r="BL137" s="353"/>
      <c r="BM137" s="353"/>
      <c r="BN137" s="353"/>
      <c r="BO137" s="353"/>
      <c r="BP137" s="353"/>
      <c r="BQ137" s="353"/>
      <c r="BR137" s="353"/>
      <c r="BS137" s="353"/>
      <c r="BT137" s="353"/>
      <c r="BU137" s="353"/>
      <c r="BV137" s="353"/>
    </row>
    <row r="138" spans="63:74" x14ac:dyDescent="0.25">
      <c r="BK138" s="353"/>
      <c r="BL138" s="353"/>
      <c r="BM138" s="353"/>
      <c r="BN138" s="353"/>
      <c r="BO138" s="353"/>
      <c r="BP138" s="353"/>
      <c r="BQ138" s="353"/>
      <c r="BR138" s="353"/>
      <c r="BS138" s="353"/>
      <c r="BT138" s="353"/>
      <c r="BU138" s="353"/>
      <c r="BV138" s="353"/>
    </row>
    <row r="139" spans="63:74" x14ac:dyDescent="0.25">
      <c r="BK139" s="353"/>
      <c r="BL139" s="353"/>
      <c r="BM139" s="353"/>
      <c r="BN139" s="353"/>
      <c r="BO139" s="353"/>
      <c r="BP139" s="353"/>
      <c r="BQ139" s="353"/>
      <c r="BR139" s="353"/>
      <c r="BS139" s="353"/>
      <c r="BT139" s="353"/>
      <c r="BU139" s="353"/>
      <c r="BV139" s="353"/>
    </row>
    <row r="140" spans="63:74" x14ac:dyDescent="0.25">
      <c r="BK140" s="353"/>
      <c r="BL140" s="353"/>
      <c r="BM140" s="353"/>
      <c r="BN140" s="353"/>
      <c r="BO140" s="353"/>
      <c r="BP140" s="353"/>
      <c r="BQ140" s="353"/>
      <c r="BR140" s="353"/>
      <c r="BS140" s="353"/>
      <c r="BT140" s="353"/>
      <c r="BU140" s="353"/>
      <c r="BV140" s="353"/>
    </row>
    <row r="141" spans="63:74" x14ac:dyDescent="0.25">
      <c r="BK141" s="353"/>
      <c r="BL141" s="353"/>
      <c r="BM141" s="353"/>
      <c r="BN141" s="353"/>
      <c r="BO141" s="353"/>
      <c r="BP141" s="353"/>
      <c r="BQ141" s="353"/>
      <c r="BR141" s="353"/>
      <c r="BS141" s="353"/>
      <c r="BT141" s="353"/>
      <c r="BU141" s="353"/>
      <c r="BV141" s="353"/>
    </row>
    <row r="142" spans="63:74" x14ac:dyDescent="0.25">
      <c r="BK142" s="353"/>
      <c r="BL142" s="353"/>
      <c r="BM142" s="353"/>
      <c r="BN142" s="353"/>
      <c r="BO142" s="353"/>
      <c r="BP142" s="353"/>
      <c r="BQ142" s="353"/>
      <c r="BR142" s="353"/>
      <c r="BS142" s="353"/>
      <c r="BT142" s="353"/>
      <c r="BU142" s="353"/>
      <c r="BV142" s="353"/>
    </row>
    <row r="143" spans="63:74" x14ac:dyDescent="0.25">
      <c r="BK143" s="353"/>
      <c r="BL143" s="353"/>
      <c r="BM143" s="353"/>
      <c r="BN143" s="353"/>
      <c r="BO143" s="353"/>
      <c r="BP143" s="353"/>
      <c r="BQ143" s="353"/>
      <c r="BR143" s="353"/>
      <c r="BS143" s="353"/>
      <c r="BT143" s="353"/>
      <c r="BU143" s="353"/>
      <c r="BV143" s="353"/>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Y6" sqref="AY6:AY45"/>
    </sheetView>
  </sheetViews>
  <sheetFormatPr defaultColWidth="9.54296875" defaultRowHeight="10.5" x14ac:dyDescent="0.25"/>
  <cols>
    <col min="1" max="1" width="11.54296875" style="88" customWidth="1"/>
    <col min="2" max="2" width="27.453125" style="88" customWidth="1"/>
    <col min="3" max="50" width="6.54296875" style="88" customWidth="1"/>
    <col min="51" max="55" width="6.54296875" style="350" customWidth="1"/>
    <col min="56" max="58" width="6.54296875" style="596" customWidth="1"/>
    <col min="59" max="62" width="6.54296875" style="350" customWidth="1"/>
    <col min="63" max="74" width="6.54296875" style="88" customWidth="1"/>
    <col min="75" max="16384" width="9.54296875" style="88"/>
  </cols>
  <sheetData>
    <row r="1" spans="1:74" ht="14.9" customHeight="1" x14ac:dyDescent="0.3">
      <c r="A1" s="734" t="s">
        <v>785</v>
      </c>
      <c r="B1" s="803" t="s">
        <v>234</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276"/>
    </row>
    <row r="2" spans="1:74" s="71" customFormat="1"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7"/>
      <c r="AY2" s="356"/>
      <c r="AZ2" s="356"/>
      <c r="BA2" s="356"/>
      <c r="BB2" s="356"/>
      <c r="BC2" s="356"/>
      <c r="BD2" s="588"/>
      <c r="BE2" s="588"/>
      <c r="BF2" s="588"/>
      <c r="BG2" s="356"/>
      <c r="BH2" s="356"/>
      <c r="BI2" s="356"/>
      <c r="BJ2" s="35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89"/>
      <c r="B5" s="90" t="s">
        <v>217</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381"/>
      <c r="AZ5" s="695"/>
      <c r="BA5" s="695"/>
      <c r="BB5" s="695"/>
      <c r="BC5" s="695"/>
      <c r="BD5" s="695"/>
      <c r="BE5" s="695"/>
      <c r="BF5" s="695"/>
      <c r="BG5" s="695"/>
      <c r="BH5" s="91"/>
      <c r="BI5" s="91"/>
      <c r="BJ5" s="381"/>
      <c r="BK5" s="381"/>
      <c r="BL5" s="381"/>
      <c r="BM5" s="381"/>
      <c r="BN5" s="381"/>
      <c r="BO5" s="381"/>
      <c r="BP5" s="381"/>
      <c r="BQ5" s="381"/>
      <c r="BR5" s="381"/>
      <c r="BS5" s="381"/>
      <c r="BT5" s="381"/>
      <c r="BU5" s="381"/>
      <c r="BV5" s="381"/>
    </row>
    <row r="6" spans="1:74" ht="11.15" customHeight="1" x14ac:dyDescent="0.25">
      <c r="A6" s="92" t="s">
        <v>197</v>
      </c>
      <c r="B6" s="193" t="s">
        <v>435</v>
      </c>
      <c r="C6" s="249">
        <v>65.83569</v>
      </c>
      <c r="D6" s="249">
        <v>58.314672999999999</v>
      </c>
      <c r="E6" s="249">
        <v>55.667043</v>
      </c>
      <c r="F6" s="249">
        <v>61.213194000000001</v>
      </c>
      <c r="G6" s="249">
        <v>61.861533000000001</v>
      </c>
      <c r="H6" s="249">
        <v>56.705832999999998</v>
      </c>
      <c r="I6" s="249">
        <v>59.068790999999997</v>
      </c>
      <c r="J6" s="249">
        <v>63.794620000000002</v>
      </c>
      <c r="K6" s="249">
        <v>58.59742</v>
      </c>
      <c r="L6" s="249">
        <v>57.674056999999998</v>
      </c>
      <c r="M6" s="249">
        <v>54.392702</v>
      </c>
      <c r="N6" s="249">
        <v>53.183706999999998</v>
      </c>
      <c r="O6" s="249">
        <v>55.666972999999999</v>
      </c>
      <c r="P6" s="249">
        <v>47.425207999999998</v>
      </c>
      <c r="Q6" s="249">
        <v>46.106031999999999</v>
      </c>
      <c r="R6" s="249">
        <v>39.346704000000003</v>
      </c>
      <c r="S6" s="249">
        <v>37.262844999999999</v>
      </c>
      <c r="T6" s="249">
        <v>39.608334999999997</v>
      </c>
      <c r="U6" s="249">
        <v>43.217199999999998</v>
      </c>
      <c r="V6" s="249">
        <v>47.522893000000003</v>
      </c>
      <c r="W6" s="249">
        <v>45.141308000000002</v>
      </c>
      <c r="X6" s="249">
        <v>44.988278999999999</v>
      </c>
      <c r="Y6" s="249">
        <v>44.344920999999999</v>
      </c>
      <c r="Z6" s="249">
        <v>44.803655999999997</v>
      </c>
      <c r="AA6" s="249">
        <v>48.556348999999997</v>
      </c>
      <c r="AB6" s="249">
        <v>40.868284000000003</v>
      </c>
      <c r="AC6" s="249">
        <v>50.881473</v>
      </c>
      <c r="AD6" s="249">
        <v>45.317715</v>
      </c>
      <c r="AE6" s="249">
        <v>48.632001000000002</v>
      </c>
      <c r="AF6" s="249">
        <v>48.797648000000002</v>
      </c>
      <c r="AG6" s="249">
        <v>48.475408000000002</v>
      </c>
      <c r="AH6" s="249">
        <v>50.041584</v>
      </c>
      <c r="AI6" s="249">
        <v>49.762177000000001</v>
      </c>
      <c r="AJ6" s="249">
        <v>49.078792999999997</v>
      </c>
      <c r="AK6" s="249">
        <v>48.949624</v>
      </c>
      <c r="AL6" s="249">
        <v>48.70017</v>
      </c>
      <c r="AM6" s="249">
        <v>49.780833999999999</v>
      </c>
      <c r="AN6" s="249">
        <v>47.772986000000003</v>
      </c>
      <c r="AO6" s="249">
        <v>51.438144000000001</v>
      </c>
      <c r="AP6" s="249">
        <v>45.495471999999999</v>
      </c>
      <c r="AQ6" s="249">
        <v>48.446587000000001</v>
      </c>
      <c r="AR6" s="249">
        <v>47.801416000000003</v>
      </c>
      <c r="AS6" s="249">
        <v>48.977642000000003</v>
      </c>
      <c r="AT6" s="249">
        <v>52.814847</v>
      </c>
      <c r="AU6" s="249">
        <v>51.371606</v>
      </c>
      <c r="AV6" s="249">
        <v>52.449793999999997</v>
      </c>
      <c r="AW6" s="249">
        <v>49.481012</v>
      </c>
      <c r="AX6" s="249">
        <v>46.325671999999997</v>
      </c>
      <c r="AY6" s="249">
        <v>46.876519999999999</v>
      </c>
      <c r="AZ6" s="315">
        <v>40.710090000000001</v>
      </c>
      <c r="BA6" s="315">
        <v>45.947139999999997</v>
      </c>
      <c r="BB6" s="315">
        <v>40.97869</v>
      </c>
      <c r="BC6" s="315">
        <v>42.159599999999998</v>
      </c>
      <c r="BD6" s="315">
        <v>41.742260000000002</v>
      </c>
      <c r="BE6" s="315">
        <v>42.874049999999997</v>
      </c>
      <c r="BF6" s="315">
        <v>47.925780000000003</v>
      </c>
      <c r="BG6" s="315">
        <v>42.975580000000001</v>
      </c>
      <c r="BH6" s="315">
        <v>43.582320000000003</v>
      </c>
      <c r="BI6" s="315">
        <v>41.350560000000002</v>
      </c>
      <c r="BJ6" s="315">
        <v>40.910980000000002</v>
      </c>
      <c r="BK6" s="315">
        <v>43.070410000000003</v>
      </c>
      <c r="BL6" s="315">
        <v>37.814059999999998</v>
      </c>
      <c r="BM6" s="315">
        <v>43.058819999999997</v>
      </c>
      <c r="BN6" s="315">
        <v>38.517949999999999</v>
      </c>
      <c r="BO6" s="315">
        <v>39.37059</v>
      </c>
      <c r="BP6" s="315">
        <v>39.305100000000003</v>
      </c>
      <c r="BQ6" s="315">
        <v>40.905029999999996</v>
      </c>
      <c r="BR6" s="315">
        <v>45.829949999999997</v>
      </c>
      <c r="BS6" s="315">
        <v>41.488819999999997</v>
      </c>
      <c r="BT6" s="315">
        <v>42.723370000000003</v>
      </c>
      <c r="BU6" s="315">
        <v>41.032409999999999</v>
      </c>
      <c r="BV6" s="315">
        <v>40.821269999999998</v>
      </c>
    </row>
    <row r="7" spans="1:74" ht="11.15" customHeight="1" x14ac:dyDescent="0.25">
      <c r="A7" s="92" t="s">
        <v>198</v>
      </c>
      <c r="B7" s="193" t="s">
        <v>436</v>
      </c>
      <c r="C7" s="249">
        <v>18.206989</v>
      </c>
      <c r="D7" s="249">
        <v>16.127026000000001</v>
      </c>
      <c r="E7" s="249">
        <v>15.394836</v>
      </c>
      <c r="F7" s="249">
        <v>17.946928</v>
      </c>
      <c r="G7" s="249">
        <v>18.137031</v>
      </c>
      <c r="H7" s="249">
        <v>16.625426999999998</v>
      </c>
      <c r="I7" s="249">
        <v>15.269473</v>
      </c>
      <c r="J7" s="249">
        <v>16.491112000000001</v>
      </c>
      <c r="K7" s="249">
        <v>15.147615</v>
      </c>
      <c r="L7" s="249">
        <v>15.463811</v>
      </c>
      <c r="M7" s="249">
        <v>14.583992</v>
      </c>
      <c r="N7" s="249">
        <v>14.25986</v>
      </c>
      <c r="O7" s="249">
        <v>14.861031000000001</v>
      </c>
      <c r="P7" s="249">
        <v>12.660779</v>
      </c>
      <c r="Q7" s="249">
        <v>12.308638</v>
      </c>
      <c r="R7" s="249">
        <v>10.007972000000001</v>
      </c>
      <c r="S7" s="249">
        <v>9.477919</v>
      </c>
      <c r="T7" s="249">
        <v>10.074525</v>
      </c>
      <c r="U7" s="249">
        <v>10.788878</v>
      </c>
      <c r="V7" s="249">
        <v>11.863744000000001</v>
      </c>
      <c r="W7" s="249">
        <v>11.269185</v>
      </c>
      <c r="X7" s="249">
        <v>11.909397</v>
      </c>
      <c r="Y7" s="249">
        <v>11.739125</v>
      </c>
      <c r="Z7" s="249">
        <v>11.860573</v>
      </c>
      <c r="AA7" s="249">
        <v>14.132167000000001</v>
      </c>
      <c r="AB7" s="249">
        <v>11.894594</v>
      </c>
      <c r="AC7" s="249">
        <v>14.808906</v>
      </c>
      <c r="AD7" s="249">
        <v>12.525038</v>
      </c>
      <c r="AE7" s="249">
        <v>13.441043000000001</v>
      </c>
      <c r="AF7" s="249">
        <v>13.486919</v>
      </c>
      <c r="AG7" s="249">
        <v>11.954364</v>
      </c>
      <c r="AH7" s="249">
        <v>12.340577</v>
      </c>
      <c r="AI7" s="249">
        <v>12.271715</v>
      </c>
      <c r="AJ7" s="249">
        <v>13.011714</v>
      </c>
      <c r="AK7" s="249">
        <v>12.977467000000001</v>
      </c>
      <c r="AL7" s="249">
        <v>12.911357000000001</v>
      </c>
      <c r="AM7" s="249">
        <v>13.423648</v>
      </c>
      <c r="AN7" s="249">
        <v>12.882244999999999</v>
      </c>
      <c r="AO7" s="249">
        <v>13.870552</v>
      </c>
      <c r="AP7" s="249">
        <v>12.641045</v>
      </c>
      <c r="AQ7" s="249">
        <v>13.343396</v>
      </c>
      <c r="AR7" s="249">
        <v>12.710133000000001</v>
      </c>
      <c r="AS7" s="249">
        <v>12.385578000000001</v>
      </c>
      <c r="AT7" s="249">
        <v>13.312692999999999</v>
      </c>
      <c r="AU7" s="249">
        <v>13.012136</v>
      </c>
      <c r="AV7" s="249">
        <v>13.511794999999999</v>
      </c>
      <c r="AW7" s="249">
        <v>12.751555</v>
      </c>
      <c r="AX7" s="249">
        <v>12.118102</v>
      </c>
      <c r="AY7" s="249">
        <v>12.77251</v>
      </c>
      <c r="AZ7" s="315">
        <v>11.069290000000001</v>
      </c>
      <c r="BA7" s="315">
        <v>12.79523</v>
      </c>
      <c r="BB7" s="315">
        <v>11.663650000000001</v>
      </c>
      <c r="BC7" s="315">
        <v>11.869339999999999</v>
      </c>
      <c r="BD7" s="315">
        <v>11.654059999999999</v>
      </c>
      <c r="BE7" s="315">
        <v>9.92394</v>
      </c>
      <c r="BF7" s="315">
        <v>11.250209999999999</v>
      </c>
      <c r="BG7" s="315">
        <v>9.7980210000000003</v>
      </c>
      <c r="BH7" s="315">
        <v>10.26802</v>
      </c>
      <c r="BI7" s="315">
        <v>9.9219209999999993</v>
      </c>
      <c r="BJ7" s="315">
        <v>9.9180759999999992</v>
      </c>
      <c r="BK7" s="315">
        <v>10.970750000000001</v>
      </c>
      <c r="BL7" s="315">
        <v>9.5690659999999994</v>
      </c>
      <c r="BM7" s="315">
        <v>11.391679999999999</v>
      </c>
      <c r="BN7" s="315">
        <v>10.4336</v>
      </c>
      <c r="BO7" s="315">
        <v>10.63799</v>
      </c>
      <c r="BP7" s="315">
        <v>10.569800000000001</v>
      </c>
      <c r="BQ7" s="315">
        <v>9.0077780000000001</v>
      </c>
      <c r="BR7" s="315">
        <v>10.39663</v>
      </c>
      <c r="BS7" s="315">
        <v>9.1394210000000005</v>
      </c>
      <c r="BT7" s="315">
        <v>9.8193210000000004</v>
      </c>
      <c r="BU7" s="315">
        <v>9.6714880000000001</v>
      </c>
      <c r="BV7" s="315">
        <v>9.7846580000000003</v>
      </c>
    </row>
    <row r="8" spans="1:74" ht="11.15" customHeight="1" x14ac:dyDescent="0.25">
      <c r="A8" s="92" t="s">
        <v>199</v>
      </c>
      <c r="B8" s="193" t="s">
        <v>437</v>
      </c>
      <c r="C8" s="249">
        <v>13.016482999999999</v>
      </c>
      <c r="D8" s="249">
        <v>11.529489</v>
      </c>
      <c r="E8" s="249">
        <v>11.006003</v>
      </c>
      <c r="F8" s="249">
        <v>10.983352999999999</v>
      </c>
      <c r="G8" s="249">
        <v>11.099686</v>
      </c>
      <c r="H8" s="249">
        <v>10.174578</v>
      </c>
      <c r="I8" s="249">
        <v>10.546882</v>
      </c>
      <c r="J8" s="249">
        <v>11.390698</v>
      </c>
      <c r="K8" s="249">
        <v>10.462749000000001</v>
      </c>
      <c r="L8" s="249">
        <v>9.5777190000000001</v>
      </c>
      <c r="M8" s="249">
        <v>9.0328020000000002</v>
      </c>
      <c r="N8" s="249">
        <v>8.8320679999999996</v>
      </c>
      <c r="O8" s="249">
        <v>9.609693</v>
      </c>
      <c r="P8" s="249">
        <v>8.186928</v>
      </c>
      <c r="Q8" s="249">
        <v>7.9591900000000004</v>
      </c>
      <c r="R8" s="249">
        <v>6.7596309999999997</v>
      </c>
      <c r="S8" s="249">
        <v>6.4016320000000002</v>
      </c>
      <c r="T8" s="249">
        <v>6.8045540000000004</v>
      </c>
      <c r="U8" s="249">
        <v>7.3654719999999996</v>
      </c>
      <c r="V8" s="249">
        <v>8.0993139999999997</v>
      </c>
      <c r="W8" s="249">
        <v>7.6934060000000004</v>
      </c>
      <c r="X8" s="249">
        <v>7.3280960000000004</v>
      </c>
      <c r="Y8" s="249">
        <v>7.223287</v>
      </c>
      <c r="Z8" s="249">
        <v>7.2979849999999997</v>
      </c>
      <c r="AA8" s="249">
        <v>8.6405250000000002</v>
      </c>
      <c r="AB8" s="249">
        <v>7.2724409999999997</v>
      </c>
      <c r="AC8" s="249">
        <v>9.0542920000000002</v>
      </c>
      <c r="AD8" s="249">
        <v>7.3929099999999996</v>
      </c>
      <c r="AE8" s="249">
        <v>7.9335950000000004</v>
      </c>
      <c r="AF8" s="249">
        <v>7.9605949999999996</v>
      </c>
      <c r="AG8" s="249">
        <v>7.4162489999999996</v>
      </c>
      <c r="AH8" s="249">
        <v>7.65585</v>
      </c>
      <c r="AI8" s="249">
        <v>7.6131000000000002</v>
      </c>
      <c r="AJ8" s="249">
        <v>7.5384209999999996</v>
      </c>
      <c r="AK8" s="249">
        <v>7.5185880000000003</v>
      </c>
      <c r="AL8" s="249">
        <v>7.48027</v>
      </c>
      <c r="AM8" s="249">
        <v>7.94543</v>
      </c>
      <c r="AN8" s="249">
        <v>7.6249469999999997</v>
      </c>
      <c r="AO8" s="249">
        <v>8.2099460000000004</v>
      </c>
      <c r="AP8" s="249">
        <v>7.0885550000000004</v>
      </c>
      <c r="AQ8" s="249">
        <v>7.5318949999999996</v>
      </c>
      <c r="AR8" s="249">
        <v>7.3000059999999998</v>
      </c>
      <c r="AS8" s="249">
        <v>7.1246970000000003</v>
      </c>
      <c r="AT8" s="249">
        <v>7.7524509999999998</v>
      </c>
      <c r="AU8" s="249">
        <v>7.8638529999999998</v>
      </c>
      <c r="AV8" s="249">
        <v>8.05443</v>
      </c>
      <c r="AW8" s="249">
        <v>7.5989300000000002</v>
      </c>
      <c r="AX8" s="249">
        <v>7.2809049999999997</v>
      </c>
      <c r="AY8" s="249">
        <v>8.0600660000000008</v>
      </c>
      <c r="AZ8" s="315">
        <v>7.067634</v>
      </c>
      <c r="BA8" s="315">
        <v>8.045598</v>
      </c>
      <c r="BB8" s="315">
        <v>7.1301360000000003</v>
      </c>
      <c r="BC8" s="315">
        <v>7.4821939999999998</v>
      </c>
      <c r="BD8" s="315">
        <v>7.3315219999999997</v>
      </c>
      <c r="BE8" s="315">
        <v>7.1739569999999997</v>
      </c>
      <c r="BF8" s="315">
        <v>8.1879840000000002</v>
      </c>
      <c r="BG8" s="315">
        <v>7.3187449999999998</v>
      </c>
      <c r="BH8" s="315">
        <v>7.2655750000000001</v>
      </c>
      <c r="BI8" s="315">
        <v>6.9109920000000002</v>
      </c>
      <c r="BJ8" s="315">
        <v>6.8924139999999996</v>
      </c>
      <c r="BK8" s="315">
        <v>7.7927090000000003</v>
      </c>
      <c r="BL8" s="315">
        <v>6.8041</v>
      </c>
      <c r="BM8" s="315">
        <v>7.6675750000000003</v>
      </c>
      <c r="BN8" s="315">
        <v>6.7438719999999996</v>
      </c>
      <c r="BO8" s="315">
        <v>7.0036620000000003</v>
      </c>
      <c r="BP8" s="315">
        <v>6.8957980000000001</v>
      </c>
      <c r="BQ8" s="315">
        <v>6.8158130000000003</v>
      </c>
      <c r="BR8" s="315">
        <v>7.8001750000000003</v>
      </c>
      <c r="BS8" s="315">
        <v>7.0242610000000001</v>
      </c>
      <c r="BT8" s="315">
        <v>7.0640919999999996</v>
      </c>
      <c r="BU8" s="315">
        <v>6.8020350000000001</v>
      </c>
      <c r="BV8" s="315">
        <v>6.8582140000000003</v>
      </c>
    </row>
    <row r="9" spans="1:74" ht="11.15" customHeight="1" x14ac:dyDescent="0.25">
      <c r="A9" s="92" t="s">
        <v>200</v>
      </c>
      <c r="B9" s="193" t="s">
        <v>438</v>
      </c>
      <c r="C9" s="249">
        <v>34.612217999999999</v>
      </c>
      <c r="D9" s="249">
        <v>30.658158</v>
      </c>
      <c r="E9" s="249">
        <v>29.266203999999998</v>
      </c>
      <c r="F9" s="249">
        <v>32.282913000000001</v>
      </c>
      <c r="G9" s="249">
        <v>32.624816000000003</v>
      </c>
      <c r="H9" s="249">
        <v>29.905828</v>
      </c>
      <c r="I9" s="249">
        <v>33.252436000000003</v>
      </c>
      <c r="J9" s="249">
        <v>35.91281</v>
      </c>
      <c r="K9" s="249">
        <v>32.987056000000003</v>
      </c>
      <c r="L9" s="249">
        <v>32.632527000000003</v>
      </c>
      <c r="M9" s="249">
        <v>30.775908000000001</v>
      </c>
      <c r="N9" s="249">
        <v>30.091778999999999</v>
      </c>
      <c r="O9" s="249">
        <v>31.196249000000002</v>
      </c>
      <c r="P9" s="249">
        <v>26.577501000000002</v>
      </c>
      <c r="Q9" s="249">
        <v>25.838204000000001</v>
      </c>
      <c r="R9" s="249">
        <v>22.579101000000001</v>
      </c>
      <c r="S9" s="249">
        <v>21.383293999999999</v>
      </c>
      <c r="T9" s="249">
        <v>22.729255999999999</v>
      </c>
      <c r="U9" s="249">
        <v>25.062850000000001</v>
      </c>
      <c r="V9" s="249">
        <v>27.559835</v>
      </c>
      <c r="W9" s="249">
        <v>26.178716999999999</v>
      </c>
      <c r="X9" s="249">
        <v>25.750786000000002</v>
      </c>
      <c r="Y9" s="249">
        <v>25.382508999999999</v>
      </c>
      <c r="Z9" s="249">
        <v>25.645098000000001</v>
      </c>
      <c r="AA9" s="249">
        <v>25.783657000000002</v>
      </c>
      <c r="AB9" s="249">
        <v>21.701249000000001</v>
      </c>
      <c r="AC9" s="249">
        <v>27.018274999999999</v>
      </c>
      <c r="AD9" s="249">
        <v>25.399767000000001</v>
      </c>
      <c r="AE9" s="249">
        <v>27.257363000000002</v>
      </c>
      <c r="AF9" s="249">
        <v>27.350134000000001</v>
      </c>
      <c r="AG9" s="249">
        <v>29.104794999999999</v>
      </c>
      <c r="AH9" s="249">
        <v>30.045157</v>
      </c>
      <c r="AI9" s="249">
        <v>29.877362000000002</v>
      </c>
      <c r="AJ9" s="249">
        <v>28.528658</v>
      </c>
      <c r="AK9" s="249">
        <v>28.453569000000002</v>
      </c>
      <c r="AL9" s="249">
        <v>28.308543</v>
      </c>
      <c r="AM9" s="249">
        <v>28.411756</v>
      </c>
      <c r="AN9" s="249">
        <v>27.265794</v>
      </c>
      <c r="AO9" s="249">
        <v>29.357645999999999</v>
      </c>
      <c r="AP9" s="249">
        <v>25.765872000000002</v>
      </c>
      <c r="AQ9" s="249">
        <v>27.571296</v>
      </c>
      <c r="AR9" s="249">
        <v>27.791277000000001</v>
      </c>
      <c r="AS9" s="249">
        <v>29.467366999999999</v>
      </c>
      <c r="AT9" s="249">
        <v>31.749703</v>
      </c>
      <c r="AU9" s="249">
        <v>30.495616999999999</v>
      </c>
      <c r="AV9" s="249">
        <v>30.883569000000001</v>
      </c>
      <c r="AW9" s="249">
        <v>29.130527000000001</v>
      </c>
      <c r="AX9" s="249">
        <v>26.926665</v>
      </c>
      <c r="AY9" s="249">
        <v>26.043939999999999</v>
      </c>
      <c r="AZ9" s="315">
        <v>22.573170000000001</v>
      </c>
      <c r="BA9" s="315">
        <v>25.106310000000001</v>
      </c>
      <c r="BB9" s="315">
        <v>22.184899999999999</v>
      </c>
      <c r="BC9" s="315">
        <v>22.808070000000001</v>
      </c>
      <c r="BD9" s="315">
        <v>22.756679999999999</v>
      </c>
      <c r="BE9" s="315">
        <v>25.776160000000001</v>
      </c>
      <c r="BF9" s="315">
        <v>28.487580000000001</v>
      </c>
      <c r="BG9" s="315">
        <v>25.858809999999998</v>
      </c>
      <c r="BH9" s="315">
        <v>26.048719999999999</v>
      </c>
      <c r="BI9" s="315">
        <v>24.51765</v>
      </c>
      <c r="BJ9" s="315">
        <v>24.100490000000001</v>
      </c>
      <c r="BK9" s="315">
        <v>24.306950000000001</v>
      </c>
      <c r="BL9" s="315">
        <v>21.44089</v>
      </c>
      <c r="BM9" s="315">
        <v>23.999569999999999</v>
      </c>
      <c r="BN9" s="315">
        <v>21.340479999999999</v>
      </c>
      <c r="BO9" s="315">
        <v>21.728940000000001</v>
      </c>
      <c r="BP9" s="315">
        <v>21.839500000000001</v>
      </c>
      <c r="BQ9" s="315">
        <v>25.081430000000001</v>
      </c>
      <c r="BR9" s="315">
        <v>27.633150000000001</v>
      </c>
      <c r="BS9" s="315">
        <v>25.325140000000001</v>
      </c>
      <c r="BT9" s="315">
        <v>25.839950000000002</v>
      </c>
      <c r="BU9" s="315">
        <v>24.558890000000002</v>
      </c>
      <c r="BV9" s="315">
        <v>24.1784</v>
      </c>
    </row>
    <row r="10" spans="1:74" ht="11.15" customHeight="1" x14ac:dyDescent="0.25">
      <c r="A10" s="94" t="s">
        <v>201</v>
      </c>
      <c r="B10" s="193" t="s">
        <v>439</v>
      </c>
      <c r="C10" s="249">
        <v>0.30099999999999999</v>
      </c>
      <c r="D10" s="249">
        <v>-2.16</v>
      </c>
      <c r="E10" s="249">
        <v>-0.60932094000000003</v>
      </c>
      <c r="F10" s="249">
        <v>1.39355655</v>
      </c>
      <c r="G10" s="249">
        <v>-1.5067024200000001</v>
      </c>
      <c r="H10" s="249">
        <v>-0.25547055000000002</v>
      </c>
      <c r="I10" s="249">
        <v>-0.71099573999999999</v>
      </c>
      <c r="J10" s="249">
        <v>-1.20065</v>
      </c>
      <c r="K10" s="249">
        <v>-1.2733535199999999</v>
      </c>
      <c r="L10" s="249">
        <v>-1.96930125</v>
      </c>
      <c r="M10" s="249">
        <v>-1.03397622</v>
      </c>
      <c r="N10" s="249">
        <v>-0.60278591000000004</v>
      </c>
      <c r="O10" s="249">
        <v>-6.2E-2</v>
      </c>
      <c r="P10" s="249">
        <v>-0.42099999999999999</v>
      </c>
      <c r="Q10" s="249">
        <v>0.97399999999999998</v>
      </c>
      <c r="R10" s="249">
        <v>-0.33900000000000002</v>
      </c>
      <c r="S10" s="249">
        <v>-0.35399999999999998</v>
      </c>
      <c r="T10" s="249">
        <v>2.012</v>
      </c>
      <c r="U10" s="249">
        <v>1.794</v>
      </c>
      <c r="V10" s="249">
        <v>0.57799999999999996</v>
      </c>
      <c r="W10" s="249">
        <v>1.6011599999999999</v>
      </c>
      <c r="X10" s="249">
        <v>0.51149</v>
      </c>
      <c r="Y10" s="249">
        <v>0.87361999999999995</v>
      </c>
      <c r="Z10" s="249">
        <v>0.51173000000000002</v>
      </c>
      <c r="AA10" s="249">
        <v>1.83518</v>
      </c>
      <c r="AB10" s="249">
        <v>-0.87673999999999996</v>
      </c>
      <c r="AC10" s="249">
        <v>5.2760000000000001E-2</v>
      </c>
      <c r="AD10" s="249">
        <v>9.6759999999999999E-2</v>
      </c>
      <c r="AE10" s="249">
        <v>8.8370000000000004E-2</v>
      </c>
      <c r="AF10" s="249">
        <v>8.2729999999999998E-2</v>
      </c>
      <c r="AG10" s="249">
        <v>0.94086999999999998</v>
      </c>
      <c r="AH10" s="249">
        <v>1.43425</v>
      </c>
      <c r="AI10" s="249">
        <v>0.94340999999999997</v>
      </c>
      <c r="AJ10" s="249">
        <v>1.6029999999999999E-2</v>
      </c>
      <c r="AK10" s="249">
        <v>4.8599999999999997E-3</v>
      </c>
      <c r="AL10" s="249">
        <v>8.5199999999999998E-3</v>
      </c>
      <c r="AM10" s="249">
        <v>-0.79100000000000004</v>
      </c>
      <c r="AN10" s="249">
        <v>-1.1339999999999999</v>
      </c>
      <c r="AO10" s="249">
        <v>-1.4999999999999999E-2</v>
      </c>
      <c r="AP10" s="249">
        <v>1E-3</v>
      </c>
      <c r="AQ10" s="249">
        <v>1.7999999999999999E-2</v>
      </c>
      <c r="AR10" s="249">
        <v>7.0000000000000001E-3</v>
      </c>
      <c r="AS10" s="249">
        <v>0.96799999999999997</v>
      </c>
      <c r="AT10" s="249">
        <v>1.4530000000000001</v>
      </c>
      <c r="AU10" s="249">
        <v>0.99099999999999999</v>
      </c>
      <c r="AV10" s="249">
        <v>-9.8000000000000004E-2</v>
      </c>
      <c r="AW10" s="249">
        <v>-9.0999999999999998E-2</v>
      </c>
      <c r="AX10" s="249">
        <v>-1.3303000000000001E-2</v>
      </c>
      <c r="AY10" s="249">
        <v>-0.67358720000000005</v>
      </c>
      <c r="AZ10" s="315">
        <v>-1.0671889999999999</v>
      </c>
      <c r="BA10" s="315">
        <v>2.8770899999999999E-2</v>
      </c>
      <c r="BB10" s="315">
        <v>5.6386100000000001E-2</v>
      </c>
      <c r="BC10" s="315">
        <v>4.5471600000000001E-2</v>
      </c>
      <c r="BD10" s="315">
        <v>4.6869500000000001E-2</v>
      </c>
      <c r="BE10" s="315">
        <v>1.0047779999999999</v>
      </c>
      <c r="BF10" s="315">
        <v>1.5064059999999999</v>
      </c>
      <c r="BG10" s="315">
        <v>1.027336</v>
      </c>
      <c r="BH10" s="315">
        <v>-2.3378499999999998E-3</v>
      </c>
      <c r="BI10" s="315">
        <v>4.31197E-3</v>
      </c>
      <c r="BJ10" s="315">
        <v>1.7500499999999999E-2</v>
      </c>
      <c r="BK10" s="315">
        <v>-0.67042610000000002</v>
      </c>
      <c r="BL10" s="315">
        <v>-1.0508580000000001</v>
      </c>
      <c r="BM10" s="315">
        <v>2.8842799999999998E-2</v>
      </c>
      <c r="BN10" s="315">
        <v>5.7405900000000003E-2</v>
      </c>
      <c r="BO10" s="315">
        <v>4.9082599999999997E-2</v>
      </c>
      <c r="BP10" s="315">
        <v>4.8777399999999999E-2</v>
      </c>
      <c r="BQ10" s="315">
        <v>1.002937</v>
      </c>
      <c r="BR10" s="315">
        <v>1.5053749999999999</v>
      </c>
      <c r="BS10" s="315">
        <v>1.0221450000000001</v>
      </c>
      <c r="BT10" s="315">
        <v>-1.20126E-2</v>
      </c>
      <c r="BU10" s="315">
        <v>-9.3968899999999998E-3</v>
      </c>
      <c r="BV10" s="315">
        <v>7.7824399999999998E-4</v>
      </c>
    </row>
    <row r="11" spans="1:74" ht="11.15" customHeight="1" x14ac:dyDescent="0.25">
      <c r="A11" s="92" t="s">
        <v>202</v>
      </c>
      <c r="B11" s="193" t="s">
        <v>440</v>
      </c>
      <c r="C11" s="249">
        <v>0.624726</v>
      </c>
      <c r="D11" s="249">
        <v>0.35844100000000001</v>
      </c>
      <c r="E11" s="249">
        <v>0.70563200000000004</v>
      </c>
      <c r="F11" s="249">
        <v>0.53663499999999997</v>
      </c>
      <c r="G11" s="249">
        <v>0.40755599999999997</v>
      </c>
      <c r="H11" s="249">
        <v>0.65956099999999995</v>
      </c>
      <c r="I11" s="249">
        <v>0.51135399999999998</v>
      </c>
      <c r="J11" s="249">
        <v>0.51892700000000003</v>
      </c>
      <c r="K11" s="249">
        <v>0.65108299999999997</v>
      </c>
      <c r="L11" s="249">
        <v>0.74237799999999998</v>
      </c>
      <c r="M11" s="249">
        <v>0.46596399999999999</v>
      </c>
      <c r="N11" s="249">
        <v>0.51488</v>
      </c>
      <c r="O11" s="249">
        <v>0.53513900000000003</v>
      </c>
      <c r="P11" s="249">
        <v>0.34311999999999998</v>
      </c>
      <c r="Q11" s="249">
        <v>0.46080199999999999</v>
      </c>
      <c r="R11" s="249">
        <v>0.36460300000000001</v>
      </c>
      <c r="S11" s="249">
        <v>0.53523699999999996</v>
      </c>
      <c r="T11" s="249">
        <v>0.22700200000000001</v>
      </c>
      <c r="U11" s="249">
        <v>0.53044999999999998</v>
      </c>
      <c r="V11" s="249">
        <v>0.31382100000000002</v>
      </c>
      <c r="W11" s="249">
        <v>0.50092400000000004</v>
      </c>
      <c r="X11" s="249">
        <v>0.26401799999999997</v>
      </c>
      <c r="Y11" s="249">
        <v>0.63945300000000005</v>
      </c>
      <c r="Z11" s="249">
        <v>0.42280099999999998</v>
      </c>
      <c r="AA11" s="249">
        <v>0.52455799999999997</v>
      </c>
      <c r="AB11" s="249">
        <v>0.30868699999999999</v>
      </c>
      <c r="AC11" s="249">
        <v>0.24052100000000001</v>
      </c>
      <c r="AD11" s="249">
        <v>0.50926800000000005</v>
      </c>
      <c r="AE11" s="249">
        <v>0.51217800000000002</v>
      </c>
      <c r="AF11" s="249">
        <v>0.50891799999999998</v>
      </c>
      <c r="AG11" s="249">
        <v>0.56406699999999999</v>
      </c>
      <c r="AH11" s="249">
        <v>0.36813000000000001</v>
      </c>
      <c r="AI11" s="249">
        <v>0.20172599999999999</v>
      </c>
      <c r="AJ11" s="249">
        <v>0.52549999999999997</v>
      </c>
      <c r="AK11" s="249">
        <v>0.43571599999999999</v>
      </c>
      <c r="AL11" s="249">
        <v>0.689079</v>
      </c>
      <c r="AM11" s="249">
        <v>0.50266500000000003</v>
      </c>
      <c r="AN11" s="249">
        <v>0.28928999999999999</v>
      </c>
      <c r="AO11" s="249">
        <v>0.52970899999999999</v>
      </c>
      <c r="AP11" s="249">
        <v>0.68416500000000002</v>
      </c>
      <c r="AQ11" s="249">
        <v>0.32450899999999999</v>
      </c>
      <c r="AR11" s="249">
        <v>0.627471</v>
      </c>
      <c r="AS11" s="249">
        <v>0.65998699999999999</v>
      </c>
      <c r="AT11" s="249">
        <v>0.77902899999999997</v>
      </c>
      <c r="AU11" s="249">
        <v>0.53129000000000004</v>
      </c>
      <c r="AV11" s="249">
        <v>0.40363199700000002</v>
      </c>
      <c r="AW11" s="249">
        <v>0.68952599999999997</v>
      </c>
      <c r="AX11" s="249">
        <v>0.615178</v>
      </c>
      <c r="AY11" s="249">
        <v>0.35359800000000002</v>
      </c>
      <c r="AZ11" s="315">
        <v>0.25406309999999999</v>
      </c>
      <c r="BA11" s="315">
        <v>0.42366409999999999</v>
      </c>
      <c r="BB11" s="315">
        <v>0.34323969999999998</v>
      </c>
      <c r="BC11" s="315">
        <v>0.331895</v>
      </c>
      <c r="BD11" s="315">
        <v>0.3808532</v>
      </c>
      <c r="BE11" s="315">
        <v>0.503911</v>
      </c>
      <c r="BF11" s="315">
        <v>0.4195644</v>
      </c>
      <c r="BG11" s="315">
        <v>0.39307829999999999</v>
      </c>
      <c r="BH11" s="315">
        <v>0.31014350000000002</v>
      </c>
      <c r="BI11" s="315">
        <v>0.254386</v>
      </c>
      <c r="BJ11" s="315">
        <v>0.37126819999999999</v>
      </c>
      <c r="BK11" s="315">
        <v>0.17555270000000001</v>
      </c>
      <c r="BL11" s="315">
        <v>0.1304401</v>
      </c>
      <c r="BM11" s="315">
        <v>0.31583640000000002</v>
      </c>
      <c r="BN11" s="315">
        <v>0.26178430000000003</v>
      </c>
      <c r="BO11" s="315">
        <v>0.26108629999999999</v>
      </c>
      <c r="BP11" s="315">
        <v>0.32214920000000002</v>
      </c>
      <c r="BQ11" s="315">
        <v>0.45314009999999999</v>
      </c>
      <c r="BR11" s="315">
        <v>0.37422810000000001</v>
      </c>
      <c r="BS11" s="315">
        <v>0.3559599</v>
      </c>
      <c r="BT11" s="315">
        <v>0.28049200000000002</v>
      </c>
      <c r="BU11" s="315">
        <v>0.23426279999999999</v>
      </c>
      <c r="BV11" s="315">
        <v>0.35757990000000001</v>
      </c>
    </row>
    <row r="12" spans="1:74" ht="11.15" customHeight="1" x14ac:dyDescent="0.25">
      <c r="A12" s="92" t="s">
        <v>203</v>
      </c>
      <c r="B12" s="193" t="s">
        <v>441</v>
      </c>
      <c r="C12" s="249">
        <v>9.3290760000000006</v>
      </c>
      <c r="D12" s="249">
        <v>6.7517180000000003</v>
      </c>
      <c r="E12" s="249">
        <v>9.1321779999999997</v>
      </c>
      <c r="F12" s="249">
        <v>8.6418210000000002</v>
      </c>
      <c r="G12" s="249">
        <v>8.9791939999999997</v>
      </c>
      <c r="H12" s="249">
        <v>8.3080350000000003</v>
      </c>
      <c r="I12" s="249">
        <v>6.4689649999999999</v>
      </c>
      <c r="J12" s="249">
        <v>7.7487029999999999</v>
      </c>
      <c r="K12" s="249">
        <v>7.7418779999999998</v>
      </c>
      <c r="L12" s="249">
        <v>6.5899979999999996</v>
      </c>
      <c r="M12" s="249">
        <v>7.5822450000000003</v>
      </c>
      <c r="N12" s="249">
        <v>6.4908400000000004</v>
      </c>
      <c r="O12" s="249">
        <v>6.2296100000000001</v>
      </c>
      <c r="P12" s="249">
        <v>6.6107259999999997</v>
      </c>
      <c r="Q12" s="249">
        <v>7.0703379999999996</v>
      </c>
      <c r="R12" s="249">
        <v>5.5508839999999999</v>
      </c>
      <c r="S12" s="249">
        <v>4.7142030000000004</v>
      </c>
      <c r="T12" s="249">
        <v>4.5827669999999996</v>
      </c>
      <c r="U12" s="249">
        <v>5.3444370000000001</v>
      </c>
      <c r="V12" s="249">
        <v>4.5449780000000004</v>
      </c>
      <c r="W12" s="249">
        <v>5.3705109999999996</v>
      </c>
      <c r="X12" s="249">
        <v>4.9211010000000002</v>
      </c>
      <c r="Y12" s="249">
        <v>7.0341100000000001</v>
      </c>
      <c r="Z12" s="249">
        <v>7.092905</v>
      </c>
      <c r="AA12" s="249">
        <v>6.0210619999999997</v>
      </c>
      <c r="AB12" s="249">
        <v>6.9903919999999999</v>
      </c>
      <c r="AC12" s="249">
        <v>7.728281</v>
      </c>
      <c r="AD12" s="249">
        <v>6.8433159999999997</v>
      </c>
      <c r="AE12" s="249">
        <v>7.4818040000000003</v>
      </c>
      <c r="AF12" s="249">
        <v>7.6923570000000003</v>
      </c>
      <c r="AG12" s="249">
        <v>6.4459609999999996</v>
      </c>
      <c r="AH12" s="249">
        <v>7.3532570000000002</v>
      </c>
      <c r="AI12" s="249">
        <v>6.7955589999999999</v>
      </c>
      <c r="AJ12" s="249">
        <v>7.5163229999999999</v>
      </c>
      <c r="AK12" s="249">
        <v>6.8342349999999996</v>
      </c>
      <c r="AL12" s="249">
        <v>7.4128109999999996</v>
      </c>
      <c r="AM12" s="249">
        <v>5.7103330000000003</v>
      </c>
      <c r="AN12" s="249">
        <v>7.1635410000000004</v>
      </c>
      <c r="AO12" s="249">
        <v>7.3121840000000002</v>
      </c>
      <c r="AP12" s="249">
        <v>8.0483180000000001</v>
      </c>
      <c r="AQ12" s="249">
        <v>7.3638820000000003</v>
      </c>
      <c r="AR12" s="249">
        <v>7.5889009999999999</v>
      </c>
      <c r="AS12" s="249">
        <v>6.6914360000000004</v>
      </c>
      <c r="AT12" s="249">
        <v>6.9607200000000002</v>
      </c>
      <c r="AU12" s="249">
        <v>7.086436</v>
      </c>
      <c r="AV12" s="249">
        <v>6.6760590000000004</v>
      </c>
      <c r="AW12" s="249">
        <v>7.5482430000000003</v>
      </c>
      <c r="AX12" s="249">
        <v>7.7998510999999997</v>
      </c>
      <c r="AY12" s="249">
        <v>7.2192299999999996</v>
      </c>
      <c r="AZ12" s="315">
        <v>6.7244849999999996</v>
      </c>
      <c r="BA12" s="315">
        <v>8.1974660000000004</v>
      </c>
      <c r="BB12" s="315">
        <v>7.7597389999999997</v>
      </c>
      <c r="BC12" s="315">
        <v>7.4811459999999999</v>
      </c>
      <c r="BD12" s="315">
        <v>7.6673619999999998</v>
      </c>
      <c r="BE12" s="315">
        <v>6.743735</v>
      </c>
      <c r="BF12" s="315">
        <v>7.2419669999999998</v>
      </c>
      <c r="BG12" s="315">
        <v>7.0334830000000004</v>
      </c>
      <c r="BH12" s="315">
        <v>7.2948709999999997</v>
      </c>
      <c r="BI12" s="315">
        <v>7.1745510000000001</v>
      </c>
      <c r="BJ12" s="315">
        <v>7.5544130000000003</v>
      </c>
      <c r="BK12" s="315">
        <v>7.2442130000000002</v>
      </c>
      <c r="BL12" s="315">
        <v>7.1201600000000003</v>
      </c>
      <c r="BM12" s="315">
        <v>8.4577980000000004</v>
      </c>
      <c r="BN12" s="315">
        <v>8.1849519999999991</v>
      </c>
      <c r="BO12" s="315">
        <v>8.0153909999999993</v>
      </c>
      <c r="BP12" s="315">
        <v>8.2562689999999996</v>
      </c>
      <c r="BQ12" s="315">
        <v>7.4867660000000003</v>
      </c>
      <c r="BR12" s="315">
        <v>8.0589359999999992</v>
      </c>
      <c r="BS12" s="315">
        <v>7.8914739999999997</v>
      </c>
      <c r="BT12" s="315">
        <v>8.3115129999999997</v>
      </c>
      <c r="BU12" s="315">
        <v>8.2458829999999992</v>
      </c>
      <c r="BV12" s="315">
        <v>8.7180459999999993</v>
      </c>
    </row>
    <row r="13" spans="1:74" ht="11.15" customHeight="1" x14ac:dyDescent="0.25">
      <c r="A13" s="92" t="s">
        <v>204</v>
      </c>
      <c r="B13" s="194" t="s">
        <v>673</v>
      </c>
      <c r="C13" s="249">
        <v>4.5034739999999998</v>
      </c>
      <c r="D13" s="249">
        <v>3.5204390000000001</v>
      </c>
      <c r="E13" s="249">
        <v>5.0115080000000001</v>
      </c>
      <c r="F13" s="249">
        <v>4.7788149999999998</v>
      </c>
      <c r="G13" s="249">
        <v>4.9372870000000004</v>
      </c>
      <c r="H13" s="249">
        <v>5.1428070000000004</v>
      </c>
      <c r="I13" s="249">
        <v>3.4483000000000001</v>
      </c>
      <c r="J13" s="249">
        <v>4.7946939999999998</v>
      </c>
      <c r="K13" s="249">
        <v>4.7127949999999998</v>
      </c>
      <c r="L13" s="249">
        <v>3.5170940000000002</v>
      </c>
      <c r="M13" s="249">
        <v>4.3623700000000003</v>
      </c>
      <c r="N13" s="249">
        <v>4.1859770000000003</v>
      </c>
      <c r="O13" s="249">
        <v>3.820446</v>
      </c>
      <c r="P13" s="249">
        <v>3.4008780000000001</v>
      </c>
      <c r="Q13" s="249">
        <v>4.3002729999999998</v>
      </c>
      <c r="R13" s="249">
        <v>3.5172479999999999</v>
      </c>
      <c r="S13" s="249">
        <v>2.9792930000000002</v>
      </c>
      <c r="T13" s="249">
        <v>2.5756830000000002</v>
      </c>
      <c r="U13" s="249">
        <v>3.7372540000000001</v>
      </c>
      <c r="V13" s="249">
        <v>2.912677</v>
      </c>
      <c r="W13" s="249">
        <v>3.5432619999999999</v>
      </c>
      <c r="X13" s="249">
        <v>3.2923019999999998</v>
      </c>
      <c r="Y13" s="249">
        <v>3.830168</v>
      </c>
      <c r="Z13" s="249">
        <v>4.1003610000000004</v>
      </c>
      <c r="AA13" s="249">
        <v>3.4030819999999999</v>
      </c>
      <c r="AB13" s="249">
        <v>3.5630090000000001</v>
      </c>
      <c r="AC13" s="249">
        <v>3.3368250000000002</v>
      </c>
      <c r="AD13" s="249">
        <v>3.713679</v>
      </c>
      <c r="AE13" s="249">
        <v>3.722153</v>
      </c>
      <c r="AF13" s="249">
        <v>4.2473400000000003</v>
      </c>
      <c r="AG13" s="249">
        <v>3.3303739999999999</v>
      </c>
      <c r="AH13" s="249">
        <v>4.0544070000000003</v>
      </c>
      <c r="AI13" s="249">
        <v>3.9137189999999999</v>
      </c>
      <c r="AJ13" s="249">
        <v>4.3430429999999998</v>
      </c>
      <c r="AK13" s="249">
        <v>3.2910840000000001</v>
      </c>
      <c r="AL13" s="249">
        <v>4.0515299999999996</v>
      </c>
      <c r="AM13" s="249">
        <v>2.9446189999999999</v>
      </c>
      <c r="AN13" s="249">
        <v>3.9980790000000002</v>
      </c>
      <c r="AO13" s="249">
        <v>3.5333709999999998</v>
      </c>
      <c r="AP13" s="249">
        <v>4.228148</v>
      </c>
      <c r="AQ13" s="249">
        <v>4.2863740000000004</v>
      </c>
      <c r="AR13" s="249">
        <v>4.5506609999999998</v>
      </c>
      <c r="AS13" s="249">
        <v>3.8215979999999998</v>
      </c>
      <c r="AT13" s="249">
        <v>3.4962719999999998</v>
      </c>
      <c r="AU13" s="249">
        <v>4.2701609999999999</v>
      </c>
      <c r="AV13" s="249">
        <v>3.7833730000000001</v>
      </c>
      <c r="AW13" s="249">
        <v>4.1632920000000002</v>
      </c>
      <c r="AX13" s="249">
        <v>4.3020683999999996</v>
      </c>
      <c r="AY13" s="249">
        <v>3.9909650000000001</v>
      </c>
      <c r="AZ13" s="315">
        <v>3.69035</v>
      </c>
      <c r="BA13" s="315">
        <v>4.4340580000000003</v>
      </c>
      <c r="BB13" s="315">
        <v>4.2137890000000002</v>
      </c>
      <c r="BC13" s="315">
        <v>4.1608580000000002</v>
      </c>
      <c r="BD13" s="315">
        <v>4.193975</v>
      </c>
      <c r="BE13" s="315">
        <v>3.5481349999999998</v>
      </c>
      <c r="BF13" s="315">
        <v>3.986402</v>
      </c>
      <c r="BG13" s="315">
        <v>3.7878980000000002</v>
      </c>
      <c r="BH13" s="315">
        <v>3.8925160000000001</v>
      </c>
      <c r="BI13" s="315">
        <v>3.720682</v>
      </c>
      <c r="BJ13" s="315">
        <v>3.9777420000000001</v>
      </c>
      <c r="BK13" s="315">
        <v>3.8654060000000001</v>
      </c>
      <c r="BL13" s="315">
        <v>3.8156530000000002</v>
      </c>
      <c r="BM13" s="315">
        <v>4.4977330000000002</v>
      </c>
      <c r="BN13" s="315">
        <v>4.3870250000000004</v>
      </c>
      <c r="BO13" s="315">
        <v>4.4085749999999999</v>
      </c>
      <c r="BP13" s="315">
        <v>4.4735550000000002</v>
      </c>
      <c r="BQ13" s="315">
        <v>3.913516</v>
      </c>
      <c r="BR13" s="315">
        <v>4.3977639999999996</v>
      </c>
      <c r="BS13" s="315">
        <v>4.2126440000000001</v>
      </c>
      <c r="BT13" s="315">
        <v>4.4010879999999997</v>
      </c>
      <c r="BU13" s="315">
        <v>4.2528800000000002</v>
      </c>
      <c r="BV13" s="315">
        <v>4.552225</v>
      </c>
    </row>
    <row r="14" spans="1:74" ht="11.15" customHeight="1" x14ac:dyDescent="0.25">
      <c r="A14" s="92" t="s">
        <v>205</v>
      </c>
      <c r="B14" s="194" t="s">
        <v>674</v>
      </c>
      <c r="C14" s="249">
        <v>4.8256019999999999</v>
      </c>
      <c r="D14" s="249">
        <v>3.2312789999999998</v>
      </c>
      <c r="E14" s="249">
        <v>4.1206699999999996</v>
      </c>
      <c r="F14" s="249">
        <v>3.8630059999999999</v>
      </c>
      <c r="G14" s="249">
        <v>4.0419070000000001</v>
      </c>
      <c r="H14" s="249">
        <v>3.1652279999999999</v>
      </c>
      <c r="I14" s="249">
        <v>3.0206650000000002</v>
      </c>
      <c r="J14" s="249">
        <v>2.9540090000000001</v>
      </c>
      <c r="K14" s="249">
        <v>3.029083</v>
      </c>
      <c r="L14" s="249">
        <v>3.0729039999999999</v>
      </c>
      <c r="M14" s="249">
        <v>3.219875</v>
      </c>
      <c r="N14" s="249">
        <v>2.3048630000000001</v>
      </c>
      <c r="O14" s="249">
        <v>2.4091640000000001</v>
      </c>
      <c r="P14" s="249">
        <v>3.209848</v>
      </c>
      <c r="Q14" s="249">
        <v>2.7700650000000002</v>
      </c>
      <c r="R14" s="249">
        <v>2.033636</v>
      </c>
      <c r="S14" s="249">
        <v>1.73491</v>
      </c>
      <c r="T14" s="249">
        <v>2.0070839999999999</v>
      </c>
      <c r="U14" s="249">
        <v>1.607183</v>
      </c>
      <c r="V14" s="249">
        <v>1.632301</v>
      </c>
      <c r="W14" s="249">
        <v>1.8272489999999999</v>
      </c>
      <c r="X14" s="249">
        <v>1.6287990000000001</v>
      </c>
      <c r="Y14" s="249">
        <v>3.2039420000000001</v>
      </c>
      <c r="Z14" s="249">
        <v>2.9925440000000001</v>
      </c>
      <c r="AA14" s="249">
        <v>2.6179800000000002</v>
      </c>
      <c r="AB14" s="249">
        <v>3.4273829999999998</v>
      </c>
      <c r="AC14" s="249">
        <v>4.3914559999999998</v>
      </c>
      <c r="AD14" s="249">
        <v>3.1296369999999998</v>
      </c>
      <c r="AE14" s="249">
        <v>3.7596509999999999</v>
      </c>
      <c r="AF14" s="249">
        <v>3.445017</v>
      </c>
      <c r="AG14" s="249">
        <v>3.1155870000000001</v>
      </c>
      <c r="AH14" s="249">
        <v>3.2988499999999998</v>
      </c>
      <c r="AI14" s="249">
        <v>2.88184</v>
      </c>
      <c r="AJ14" s="249">
        <v>3.1732800000000001</v>
      </c>
      <c r="AK14" s="249">
        <v>3.5431509999999999</v>
      </c>
      <c r="AL14" s="249">
        <v>3.361281</v>
      </c>
      <c r="AM14" s="249">
        <v>2.765714</v>
      </c>
      <c r="AN14" s="249">
        <v>3.1654620000000002</v>
      </c>
      <c r="AO14" s="249">
        <v>3.778813</v>
      </c>
      <c r="AP14" s="249">
        <v>3.8201700000000001</v>
      </c>
      <c r="AQ14" s="249">
        <v>3.0775079999999999</v>
      </c>
      <c r="AR14" s="249">
        <v>3.0382400000000001</v>
      </c>
      <c r="AS14" s="249">
        <v>2.8698380000000001</v>
      </c>
      <c r="AT14" s="249">
        <v>3.464448</v>
      </c>
      <c r="AU14" s="249">
        <v>2.8162750000000001</v>
      </c>
      <c r="AV14" s="249">
        <v>2.8926859999999999</v>
      </c>
      <c r="AW14" s="249">
        <v>3.384951</v>
      </c>
      <c r="AX14" s="249">
        <v>3.4977827000000001</v>
      </c>
      <c r="AY14" s="249">
        <v>3.2282649999999999</v>
      </c>
      <c r="AZ14" s="315">
        <v>3.034135</v>
      </c>
      <c r="BA14" s="315">
        <v>3.7634080000000001</v>
      </c>
      <c r="BB14" s="315">
        <v>3.5459499999999999</v>
      </c>
      <c r="BC14" s="315">
        <v>3.3202880000000001</v>
      </c>
      <c r="BD14" s="315">
        <v>3.4733869999999998</v>
      </c>
      <c r="BE14" s="315">
        <v>3.1956000000000002</v>
      </c>
      <c r="BF14" s="315">
        <v>3.2555649999999998</v>
      </c>
      <c r="BG14" s="315">
        <v>3.2455850000000002</v>
      </c>
      <c r="BH14" s="315">
        <v>3.402355</v>
      </c>
      <c r="BI14" s="315">
        <v>3.4538690000000001</v>
      </c>
      <c r="BJ14" s="315">
        <v>3.5766710000000002</v>
      </c>
      <c r="BK14" s="315">
        <v>3.3788070000000001</v>
      </c>
      <c r="BL14" s="315">
        <v>3.3045070000000001</v>
      </c>
      <c r="BM14" s="315">
        <v>3.9600650000000002</v>
      </c>
      <c r="BN14" s="315">
        <v>3.7979270000000001</v>
      </c>
      <c r="BO14" s="315">
        <v>3.6068159999999998</v>
      </c>
      <c r="BP14" s="315">
        <v>3.782715</v>
      </c>
      <c r="BQ14" s="315">
        <v>3.5732499999999998</v>
      </c>
      <c r="BR14" s="315">
        <v>3.661171</v>
      </c>
      <c r="BS14" s="315">
        <v>3.67883</v>
      </c>
      <c r="BT14" s="315">
        <v>3.910425</v>
      </c>
      <c r="BU14" s="315">
        <v>3.9930029999999999</v>
      </c>
      <c r="BV14" s="315">
        <v>4.1658210000000002</v>
      </c>
    </row>
    <row r="15" spans="1:74" ht="11.15" customHeight="1" x14ac:dyDescent="0.25">
      <c r="A15" s="92" t="s">
        <v>206</v>
      </c>
      <c r="B15" s="193" t="s">
        <v>418</v>
      </c>
      <c r="C15" s="249">
        <v>57.432340000000003</v>
      </c>
      <c r="D15" s="249">
        <v>49.761395999999998</v>
      </c>
      <c r="E15" s="249">
        <v>46.631176060000001</v>
      </c>
      <c r="F15" s="249">
        <v>54.501564549999998</v>
      </c>
      <c r="G15" s="249">
        <v>51.783192579999998</v>
      </c>
      <c r="H15" s="249">
        <v>48.80188845</v>
      </c>
      <c r="I15" s="249">
        <v>52.400184260000003</v>
      </c>
      <c r="J15" s="249">
        <v>55.364193999999998</v>
      </c>
      <c r="K15" s="249">
        <v>50.233271479999999</v>
      </c>
      <c r="L15" s="249">
        <v>49.857135749999998</v>
      </c>
      <c r="M15" s="249">
        <v>46.24244478</v>
      </c>
      <c r="N15" s="249">
        <v>46.604961090000003</v>
      </c>
      <c r="O15" s="249">
        <v>49.910502000000001</v>
      </c>
      <c r="P15" s="249">
        <v>40.736601999999998</v>
      </c>
      <c r="Q15" s="249">
        <v>40.470495999999997</v>
      </c>
      <c r="R15" s="249">
        <v>33.821423000000003</v>
      </c>
      <c r="S15" s="249">
        <v>32.729878999999997</v>
      </c>
      <c r="T15" s="249">
        <v>37.264569999999999</v>
      </c>
      <c r="U15" s="249">
        <v>40.197212999999998</v>
      </c>
      <c r="V15" s="249">
        <v>43.869736000000003</v>
      </c>
      <c r="W15" s="249">
        <v>41.872881</v>
      </c>
      <c r="X15" s="249">
        <v>40.842686</v>
      </c>
      <c r="Y15" s="249">
        <v>38.823884</v>
      </c>
      <c r="Z15" s="249">
        <v>38.645282000000002</v>
      </c>
      <c r="AA15" s="249">
        <v>44.895024999999997</v>
      </c>
      <c r="AB15" s="249">
        <v>33.309838999999997</v>
      </c>
      <c r="AC15" s="249">
        <v>43.446472999999997</v>
      </c>
      <c r="AD15" s="249">
        <v>39.080427</v>
      </c>
      <c r="AE15" s="249">
        <v>41.750745000000002</v>
      </c>
      <c r="AF15" s="249">
        <v>41.696939</v>
      </c>
      <c r="AG15" s="249">
        <v>43.534384000000003</v>
      </c>
      <c r="AH15" s="249">
        <v>44.490707</v>
      </c>
      <c r="AI15" s="249">
        <v>44.111753999999998</v>
      </c>
      <c r="AJ15" s="249">
        <v>42.103999999999999</v>
      </c>
      <c r="AK15" s="249">
        <v>42.555965</v>
      </c>
      <c r="AL15" s="249">
        <v>41.984957999999999</v>
      </c>
      <c r="AM15" s="249">
        <v>43.782165999999997</v>
      </c>
      <c r="AN15" s="249">
        <v>39.764735000000002</v>
      </c>
      <c r="AO15" s="249">
        <v>44.640669000000003</v>
      </c>
      <c r="AP15" s="249">
        <v>38.132319000000003</v>
      </c>
      <c r="AQ15" s="249">
        <v>41.425213999999997</v>
      </c>
      <c r="AR15" s="249">
        <v>40.846986000000001</v>
      </c>
      <c r="AS15" s="249">
        <v>43.914192999999997</v>
      </c>
      <c r="AT15" s="249">
        <v>48.086156000000003</v>
      </c>
      <c r="AU15" s="249">
        <v>45.807459999999999</v>
      </c>
      <c r="AV15" s="249">
        <v>46.079366997000001</v>
      </c>
      <c r="AW15" s="249">
        <v>42.531295</v>
      </c>
      <c r="AX15" s="249">
        <v>39.127697431999998</v>
      </c>
      <c r="AY15" s="249">
        <v>39.3373074</v>
      </c>
      <c r="AZ15" s="315">
        <v>33.17248</v>
      </c>
      <c r="BA15" s="315">
        <v>38.202109999999998</v>
      </c>
      <c r="BB15" s="315">
        <v>33.618569999999998</v>
      </c>
      <c r="BC15" s="315">
        <v>35.055819999999997</v>
      </c>
      <c r="BD15" s="315">
        <v>34.50262</v>
      </c>
      <c r="BE15" s="315">
        <v>37.639009999999999</v>
      </c>
      <c r="BF15" s="315">
        <v>42.609780000000001</v>
      </c>
      <c r="BG15" s="315">
        <v>37.36251</v>
      </c>
      <c r="BH15" s="315">
        <v>36.59525</v>
      </c>
      <c r="BI15" s="315">
        <v>34.434710000000003</v>
      </c>
      <c r="BJ15" s="315">
        <v>33.745330000000003</v>
      </c>
      <c r="BK15" s="315">
        <v>35.331319999999998</v>
      </c>
      <c r="BL15" s="315">
        <v>29.773479999999999</v>
      </c>
      <c r="BM15" s="315">
        <v>34.945700000000002</v>
      </c>
      <c r="BN15" s="315">
        <v>30.652190000000001</v>
      </c>
      <c r="BO15" s="315">
        <v>31.665369999999999</v>
      </c>
      <c r="BP15" s="315">
        <v>31.419750000000001</v>
      </c>
      <c r="BQ15" s="315">
        <v>34.874339999999997</v>
      </c>
      <c r="BR15" s="315">
        <v>39.650620000000004</v>
      </c>
      <c r="BS15" s="315">
        <v>34.975450000000002</v>
      </c>
      <c r="BT15" s="315">
        <v>34.680329999999998</v>
      </c>
      <c r="BU15" s="315">
        <v>33.011389999999999</v>
      </c>
      <c r="BV15" s="315">
        <v>32.461579999999998</v>
      </c>
    </row>
    <row r="16" spans="1:74" ht="11.15" customHeight="1" x14ac:dyDescent="0.25">
      <c r="A16" s="89"/>
      <c r="B16" s="93"/>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c r="AI16" s="257"/>
      <c r="AJ16" s="257"/>
      <c r="AK16" s="257"/>
      <c r="AL16" s="257"/>
      <c r="AM16" s="257"/>
      <c r="AN16" s="257"/>
      <c r="AO16" s="257"/>
      <c r="AP16" s="257"/>
      <c r="AQ16" s="257"/>
      <c r="AR16" s="257"/>
      <c r="AS16" s="257"/>
      <c r="AT16" s="257"/>
      <c r="AU16" s="257"/>
      <c r="AV16" s="257"/>
      <c r="AW16" s="257"/>
      <c r="AX16" s="257"/>
      <c r="AY16" s="257"/>
      <c r="AZ16" s="344"/>
      <c r="BA16" s="344"/>
      <c r="BB16" s="344"/>
      <c r="BC16" s="344"/>
      <c r="BD16" s="344"/>
      <c r="BE16" s="344"/>
      <c r="BF16" s="344"/>
      <c r="BG16" s="344"/>
      <c r="BH16" s="344"/>
      <c r="BI16" s="344"/>
      <c r="BJ16" s="344"/>
      <c r="BK16" s="344"/>
      <c r="BL16" s="344"/>
      <c r="BM16" s="344"/>
      <c r="BN16" s="344"/>
      <c r="BO16" s="344"/>
      <c r="BP16" s="344"/>
      <c r="BQ16" s="344"/>
      <c r="BR16" s="344"/>
      <c r="BS16" s="344"/>
      <c r="BT16" s="344"/>
      <c r="BU16" s="344"/>
      <c r="BV16" s="344"/>
    </row>
    <row r="17" spans="1:74" ht="11.15" customHeight="1" x14ac:dyDescent="0.25">
      <c r="A17" s="94" t="s">
        <v>207</v>
      </c>
      <c r="B17" s="193" t="s">
        <v>442</v>
      </c>
      <c r="C17" s="249">
        <v>3.732723</v>
      </c>
      <c r="D17" s="249">
        <v>0.59203600000000001</v>
      </c>
      <c r="E17" s="249">
        <v>1.7898780000000001</v>
      </c>
      <c r="F17" s="249">
        <v>-11.281834999999999</v>
      </c>
      <c r="G17" s="249">
        <v>-7.7695429999999996</v>
      </c>
      <c r="H17" s="249">
        <v>-1.316276</v>
      </c>
      <c r="I17" s="249">
        <v>6.0866530000000001</v>
      </c>
      <c r="J17" s="249">
        <v>0.26638200000000001</v>
      </c>
      <c r="K17" s="249">
        <v>-0.47376400000000002</v>
      </c>
      <c r="L17" s="249">
        <v>-7.9429629999999998</v>
      </c>
      <c r="M17" s="249">
        <v>-3.7823419999999999</v>
      </c>
      <c r="N17" s="249">
        <v>-5.7363010000000001</v>
      </c>
      <c r="O17" s="249">
        <v>-5.8793449999999998</v>
      </c>
      <c r="P17" s="249">
        <v>-4.8249409999999999</v>
      </c>
      <c r="Q17" s="249">
        <v>-5.7693770000000004</v>
      </c>
      <c r="R17" s="249">
        <v>-6.4580840000000004</v>
      </c>
      <c r="S17" s="249">
        <v>-2.1399110000000001</v>
      </c>
      <c r="T17" s="249">
        <v>3.822899</v>
      </c>
      <c r="U17" s="249">
        <v>12.832458000000001</v>
      </c>
      <c r="V17" s="249">
        <v>8.8646329999999995</v>
      </c>
      <c r="W17" s="249">
        <v>0.47391499999999998</v>
      </c>
      <c r="X17" s="249">
        <v>-4.0347559999999998</v>
      </c>
      <c r="Y17" s="249">
        <v>-2.3427920000000002</v>
      </c>
      <c r="Z17" s="249">
        <v>3.2129750000000001</v>
      </c>
      <c r="AA17" s="249">
        <v>7.8721810000000003</v>
      </c>
      <c r="AB17" s="249">
        <v>16.153324000000001</v>
      </c>
      <c r="AC17" s="249">
        <v>-1.7692349999999999</v>
      </c>
      <c r="AD17" s="249">
        <v>-6.0165579999999999</v>
      </c>
      <c r="AE17" s="249">
        <v>-2.5521430000000001</v>
      </c>
      <c r="AF17" s="249">
        <v>9.1282920000000001</v>
      </c>
      <c r="AG17" s="249">
        <v>13.723043000000001</v>
      </c>
      <c r="AH17" s="249">
        <v>13.231621000000001</v>
      </c>
      <c r="AI17" s="249">
        <v>4.3049330000000001</v>
      </c>
      <c r="AJ17" s="249">
        <v>-4.346044</v>
      </c>
      <c r="AK17" s="249">
        <v>-7.3309410000000002</v>
      </c>
      <c r="AL17" s="249">
        <v>-2.559056</v>
      </c>
      <c r="AM17" s="249">
        <v>7.4546150000000004</v>
      </c>
      <c r="AN17" s="249">
        <v>3.5292180000000002</v>
      </c>
      <c r="AO17" s="249">
        <v>-5.1187849999999999</v>
      </c>
      <c r="AP17" s="249">
        <v>-4.7426019999999998</v>
      </c>
      <c r="AQ17" s="249">
        <v>-2.0418069999999999</v>
      </c>
      <c r="AR17" s="249">
        <v>5.7234550000000004</v>
      </c>
      <c r="AS17" s="249">
        <v>7.5235640000000004</v>
      </c>
      <c r="AT17" s="249">
        <v>3.4517449999999998</v>
      </c>
      <c r="AU17" s="249">
        <v>-3.951606</v>
      </c>
      <c r="AV17" s="249">
        <v>-9.1692730999999998</v>
      </c>
      <c r="AW17" s="249">
        <v>-5.9448274000000003</v>
      </c>
      <c r="AX17" s="249">
        <v>2.8523304</v>
      </c>
      <c r="AY17" s="249">
        <v>-0.96576340000000005</v>
      </c>
      <c r="AZ17" s="315">
        <v>0.9475905</v>
      </c>
      <c r="BA17" s="315">
        <v>-7.1702190000000003</v>
      </c>
      <c r="BB17" s="315">
        <v>-7.1996840000000004</v>
      </c>
      <c r="BC17" s="315">
        <v>-3.679176</v>
      </c>
      <c r="BD17" s="315">
        <v>5.11883</v>
      </c>
      <c r="BE17" s="315">
        <v>8.0929669999999998</v>
      </c>
      <c r="BF17" s="315">
        <v>5.5613939999999999</v>
      </c>
      <c r="BG17" s="315">
        <v>-2.1110039999999999</v>
      </c>
      <c r="BH17" s="315">
        <v>-8.4141549999999992</v>
      </c>
      <c r="BI17" s="315">
        <v>-5.5508569999999997</v>
      </c>
      <c r="BJ17" s="315">
        <v>6.5048490000000001</v>
      </c>
      <c r="BK17" s="315">
        <v>7.2593969999999999</v>
      </c>
      <c r="BL17" s="315">
        <v>7.4884690000000003</v>
      </c>
      <c r="BM17" s="315">
        <v>-5.4637739999999999</v>
      </c>
      <c r="BN17" s="315">
        <v>-4.1643410000000003</v>
      </c>
      <c r="BO17" s="315">
        <v>-3.7695439999999998</v>
      </c>
      <c r="BP17" s="315">
        <v>7.3042319999999998</v>
      </c>
      <c r="BQ17" s="315">
        <v>10.59468</v>
      </c>
      <c r="BR17" s="315">
        <v>5.6201369999999997</v>
      </c>
      <c r="BS17" s="315">
        <v>0.77069270000000001</v>
      </c>
      <c r="BT17" s="315">
        <v>-5.5427780000000002</v>
      </c>
      <c r="BU17" s="315">
        <v>-3.3551869999999999</v>
      </c>
      <c r="BV17" s="315">
        <v>7.1817630000000001</v>
      </c>
    </row>
    <row r="18" spans="1:74" ht="11.15" customHeight="1" x14ac:dyDescent="0.25">
      <c r="A18" s="94" t="s">
        <v>208</v>
      </c>
      <c r="B18" s="193" t="s">
        <v>133</v>
      </c>
      <c r="C18" s="249">
        <v>0.97551401400000004</v>
      </c>
      <c r="D18" s="249">
        <v>0.82394300799999998</v>
      </c>
      <c r="E18" s="249">
        <v>0.84955599199999998</v>
      </c>
      <c r="F18" s="249">
        <v>0.59790098999999997</v>
      </c>
      <c r="G18" s="249">
        <v>0.64794699600000005</v>
      </c>
      <c r="H18" s="249">
        <v>0.69972599999999996</v>
      </c>
      <c r="I18" s="249">
        <v>0.57353301499999998</v>
      </c>
      <c r="J18" s="249">
        <v>0.59271398600000003</v>
      </c>
      <c r="K18" s="249">
        <v>0.41003699999999998</v>
      </c>
      <c r="L18" s="249">
        <v>0.49827199</v>
      </c>
      <c r="M18" s="249">
        <v>0.61139001000000004</v>
      </c>
      <c r="N18" s="249">
        <v>0.72288698500000004</v>
      </c>
      <c r="O18" s="249">
        <v>0.67877999899999997</v>
      </c>
      <c r="P18" s="249">
        <v>0.66441899999999998</v>
      </c>
      <c r="Q18" s="249">
        <v>0.52651500500000004</v>
      </c>
      <c r="R18" s="249">
        <v>0.51489699</v>
      </c>
      <c r="S18" s="249">
        <v>0.499037008</v>
      </c>
      <c r="T18" s="249">
        <v>0.50978000999999995</v>
      </c>
      <c r="U18" s="249">
        <v>0.63600700499999996</v>
      </c>
      <c r="V18" s="249">
        <v>0.69086200099999995</v>
      </c>
      <c r="W18" s="249">
        <v>0.64686699000000003</v>
      </c>
      <c r="X18" s="249">
        <v>0.76254999700000003</v>
      </c>
      <c r="Y18" s="249">
        <v>0.64502601000000004</v>
      </c>
      <c r="Z18" s="249">
        <v>0.80000999399999995</v>
      </c>
      <c r="AA18" s="249">
        <v>0.741954</v>
      </c>
      <c r="AB18" s="249">
        <v>0.75617399200000002</v>
      </c>
      <c r="AC18" s="249">
        <v>0.69015501499999998</v>
      </c>
      <c r="AD18" s="249">
        <v>0.46792401</v>
      </c>
      <c r="AE18" s="249">
        <v>0.56605299399999998</v>
      </c>
      <c r="AF18" s="249">
        <v>0.65393999999999997</v>
      </c>
      <c r="AG18" s="249">
        <v>0.66698924199999998</v>
      </c>
      <c r="AH18" s="249">
        <v>0.66698924999999998</v>
      </c>
      <c r="AI18" s="249">
        <v>0.66698924999999998</v>
      </c>
      <c r="AJ18" s="249">
        <v>0.66698924999999998</v>
      </c>
      <c r="AK18" s="249">
        <v>0.66698924999999998</v>
      </c>
      <c r="AL18" s="249">
        <v>0.66698924999999998</v>
      </c>
      <c r="AM18" s="249">
        <v>0.629</v>
      </c>
      <c r="AN18" s="249">
        <v>0.629</v>
      </c>
      <c r="AO18" s="249">
        <v>0.629</v>
      </c>
      <c r="AP18" s="249">
        <v>0.629</v>
      </c>
      <c r="AQ18" s="249">
        <v>0.629</v>
      </c>
      <c r="AR18" s="249">
        <v>0.629</v>
      </c>
      <c r="AS18" s="249">
        <v>0.629</v>
      </c>
      <c r="AT18" s="249">
        <v>0.629</v>
      </c>
      <c r="AU18" s="249">
        <v>0.629</v>
      </c>
      <c r="AV18" s="249">
        <v>0.629</v>
      </c>
      <c r="AW18" s="249">
        <v>0.629</v>
      </c>
      <c r="AX18" s="249">
        <v>0.629</v>
      </c>
      <c r="AY18" s="249">
        <v>0.59913266666999998</v>
      </c>
      <c r="AZ18" s="315">
        <v>0.59913269999999996</v>
      </c>
      <c r="BA18" s="315">
        <v>0.59913269999999996</v>
      </c>
      <c r="BB18" s="315">
        <v>0.59913269999999996</v>
      </c>
      <c r="BC18" s="315">
        <v>0.59913269999999996</v>
      </c>
      <c r="BD18" s="315">
        <v>0.59913269999999996</v>
      </c>
      <c r="BE18" s="315">
        <v>0.59913269999999996</v>
      </c>
      <c r="BF18" s="315">
        <v>0.59913269999999996</v>
      </c>
      <c r="BG18" s="315">
        <v>0.59913269999999996</v>
      </c>
      <c r="BH18" s="315">
        <v>0.59913269999999996</v>
      </c>
      <c r="BI18" s="315">
        <v>0.59913269999999996</v>
      </c>
      <c r="BJ18" s="315">
        <v>0.59913269999999996</v>
      </c>
      <c r="BK18" s="315">
        <v>0.60085279999999996</v>
      </c>
      <c r="BL18" s="315">
        <v>0.62231190000000003</v>
      </c>
      <c r="BM18" s="315">
        <v>0.60085279999999996</v>
      </c>
      <c r="BN18" s="315">
        <v>0.60085279999999996</v>
      </c>
      <c r="BO18" s="315">
        <v>0.60085279999999996</v>
      </c>
      <c r="BP18" s="315">
        <v>0.60085279999999996</v>
      </c>
      <c r="BQ18" s="315">
        <v>0.60085279999999996</v>
      </c>
      <c r="BR18" s="315">
        <v>0.60085279999999996</v>
      </c>
      <c r="BS18" s="315">
        <v>0.60085279999999996</v>
      </c>
      <c r="BT18" s="315">
        <v>0.60085279999999996</v>
      </c>
      <c r="BU18" s="315">
        <v>0.60085279999999996</v>
      </c>
      <c r="BV18" s="315">
        <v>0.60085279999999996</v>
      </c>
    </row>
    <row r="19" spans="1:74" ht="11.15" customHeight="1" x14ac:dyDescent="0.25">
      <c r="A19" s="92" t="s">
        <v>209</v>
      </c>
      <c r="B19" s="193" t="s">
        <v>419</v>
      </c>
      <c r="C19" s="249">
        <v>62.140577014000002</v>
      </c>
      <c r="D19" s="249">
        <v>51.177375007999999</v>
      </c>
      <c r="E19" s="249">
        <v>49.270610052000002</v>
      </c>
      <c r="F19" s="249">
        <v>43.817630540000003</v>
      </c>
      <c r="G19" s="249">
        <v>44.661596576000001</v>
      </c>
      <c r="H19" s="249">
        <v>48.185338450000003</v>
      </c>
      <c r="I19" s="249">
        <v>59.060370274999997</v>
      </c>
      <c r="J19" s="249">
        <v>56.223289985999997</v>
      </c>
      <c r="K19" s="249">
        <v>50.169544479999999</v>
      </c>
      <c r="L19" s="249">
        <v>42.412444739999998</v>
      </c>
      <c r="M19" s="249">
        <v>43.071492790000001</v>
      </c>
      <c r="N19" s="249">
        <v>41.591547075000001</v>
      </c>
      <c r="O19" s="249">
        <v>44.709936999</v>
      </c>
      <c r="P19" s="249">
        <v>36.576079999999997</v>
      </c>
      <c r="Q19" s="249">
        <v>35.227634004999999</v>
      </c>
      <c r="R19" s="249">
        <v>27.87823599</v>
      </c>
      <c r="S19" s="249">
        <v>31.089005008000001</v>
      </c>
      <c r="T19" s="249">
        <v>41.597249009999999</v>
      </c>
      <c r="U19" s="249">
        <v>53.665678004999997</v>
      </c>
      <c r="V19" s="249">
        <v>53.425231001</v>
      </c>
      <c r="W19" s="249">
        <v>42.993662989999997</v>
      </c>
      <c r="X19" s="249">
        <v>37.570479997</v>
      </c>
      <c r="Y19" s="249">
        <v>37.126118009999999</v>
      </c>
      <c r="Z19" s="249">
        <v>42.658266994000002</v>
      </c>
      <c r="AA19" s="249">
        <v>53.509160000000001</v>
      </c>
      <c r="AB19" s="249">
        <v>50.219336992000002</v>
      </c>
      <c r="AC19" s="249">
        <v>42.367393014999998</v>
      </c>
      <c r="AD19" s="249">
        <v>33.531793010000001</v>
      </c>
      <c r="AE19" s="249">
        <v>39.764654993999997</v>
      </c>
      <c r="AF19" s="249">
        <v>51.479171000000001</v>
      </c>
      <c r="AG19" s="249">
        <v>57.924416241999999</v>
      </c>
      <c r="AH19" s="249">
        <v>58.389317249999998</v>
      </c>
      <c r="AI19" s="249">
        <v>49.083676250000003</v>
      </c>
      <c r="AJ19" s="249">
        <v>38.42494525</v>
      </c>
      <c r="AK19" s="249">
        <v>35.892013249999998</v>
      </c>
      <c r="AL19" s="249">
        <v>40.092891250000001</v>
      </c>
      <c r="AM19" s="249">
        <v>51.865780999999998</v>
      </c>
      <c r="AN19" s="249">
        <v>43.922953</v>
      </c>
      <c r="AO19" s="249">
        <v>40.150883999999998</v>
      </c>
      <c r="AP19" s="249">
        <v>34.018717000000002</v>
      </c>
      <c r="AQ19" s="249">
        <v>40.012407000000003</v>
      </c>
      <c r="AR19" s="249">
        <v>47.199441</v>
      </c>
      <c r="AS19" s="249">
        <v>52.066757000000003</v>
      </c>
      <c r="AT19" s="249">
        <v>52.166901000000003</v>
      </c>
      <c r="AU19" s="249">
        <v>42.484853999999999</v>
      </c>
      <c r="AV19" s="249">
        <v>37.539093897000001</v>
      </c>
      <c r="AW19" s="249">
        <v>37.215467599999997</v>
      </c>
      <c r="AX19" s="249">
        <v>42.609027832000002</v>
      </c>
      <c r="AY19" s="249">
        <v>38.970676666999999</v>
      </c>
      <c r="AZ19" s="315">
        <v>34.719200000000001</v>
      </c>
      <c r="BA19" s="315">
        <v>31.631019999999999</v>
      </c>
      <c r="BB19" s="315">
        <v>27.01802</v>
      </c>
      <c r="BC19" s="315">
        <v>31.97578</v>
      </c>
      <c r="BD19" s="315">
        <v>40.220579999999998</v>
      </c>
      <c r="BE19" s="315">
        <v>46.331110000000002</v>
      </c>
      <c r="BF19" s="315">
        <v>48.770310000000002</v>
      </c>
      <c r="BG19" s="315">
        <v>35.850639999999999</v>
      </c>
      <c r="BH19" s="315">
        <v>28.78023</v>
      </c>
      <c r="BI19" s="315">
        <v>29.482980000000001</v>
      </c>
      <c r="BJ19" s="315">
        <v>40.849310000000003</v>
      </c>
      <c r="BK19" s="315">
        <v>43.191569999999999</v>
      </c>
      <c r="BL19" s="315">
        <v>37.884259999999998</v>
      </c>
      <c r="BM19" s="315">
        <v>30.08278</v>
      </c>
      <c r="BN19" s="315">
        <v>27.088699999999999</v>
      </c>
      <c r="BO19" s="315">
        <v>28.496680000000001</v>
      </c>
      <c r="BP19" s="315">
        <v>39.324840000000002</v>
      </c>
      <c r="BQ19" s="315">
        <v>46.069870000000002</v>
      </c>
      <c r="BR19" s="315">
        <v>45.871609999999997</v>
      </c>
      <c r="BS19" s="315">
        <v>36.347000000000001</v>
      </c>
      <c r="BT19" s="315">
        <v>29.738409999999998</v>
      </c>
      <c r="BU19" s="315">
        <v>30.257059999999999</v>
      </c>
      <c r="BV19" s="315">
        <v>40.244199999999999</v>
      </c>
    </row>
    <row r="20" spans="1:74" ht="11.15" customHeight="1" x14ac:dyDescent="0.25">
      <c r="A20" s="89"/>
      <c r="B20" s="93"/>
      <c r="C20" s="257"/>
      <c r="D20" s="257"/>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344"/>
      <c r="BA20" s="344"/>
      <c r="BB20" s="344"/>
      <c r="BC20" s="344"/>
      <c r="BD20" s="344"/>
      <c r="BE20" s="344"/>
      <c r="BF20" s="344"/>
      <c r="BG20" s="344"/>
      <c r="BH20" s="344"/>
      <c r="BI20" s="344"/>
      <c r="BJ20" s="344"/>
      <c r="BK20" s="344"/>
      <c r="BL20" s="344"/>
      <c r="BM20" s="344"/>
      <c r="BN20" s="344"/>
      <c r="BO20" s="344"/>
      <c r="BP20" s="344"/>
      <c r="BQ20" s="344"/>
      <c r="BR20" s="344"/>
      <c r="BS20" s="344"/>
      <c r="BT20" s="344"/>
      <c r="BU20" s="344"/>
      <c r="BV20" s="344"/>
    </row>
    <row r="21" spans="1:74" ht="11.15" customHeight="1" x14ac:dyDescent="0.25">
      <c r="A21" s="89"/>
      <c r="B21" s="95" t="s">
        <v>218</v>
      </c>
      <c r="C21" s="257"/>
      <c r="D21" s="257"/>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344"/>
      <c r="BA21" s="344"/>
      <c r="BB21" s="344"/>
      <c r="BC21" s="344"/>
      <c r="BD21" s="344"/>
      <c r="BE21" s="344"/>
      <c r="BF21" s="344"/>
      <c r="BG21" s="344"/>
      <c r="BH21" s="344"/>
      <c r="BI21" s="344"/>
      <c r="BJ21" s="344"/>
      <c r="BK21" s="344"/>
      <c r="BL21" s="344"/>
      <c r="BM21" s="344"/>
      <c r="BN21" s="344"/>
      <c r="BO21" s="344"/>
      <c r="BP21" s="344"/>
      <c r="BQ21" s="344"/>
      <c r="BR21" s="344"/>
      <c r="BS21" s="344"/>
      <c r="BT21" s="344"/>
      <c r="BU21" s="344"/>
      <c r="BV21" s="344"/>
    </row>
    <row r="22" spans="1:74" ht="11.15" customHeight="1" x14ac:dyDescent="0.25">
      <c r="A22" s="92" t="s">
        <v>210</v>
      </c>
      <c r="B22" s="193" t="s">
        <v>443</v>
      </c>
      <c r="C22" s="249">
        <v>1.5147090110000001</v>
      </c>
      <c r="D22" s="249">
        <v>1.3926020079999999</v>
      </c>
      <c r="E22" s="249">
        <v>1.555607993</v>
      </c>
      <c r="F22" s="249">
        <v>1.44957</v>
      </c>
      <c r="G22" s="249">
        <v>1.6238929950000001</v>
      </c>
      <c r="H22" s="249">
        <v>1.586433</v>
      </c>
      <c r="I22" s="249">
        <v>1.498201015</v>
      </c>
      <c r="J22" s="249">
        <v>1.4872909990000001</v>
      </c>
      <c r="K22" s="249">
        <v>1.4693970000000001</v>
      </c>
      <c r="L22" s="249">
        <v>1.494130994</v>
      </c>
      <c r="M22" s="249">
        <v>1.3870199999999999</v>
      </c>
      <c r="N22" s="249">
        <v>1.5077000039999999</v>
      </c>
      <c r="O22" s="249">
        <v>1.4345200090000001</v>
      </c>
      <c r="P22" s="249">
        <v>1.4341140029999999</v>
      </c>
      <c r="Q22" s="249">
        <v>1.407579986</v>
      </c>
      <c r="R22" s="249">
        <v>1.1919939900000001</v>
      </c>
      <c r="S22" s="249">
        <v>1.054941997</v>
      </c>
      <c r="T22" s="249">
        <v>1.2080769899999999</v>
      </c>
      <c r="U22" s="249">
        <v>1.0187330050000001</v>
      </c>
      <c r="V22" s="249">
        <v>1.085770009</v>
      </c>
      <c r="W22" s="249">
        <v>1.05784101</v>
      </c>
      <c r="X22" s="249">
        <v>1.1529719949999999</v>
      </c>
      <c r="Y22" s="249">
        <v>1.1674500000000001</v>
      </c>
      <c r="Z22" s="249">
        <v>1.1996030010000001</v>
      </c>
      <c r="AA22" s="249">
        <v>1.4914740150000001</v>
      </c>
      <c r="AB22" s="249">
        <v>1.3505880079999999</v>
      </c>
      <c r="AC22" s="249">
        <v>1.5192010039999999</v>
      </c>
      <c r="AD22" s="249">
        <v>1.4770559999999999</v>
      </c>
      <c r="AE22" s="249">
        <v>1.526556002</v>
      </c>
      <c r="AF22" s="249">
        <v>1.48547199</v>
      </c>
      <c r="AG22" s="249">
        <v>1.4742360000000001</v>
      </c>
      <c r="AH22" s="249">
        <v>1.4823749879999999</v>
      </c>
      <c r="AI22" s="249">
        <v>1.4094699900000001</v>
      </c>
      <c r="AJ22" s="249">
        <v>1.4950440060000001</v>
      </c>
      <c r="AK22" s="249">
        <v>1.437819</v>
      </c>
      <c r="AL22" s="249">
        <v>1.439336014</v>
      </c>
      <c r="AM22" s="249">
        <v>1.432361014</v>
      </c>
      <c r="AN22" s="249">
        <v>1.3087779879999999</v>
      </c>
      <c r="AO22" s="249">
        <v>1.4117230119999999</v>
      </c>
      <c r="AP22" s="249">
        <v>1.3183229999999999</v>
      </c>
      <c r="AQ22" s="249">
        <v>1.349243008</v>
      </c>
      <c r="AR22" s="249">
        <v>1.28117499</v>
      </c>
      <c r="AS22" s="249">
        <v>1.33444801</v>
      </c>
      <c r="AT22" s="249">
        <v>1.33444801</v>
      </c>
      <c r="AU22" s="249">
        <v>1.2634509899999999</v>
      </c>
      <c r="AV22" s="249">
        <v>1.3308424000000001</v>
      </c>
      <c r="AW22" s="249">
        <v>1.262373</v>
      </c>
      <c r="AX22" s="249">
        <v>1.324282</v>
      </c>
      <c r="AY22" s="249">
        <v>1.2851379999999999</v>
      </c>
      <c r="AZ22" s="315">
        <v>1.2087889999999999</v>
      </c>
      <c r="BA22" s="315">
        <v>1.3455569999999999</v>
      </c>
      <c r="BB22" s="315">
        <v>1.298605</v>
      </c>
      <c r="BC22" s="315">
        <v>1.320595</v>
      </c>
      <c r="BD22" s="315">
        <v>1.2969839999999999</v>
      </c>
      <c r="BE22" s="315">
        <v>1.2865260000000001</v>
      </c>
      <c r="BF22" s="315">
        <v>1.3323240000000001</v>
      </c>
      <c r="BG22" s="315">
        <v>1.3176399999999999</v>
      </c>
      <c r="BH22" s="315">
        <v>1.3575459999999999</v>
      </c>
      <c r="BI22" s="315">
        <v>1.2969040000000001</v>
      </c>
      <c r="BJ22" s="315">
        <v>1.362471</v>
      </c>
      <c r="BK22" s="315">
        <v>1.3244659999999999</v>
      </c>
      <c r="BL22" s="315">
        <v>1.2895540000000001</v>
      </c>
      <c r="BM22" s="315">
        <v>1.3857919999999999</v>
      </c>
      <c r="BN22" s="315">
        <v>1.335485</v>
      </c>
      <c r="BO22" s="315">
        <v>1.3585</v>
      </c>
      <c r="BP22" s="315">
        <v>1.334465</v>
      </c>
      <c r="BQ22" s="315">
        <v>1.329321</v>
      </c>
      <c r="BR22" s="315">
        <v>1.377035</v>
      </c>
      <c r="BS22" s="315">
        <v>1.3616889999999999</v>
      </c>
      <c r="BT22" s="315">
        <v>1.4014629999999999</v>
      </c>
      <c r="BU22" s="315">
        <v>1.3389040000000001</v>
      </c>
      <c r="BV22" s="315">
        <v>1.4056219999999999</v>
      </c>
    </row>
    <row r="23" spans="1:74" ht="11.15" customHeight="1" x14ac:dyDescent="0.25">
      <c r="A23" s="89" t="s">
        <v>211</v>
      </c>
      <c r="B23" s="193" t="s">
        <v>161</v>
      </c>
      <c r="C23" s="249">
        <v>55.967287067000001</v>
      </c>
      <c r="D23" s="249">
        <v>45.124075752000003</v>
      </c>
      <c r="E23" s="249">
        <v>44.098063951999997</v>
      </c>
      <c r="F23" s="249">
        <v>33.429106109999999</v>
      </c>
      <c r="G23" s="249">
        <v>40.044650953999998</v>
      </c>
      <c r="H23" s="249">
        <v>44.296773299999998</v>
      </c>
      <c r="I23" s="249">
        <v>55.931744017</v>
      </c>
      <c r="J23" s="249">
        <v>52.431368259999999</v>
      </c>
      <c r="K23" s="249">
        <v>47.248680299999997</v>
      </c>
      <c r="L23" s="249">
        <v>37.522999136999999</v>
      </c>
      <c r="M23" s="249">
        <v>41.977307279999998</v>
      </c>
      <c r="N23" s="249">
        <v>40.533543770000001</v>
      </c>
      <c r="O23" s="249">
        <v>36.850536194</v>
      </c>
      <c r="P23" s="249">
        <v>32.100228151000003</v>
      </c>
      <c r="Q23" s="249">
        <v>29.024079498999999</v>
      </c>
      <c r="R23" s="249">
        <v>23.657855940000001</v>
      </c>
      <c r="S23" s="249">
        <v>26.819733824</v>
      </c>
      <c r="T23" s="249">
        <v>36.62371899</v>
      </c>
      <c r="U23" s="249">
        <v>49.820584994999997</v>
      </c>
      <c r="V23" s="249">
        <v>50.475072990999998</v>
      </c>
      <c r="W23" s="249">
        <v>38.713113839999998</v>
      </c>
      <c r="X23" s="249">
        <v>33.886113733000002</v>
      </c>
      <c r="Y23" s="249">
        <v>34.317226920000003</v>
      </c>
      <c r="Z23" s="249">
        <v>43.538584043</v>
      </c>
      <c r="AA23" s="249">
        <v>45.195620656999999</v>
      </c>
      <c r="AB23" s="249">
        <v>47.938272144000003</v>
      </c>
      <c r="AC23" s="249">
        <v>34.514421949999999</v>
      </c>
      <c r="AD23" s="249">
        <v>30.055889069999999</v>
      </c>
      <c r="AE23" s="249">
        <v>35.650509794999998</v>
      </c>
      <c r="AF23" s="249">
        <v>48.00179481</v>
      </c>
      <c r="AG23" s="249">
        <v>56.374830799000001</v>
      </c>
      <c r="AH23" s="249">
        <v>56.255825643000001</v>
      </c>
      <c r="AI23" s="249">
        <v>44.390239919999999</v>
      </c>
      <c r="AJ23" s="249">
        <v>35.615498178000003</v>
      </c>
      <c r="AK23" s="249">
        <v>32.779690410000001</v>
      </c>
      <c r="AL23" s="249">
        <v>34.593115822000001</v>
      </c>
      <c r="AM23" s="249">
        <v>48.616468021999999</v>
      </c>
      <c r="AN23" s="249">
        <v>39.794913983999997</v>
      </c>
      <c r="AO23" s="249">
        <v>34.215368484000003</v>
      </c>
      <c r="AP23" s="249">
        <v>30.72516216</v>
      </c>
      <c r="AQ23" s="249">
        <v>34.913906302000001</v>
      </c>
      <c r="AR23" s="249">
        <v>41.608311270000002</v>
      </c>
      <c r="AS23" s="249">
        <v>49.329895759999999</v>
      </c>
      <c r="AT23" s="249">
        <v>48.199067964000001</v>
      </c>
      <c r="AU23" s="249">
        <v>37.187473920000002</v>
      </c>
      <c r="AV23" s="249">
        <v>31.441109031</v>
      </c>
      <c r="AW23" s="249">
        <v>32.263737051</v>
      </c>
      <c r="AX23" s="249">
        <v>41.359090000000002</v>
      </c>
      <c r="AY23" s="249">
        <v>35.638080000000002</v>
      </c>
      <c r="AZ23" s="315">
        <v>31.31148</v>
      </c>
      <c r="BA23" s="315">
        <v>28.22045</v>
      </c>
      <c r="BB23" s="315">
        <v>23.914359999999999</v>
      </c>
      <c r="BC23" s="315">
        <v>28.875910000000001</v>
      </c>
      <c r="BD23" s="315">
        <v>37.116109999999999</v>
      </c>
      <c r="BE23" s="315">
        <v>43.293500000000002</v>
      </c>
      <c r="BF23" s="315">
        <v>45.678510000000003</v>
      </c>
      <c r="BG23" s="315">
        <v>32.68291</v>
      </c>
      <c r="BH23" s="315">
        <v>25.419699999999999</v>
      </c>
      <c r="BI23" s="315">
        <v>26.10277</v>
      </c>
      <c r="BJ23" s="315">
        <v>37.474890000000002</v>
      </c>
      <c r="BK23" s="315">
        <v>39.895409999999998</v>
      </c>
      <c r="BL23" s="315">
        <v>34.38026</v>
      </c>
      <c r="BM23" s="315">
        <v>26.69229</v>
      </c>
      <c r="BN23" s="315">
        <v>24.018550000000001</v>
      </c>
      <c r="BO23" s="315">
        <v>25.429849999999998</v>
      </c>
      <c r="BP23" s="315">
        <v>36.249310000000001</v>
      </c>
      <c r="BQ23" s="315">
        <v>43.042209999999997</v>
      </c>
      <c r="BR23" s="315">
        <v>42.777520000000003</v>
      </c>
      <c r="BS23" s="315">
        <v>33.169379999999997</v>
      </c>
      <c r="BT23" s="315">
        <v>26.367180000000001</v>
      </c>
      <c r="BU23" s="315">
        <v>26.863679999999999</v>
      </c>
      <c r="BV23" s="315">
        <v>36.860849999999999</v>
      </c>
    </row>
    <row r="24" spans="1:74" ht="11.15" customHeight="1" x14ac:dyDescent="0.25">
      <c r="A24" s="92" t="s">
        <v>212</v>
      </c>
      <c r="B24" s="193" t="s">
        <v>184</v>
      </c>
      <c r="C24" s="249">
        <v>2.7167679869999999</v>
      </c>
      <c r="D24" s="249">
        <v>2.6830859999999999</v>
      </c>
      <c r="E24" s="249">
        <v>2.6941730169999998</v>
      </c>
      <c r="F24" s="249">
        <v>2.4035480100000002</v>
      </c>
      <c r="G24" s="249">
        <v>2.391622007</v>
      </c>
      <c r="H24" s="249">
        <v>2.3838240000000002</v>
      </c>
      <c r="I24" s="249">
        <v>2.3720230010000001</v>
      </c>
      <c r="J24" s="249">
        <v>2.392084992</v>
      </c>
      <c r="K24" s="249">
        <v>2.3952110100000001</v>
      </c>
      <c r="L24" s="249">
        <v>2.5005180010000001</v>
      </c>
      <c r="M24" s="249">
        <v>2.5048160099999999</v>
      </c>
      <c r="N24" s="249">
        <v>2.533540999</v>
      </c>
      <c r="O24" s="249">
        <v>2.4862049910000001</v>
      </c>
      <c r="P24" s="249">
        <v>2.4773609890000001</v>
      </c>
      <c r="Q24" s="249">
        <v>2.4111680029999998</v>
      </c>
      <c r="R24" s="249">
        <v>1.9042829999999999</v>
      </c>
      <c r="S24" s="249">
        <v>1.9088259919999999</v>
      </c>
      <c r="T24" s="249">
        <v>1.9661080200000001</v>
      </c>
      <c r="U24" s="249">
        <v>2.0130379789999999</v>
      </c>
      <c r="V24" s="249">
        <v>2.0494960249999998</v>
      </c>
      <c r="W24" s="249">
        <v>2.05676601</v>
      </c>
      <c r="X24" s="249">
        <v>2.3534500020000002</v>
      </c>
      <c r="Y24" s="249">
        <v>2.3891399999999998</v>
      </c>
      <c r="Z24" s="249">
        <v>2.4368160080000001</v>
      </c>
      <c r="AA24" s="249">
        <v>2.3226670020000002</v>
      </c>
      <c r="AB24" s="249">
        <v>2.2318820160000001</v>
      </c>
      <c r="AC24" s="249">
        <v>2.2971609769999999</v>
      </c>
      <c r="AD24" s="249">
        <v>2.1008389799999998</v>
      </c>
      <c r="AE24" s="249">
        <v>2.1047830059999999</v>
      </c>
      <c r="AF24" s="249">
        <v>2.1024399900000001</v>
      </c>
      <c r="AG24" s="249">
        <v>2.1731959760000001</v>
      </c>
      <c r="AH24" s="249">
        <v>2.1654930029999999</v>
      </c>
      <c r="AI24" s="249">
        <v>2.1605400000000001</v>
      </c>
      <c r="AJ24" s="249">
        <v>2.324740995</v>
      </c>
      <c r="AK24" s="249">
        <v>2.3371269899999998</v>
      </c>
      <c r="AL24" s="249">
        <v>2.335244012</v>
      </c>
      <c r="AM24" s="249">
        <v>2.296247996</v>
      </c>
      <c r="AN24" s="249">
        <v>2.3181609920000001</v>
      </c>
      <c r="AO24" s="249">
        <v>2.3115569740000002</v>
      </c>
      <c r="AP24" s="249">
        <v>2.2185809999999999</v>
      </c>
      <c r="AQ24" s="249">
        <v>2.231787991</v>
      </c>
      <c r="AR24" s="249">
        <v>2.2451709900000001</v>
      </c>
      <c r="AS24" s="249">
        <v>2.1709760039999999</v>
      </c>
      <c r="AT24" s="249">
        <v>2.159418987</v>
      </c>
      <c r="AU24" s="249">
        <v>2.1672469799999998</v>
      </c>
      <c r="AV24" s="249">
        <v>2.2789830109999998</v>
      </c>
      <c r="AW24" s="249">
        <v>2.2843610000000001</v>
      </c>
      <c r="AX24" s="249">
        <v>2.1573805199999998</v>
      </c>
      <c r="AY24" s="249">
        <v>2.0474604099999998</v>
      </c>
      <c r="AZ24" s="315">
        <v>2.1989269999999999</v>
      </c>
      <c r="BA24" s="315">
        <v>2.0650179999999998</v>
      </c>
      <c r="BB24" s="315">
        <v>1.805061</v>
      </c>
      <c r="BC24" s="315">
        <v>1.7792730000000001</v>
      </c>
      <c r="BD24" s="315">
        <v>1.807482</v>
      </c>
      <c r="BE24" s="315">
        <v>1.7510840000000001</v>
      </c>
      <c r="BF24" s="315">
        <v>1.759468</v>
      </c>
      <c r="BG24" s="315">
        <v>1.8500890000000001</v>
      </c>
      <c r="BH24" s="315">
        <v>2.0029870000000001</v>
      </c>
      <c r="BI24" s="315">
        <v>2.0833149999999998</v>
      </c>
      <c r="BJ24" s="315">
        <v>2.0119530000000001</v>
      </c>
      <c r="BK24" s="315">
        <v>1.971697</v>
      </c>
      <c r="BL24" s="315">
        <v>2.2144499999999998</v>
      </c>
      <c r="BM24" s="315">
        <v>2.0047000000000001</v>
      </c>
      <c r="BN24" s="315">
        <v>1.734669</v>
      </c>
      <c r="BO24" s="315">
        <v>1.7083299999999999</v>
      </c>
      <c r="BP24" s="315">
        <v>1.7410620000000001</v>
      </c>
      <c r="BQ24" s="315">
        <v>1.6983330000000001</v>
      </c>
      <c r="BR24" s="315">
        <v>1.7170510000000001</v>
      </c>
      <c r="BS24" s="315">
        <v>1.815933</v>
      </c>
      <c r="BT24" s="315">
        <v>1.969767</v>
      </c>
      <c r="BU24" s="315">
        <v>2.0544730000000002</v>
      </c>
      <c r="BV24" s="315">
        <v>1.977724</v>
      </c>
    </row>
    <row r="25" spans="1:74" ht="11.15" customHeight="1" x14ac:dyDescent="0.25">
      <c r="A25" s="92" t="s">
        <v>213</v>
      </c>
      <c r="B25" s="194" t="s">
        <v>675</v>
      </c>
      <c r="C25" s="249">
        <v>0.110619997</v>
      </c>
      <c r="D25" s="249">
        <v>0.101557988</v>
      </c>
      <c r="E25" s="249">
        <v>0.107558003</v>
      </c>
      <c r="F25" s="249">
        <v>6.6704009999999994E-2</v>
      </c>
      <c r="G25" s="249">
        <v>6.3794001000000003E-2</v>
      </c>
      <c r="H25" s="249">
        <v>4.5470009999999998E-2</v>
      </c>
      <c r="I25" s="249">
        <v>4.8139992999999999E-2</v>
      </c>
      <c r="J25" s="249">
        <v>5.0665996999999997E-2</v>
      </c>
      <c r="K25" s="249">
        <v>5.4725009999999998E-2</v>
      </c>
      <c r="L25" s="249">
        <v>6.4883992000000001E-2</v>
      </c>
      <c r="M25" s="249">
        <v>7.6289010000000004E-2</v>
      </c>
      <c r="N25" s="249">
        <v>8.5529991999999999E-2</v>
      </c>
      <c r="O25" s="249">
        <v>0.102114992</v>
      </c>
      <c r="P25" s="249">
        <v>0.110552988</v>
      </c>
      <c r="Q25" s="249">
        <v>9.3244001000000007E-2</v>
      </c>
      <c r="R25" s="249">
        <v>4.6331009999999999E-2</v>
      </c>
      <c r="S25" s="249">
        <v>4.6728005000000003E-2</v>
      </c>
      <c r="T25" s="249">
        <v>4.9469010000000001E-2</v>
      </c>
      <c r="U25" s="249">
        <v>4.4257986999999999E-2</v>
      </c>
      <c r="V25" s="249">
        <v>4.8428013999999998E-2</v>
      </c>
      <c r="W25" s="249">
        <v>5.5808009999999998E-2</v>
      </c>
      <c r="X25" s="249">
        <v>5.3245011000000002E-2</v>
      </c>
      <c r="Y25" s="249">
        <v>6.0786E-2</v>
      </c>
      <c r="Z25" s="249">
        <v>8.2146000999999996E-2</v>
      </c>
      <c r="AA25" s="249">
        <v>8.4970008E-2</v>
      </c>
      <c r="AB25" s="249">
        <v>0.106174012</v>
      </c>
      <c r="AC25" s="249">
        <v>8.1337986000000001E-2</v>
      </c>
      <c r="AD25" s="249">
        <v>5.7108989999999998E-2</v>
      </c>
      <c r="AE25" s="249">
        <v>4.5430996000000001E-2</v>
      </c>
      <c r="AF25" s="249">
        <v>5.0007000000000003E-2</v>
      </c>
      <c r="AG25" s="249">
        <v>4.9395989000000001E-2</v>
      </c>
      <c r="AH25" s="249">
        <v>5.5241999999999999E-2</v>
      </c>
      <c r="AI25" s="249">
        <v>6.0617009999999999E-2</v>
      </c>
      <c r="AJ25" s="249">
        <v>7.0172995000000002E-2</v>
      </c>
      <c r="AK25" s="249">
        <v>7.6263990000000004E-2</v>
      </c>
      <c r="AL25" s="249">
        <v>7.3906015000000005E-2</v>
      </c>
      <c r="AM25" s="249">
        <v>9.2840009000000001E-2</v>
      </c>
      <c r="AN25" s="249">
        <v>8.7193988E-2</v>
      </c>
      <c r="AO25" s="249">
        <v>6.3791985999999995E-2</v>
      </c>
      <c r="AP25" s="249">
        <v>3.3498989999999999E-2</v>
      </c>
      <c r="AQ25" s="249">
        <v>4.2389989000000003E-2</v>
      </c>
      <c r="AR25" s="249">
        <v>6.6579990000000006E-2</v>
      </c>
      <c r="AS25" s="249">
        <v>5.9217006000000003E-2</v>
      </c>
      <c r="AT25" s="249">
        <v>6.0043992999999997E-2</v>
      </c>
      <c r="AU25" s="249">
        <v>5.8134989999999998E-2</v>
      </c>
      <c r="AV25" s="249">
        <v>7.484702E-2</v>
      </c>
      <c r="AW25" s="249">
        <v>8.0726999999999993E-2</v>
      </c>
      <c r="AX25" s="249">
        <v>9.3967800000000004E-2</v>
      </c>
      <c r="AY25" s="249">
        <v>0.1041419</v>
      </c>
      <c r="AZ25" s="315">
        <v>0.106975</v>
      </c>
      <c r="BA25" s="315">
        <v>9.9605700000000005E-2</v>
      </c>
      <c r="BB25" s="315">
        <v>5.4685900000000003E-2</v>
      </c>
      <c r="BC25" s="315">
        <v>5.45275E-2</v>
      </c>
      <c r="BD25" s="315">
        <v>5.7789600000000003E-2</v>
      </c>
      <c r="BE25" s="315">
        <v>5.3300199999999999E-2</v>
      </c>
      <c r="BF25" s="315">
        <v>5.2952800000000001E-2</v>
      </c>
      <c r="BG25" s="315">
        <v>5.1659299999999998E-2</v>
      </c>
      <c r="BH25" s="315">
        <v>6.8020600000000001E-2</v>
      </c>
      <c r="BI25" s="315">
        <v>7.7890699999999993E-2</v>
      </c>
      <c r="BJ25" s="315">
        <v>9.8391599999999996E-2</v>
      </c>
      <c r="BK25" s="315">
        <v>0.11874410000000001</v>
      </c>
      <c r="BL25" s="315">
        <v>0.1143764</v>
      </c>
      <c r="BM25" s="315">
        <v>0.1034451</v>
      </c>
      <c r="BN25" s="315">
        <v>5.6672E-2</v>
      </c>
      <c r="BO25" s="315">
        <v>5.7602399999999998E-2</v>
      </c>
      <c r="BP25" s="315">
        <v>6.0725099999999997E-2</v>
      </c>
      <c r="BQ25" s="315">
        <v>5.6505899999999998E-2</v>
      </c>
      <c r="BR25" s="315">
        <v>5.6190900000000002E-2</v>
      </c>
      <c r="BS25" s="315">
        <v>5.4763699999999998E-2</v>
      </c>
      <c r="BT25" s="315">
        <v>7.1032300000000007E-2</v>
      </c>
      <c r="BU25" s="315">
        <v>8.1336400000000003E-2</v>
      </c>
      <c r="BV25" s="315">
        <v>0.1017503</v>
      </c>
    </row>
    <row r="26" spans="1:74" ht="11.15" customHeight="1" x14ac:dyDescent="0.25">
      <c r="A26" s="92" t="s">
        <v>214</v>
      </c>
      <c r="B26" s="194" t="s">
        <v>676</v>
      </c>
      <c r="C26" s="249">
        <v>2.6061479900000002</v>
      </c>
      <c r="D26" s="249">
        <v>2.5815280120000001</v>
      </c>
      <c r="E26" s="249">
        <v>2.5866150139999999</v>
      </c>
      <c r="F26" s="249">
        <v>2.3368440000000001</v>
      </c>
      <c r="G26" s="249">
        <v>2.3278280059999998</v>
      </c>
      <c r="H26" s="249">
        <v>2.3383539899999999</v>
      </c>
      <c r="I26" s="249">
        <v>2.3238830080000001</v>
      </c>
      <c r="J26" s="249">
        <v>2.3414189950000002</v>
      </c>
      <c r="K26" s="249">
        <v>2.3404859999999998</v>
      </c>
      <c r="L26" s="249">
        <v>2.4356340090000002</v>
      </c>
      <c r="M26" s="249">
        <v>2.4285269999999999</v>
      </c>
      <c r="N26" s="249">
        <v>2.4480110069999999</v>
      </c>
      <c r="O26" s="249">
        <v>2.384089999</v>
      </c>
      <c r="P26" s="249">
        <v>2.3668080009999999</v>
      </c>
      <c r="Q26" s="249">
        <v>2.3179240019999998</v>
      </c>
      <c r="R26" s="249">
        <v>1.8579519900000001</v>
      </c>
      <c r="S26" s="249">
        <v>1.8620979870000001</v>
      </c>
      <c r="T26" s="249">
        <v>1.9166390099999999</v>
      </c>
      <c r="U26" s="249">
        <v>1.968779992</v>
      </c>
      <c r="V26" s="249">
        <v>2.0010680110000001</v>
      </c>
      <c r="W26" s="249">
        <v>2.0009579999999998</v>
      </c>
      <c r="X26" s="249">
        <v>2.3002049910000002</v>
      </c>
      <c r="Y26" s="249">
        <v>2.328354</v>
      </c>
      <c r="Z26" s="249">
        <v>2.3546700070000002</v>
      </c>
      <c r="AA26" s="249">
        <v>2.2376969940000002</v>
      </c>
      <c r="AB26" s="249">
        <v>2.1257080039999998</v>
      </c>
      <c r="AC26" s="249">
        <v>2.215822991</v>
      </c>
      <c r="AD26" s="249">
        <v>2.0437299900000001</v>
      </c>
      <c r="AE26" s="249">
        <v>2.05935201</v>
      </c>
      <c r="AF26" s="249">
        <v>2.0524329899999998</v>
      </c>
      <c r="AG26" s="249">
        <v>2.1237999869999999</v>
      </c>
      <c r="AH26" s="249">
        <v>2.1102510030000001</v>
      </c>
      <c r="AI26" s="249">
        <v>2.09992299</v>
      </c>
      <c r="AJ26" s="249">
        <v>2.2545679999999999</v>
      </c>
      <c r="AK26" s="249">
        <v>2.2608630000000001</v>
      </c>
      <c r="AL26" s="249">
        <v>2.261337997</v>
      </c>
      <c r="AM26" s="249">
        <v>2.2034079869999998</v>
      </c>
      <c r="AN26" s="249">
        <v>2.230967004</v>
      </c>
      <c r="AO26" s="249">
        <v>2.2477649880000001</v>
      </c>
      <c r="AP26" s="249">
        <v>2.1850820099999999</v>
      </c>
      <c r="AQ26" s="249">
        <v>2.1893980019999999</v>
      </c>
      <c r="AR26" s="249">
        <v>2.1785909999999999</v>
      </c>
      <c r="AS26" s="249">
        <v>2.111758998</v>
      </c>
      <c r="AT26" s="249">
        <v>2.0993749940000002</v>
      </c>
      <c r="AU26" s="249">
        <v>2.1091119900000002</v>
      </c>
      <c r="AV26" s="249">
        <v>2.2041359909999998</v>
      </c>
      <c r="AW26" s="249">
        <v>2.2036340000000001</v>
      </c>
      <c r="AX26" s="249">
        <v>2.0634127000000002</v>
      </c>
      <c r="AY26" s="249">
        <v>1.9433187000000001</v>
      </c>
      <c r="AZ26" s="315">
        <v>2.091952</v>
      </c>
      <c r="BA26" s="315">
        <v>1.9654119999999999</v>
      </c>
      <c r="BB26" s="315">
        <v>1.7503759999999999</v>
      </c>
      <c r="BC26" s="315">
        <v>1.724745</v>
      </c>
      <c r="BD26" s="315">
        <v>1.749692</v>
      </c>
      <c r="BE26" s="315">
        <v>1.697784</v>
      </c>
      <c r="BF26" s="315">
        <v>1.706515</v>
      </c>
      <c r="BG26" s="315">
        <v>1.7984290000000001</v>
      </c>
      <c r="BH26" s="315">
        <v>1.934966</v>
      </c>
      <c r="BI26" s="315">
        <v>2.0054240000000001</v>
      </c>
      <c r="BJ26" s="315">
        <v>1.9135610000000001</v>
      </c>
      <c r="BK26" s="315">
        <v>1.8529530000000001</v>
      </c>
      <c r="BL26" s="315">
        <v>2.1000730000000001</v>
      </c>
      <c r="BM26" s="315">
        <v>1.9012549999999999</v>
      </c>
      <c r="BN26" s="315">
        <v>1.677997</v>
      </c>
      <c r="BO26" s="315">
        <v>1.6507270000000001</v>
      </c>
      <c r="BP26" s="315">
        <v>1.680337</v>
      </c>
      <c r="BQ26" s="315">
        <v>1.6418269999999999</v>
      </c>
      <c r="BR26" s="315">
        <v>1.66086</v>
      </c>
      <c r="BS26" s="315">
        <v>1.761169</v>
      </c>
      <c r="BT26" s="315">
        <v>1.8987350000000001</v>
      </c>
      <c r="BU26" s="315">
        <v>1.9731369999999999</v>
      </c>
      <c r="BV26" s="315">
        <v>1.8759729999999999</v>
      </c>
    </row>
    <row r="27" spans="1:74" ht="11.15" customHeight="1" x14ac:dyDescent="0.25">
      <c r="A27" s="92" t="s">
        <v>215</v>
      </c>
      <c r="B27" s="193" t="s">
        <v>444</v>
      </c>
      <c r="C27" s="249">
        <v>60.198764064999999</v>
      </c>
      <c r="D27" s="249">
        <v>49.199763760000003</v>
      </c>
      <c r="E27" s="249">
        <v>48.347844962000003</v>
      </c>
      <c r="F27" s="249">
        <v>37.282224120000002</v>
      </c>
      <c r="G27" s="249">
        <v>44.060165955999999</v>
      </c>
      <c r="H27" s="249">
        <v>48.267030300000002</v>
      </c>
      <c r="I27" s="249">
        <v>59.801968033000001</v>
      </c>
      <c r="J27" s="249">
        <v>56.310744251000003</v>
      </c>
      <c r="K27" s="249">
        <v>51.113288310000002</v>
      </c>
      <c r="L27" s="249">
        <v>41.517648131999998</v>
      </c>
      <c r="M27" s="249">
        <v>45.869143289999997</v>
      </c>
      <c r="N27" s="249">
        <v>44.574784772999998</v>
      </c>
      <c r="O27" s="249">
        <v>40.771261193999997</v>
      </c>
      <c r="P27" s="249">
        <v>36.011703142999998</v>
      </c>
      <c r="Q27" s="249">
        <v>32.842827487999998</v>
      </c>
      <c r="R27" s="249">
        <v>26.754132930000001</v>
      </c>
      <c r="S27" s="249">
        <v>29.783501813000001</v>
      </c>
      <c r="T27" s="249">
        <v>39.797904000000003</v>
      </c>
      <c r="U27" s="249">
        <v>52.852355979000002</v>
      </c>
      <c r="V27" s="249">
        <v>53.610339025000002</v>
      </c>
      <c r="W27" s="249">
        <v>41.827720859999999</v>
      </c>
      <c r="X27" s="249">
        <v>37.392535729999999</v>
      </c>
      <c r="Y27" s="249">
        <v>37.873816920000003</v>
      </c>
      <c r="Z27" s="249">
        <v>47.175003052000001</v>
      </c>
      <c r="AA27" s="249">
        <v>49.009761674000003</v>
      </c>
      <c r="AB27" s="249">
        <v>51.520742167999998</v>
      </c>
      <c r="AC27" s="249">
        <v>38.330783930999999</v>
      </c>
      <c r="AD27" s="249">
        <v>33.633784050000003</v>
      </c>
      <c r="AE27" s="249">
        <v>39.281848803000003</v>
      </c>
      <c r="AF27" s="249">
        <v>51.589706790000001</v>
      </c>
      <c r="AG27" s="249">
        <v>60.022262775000002</v>
      </c>
      <c r="AH27" s="249">
        <v>59.903693634</v>
      </c>
      <c r="AI27" s="249">
        <v>47.960249910000002</v>
      </c>
      <c r="AJ27" s="249">
        <v>39.435283179000002</v>
      </c>
      <c r="AK27" s="249">
        <v>36.5546364</v>
      </c>
      <c r="AL27" s="249">
        <v>38.367695847999997</v>
      </c>
      <c r="AM27" s="249">
        <v>52.345077031999999</v>
      </c>
      <c r="AN27" s="249">
        <v>43.421852964000003</v>
      </c>
      <c r="AO27" s="249">
        <v>37.938648469999997</v>
      </c>
      <c r="AP27" s="249">
        <v>34.262066160000003</v>
      </c>
      <c r="AQ27" s="249">
        <v>38.494937301</v>
      </c>
      <c r="AR27" s="249">
        <v>45.134657249999997</v>
      </c>
      <c r="AS27" s="249">
        <v>52.835319773999998</v>
      </c>
      <c r="AT27" s="249">
        <v>51.692934960999999</v>
      </c>
      <c r="AU27" s="249">
        <v>40.618171889999999</v>
      </c>
      <c r="AV27" s="249">
        <v>35.050934441999999</v>
      </c>
      <c r="AW27" s="249">
        <v>35.810471051</v>
      </c>
      <c r="AX27" s="249">
        <v>44.840747319999998</v>
      </c>
      <c r="AY27" s="249">
        <v>38.970664509999999</v>
      </c>
      <c r="AZ27" s="315">
        <v>34.719200000000001</v>
      </c>
      <c r="BA27" s="315">
        <v>31.631019999999999</v>
      </c>
      <c r="BB27" s="315">
        <v>27.01802</v>
      </c>
      <c r="BC27" s="315">
        <v>31.97578</v>
      </c>
      <c r="BD27" s="315">
        <v>40.220579999999998</v>
      </c>
      <c r="BE27" s="315">
        <v>46.331110000000002</v>
      </c>
      <c r="BF27" s="315">
        <v>48.770310000000002</v>
      </c>
      <c r="BG27" s="315">
        <v>35.850639999999999</v>
      </c>
      <c r="BH27" s="315">
        <v>28.78023</v>
      </c>
      <c r="BI27" s="315">
        <v>29.482980000000001</v>
      </c>
      <c r="BJ27" s="315">
        <v>40.849310000000003</v>
      </c>
      <c r="BK27" s="315">
        <v>43.191569999999999</v>
      </c>
      <c r="BL27" s="315">
        <v>37.884259999999998</v>
      </c>
      <c r="BM27" s="315">
        <v>30.08278</v>
      </c>
      <c r="BN27" s="315">
        <v>27.088699999999999</v>
      </c>
      <c r="BO27" s="315">
        <v>28.496680000000001</v>
      </c>
      <c r="BP27" s="315">
        <v>39.324840000000002</v>
      </c>
      <c r="BQ27" s="315">
        <v>46.069870000000002</v>
      </c>
      <c r="BR27" s="315">
        <v>45.871609999999997</v>
      </c>
      <c r="BS27" s="315">
        <v>36.347000000000001</v>
      </c>
      <c r="BT27" s="315">
        <v>29.738409999999998</v>
      </c>
      <c r="BU27" s="315">
        <v>30.257059999999999</v>
      </c>
      <c r="BV27" s="315">
        <v>40.244199999999999</v>
      </c>
    </row>
    <row r="28" spans="1:74" ht="11.15" customHeight="1" x14ac:dyDescent="0.25">
      <c r="A28" s="89"/>
      <c r="B28" s="93"/>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c r="AC28" s="257"/>
      <c r="AD28" s="257"/>
      <c r="AE28" s="257"/>
      <c r="AF28" s="257"/>
      <c r="AG28" s="257"/>
      <c r="AH28" s="257"/>
      <c r="AI28" s="257"/>
      <c r="AJ28" s="257"/>
      <c r="AK28" s="257"/>
      <c r="AL28" s="257"/>
      <c r="AM28" s="257"/>
      <c r="AN28" s="257"/>
      <c r="AO28" s="257"/>
      <c r="AP28" s="257"/>
      <c r="AQ28" s="257"/>
      <c r="AR28" s="257"/>
      <c r="AS28" s="257"/>
      <c r="AT28" s="257"/>
      <c r="AU28" s="257"/>
      <c r="AV28" s="257"/>
      <c r="AW28" s="257"/>
      <c r="AX28" s="257"/>
      <c r="AY28" s="257"/>
      <c r="AZ28" s="344"/>
      <c r="BA28" s="344"/>
      <c r="BB28" s="344"/>
      <c r="BC28" s="344"/>
      <c r="BD28" s="344"/>
      <c r="BE28" s="344"/>
      <c r="BF28" s="344"/>
      <c r="BG28" s="344"/>
      <c r="BH28" s="344"/>
      <c r="BI28" s="344"/>
      <c r="BJ28" s="344"/>
      <c r="BK28" s="344"/>
      <c r="BL28" s="344"/>
      <c r="BM28" s="344"/>
      <c r="BN28" s="344"/>
      <c r="BO28" s="344"/>
      <c r="BP28" s="344"/>
      <c r="BQ28" s="344"/>
      <c r="BR28" s="344"/>
      <c r="BS28" s="344"/>
      <c r="BT28" s="344"/>
      <c r="BU28" s="344"/>
      <c r="BV28" s="344"/>
    </row>
    <row r="29" spans="1:74" ht="11.15" customHeight="1" x14ac:dyDescent="0.25">
      <c r="A29" s="92" t="s">
        <v>216</v>
      </c>
      <c r="B29" s="96" t="s">
        <v>162</v>
      </c>
      <c r="C29" s="249">
        <v>1.941812949</v>
      </c>
      <c r="D29" s="249">
        <v>1.9776112480000001</v>
      </c>
      <c r="E29" s="249">
        <v>0.92276508999999995</v>
      </c>
      <c r="F29" s="249">
        <v>6.5354064200000002</v>
      </c>
      <c r="G29" s="249">
        <v>0.60143062000000003</v>
      </c>
      <c r="H29" s="249">
        <v>-8.1691849999999996E-2</v>
      </c>
      <c r="I29" s="249">
        <v>-0.74159775800000005</v>
      </c>
      <c r="J29" s="249">
        <v>-8.7454265000000003E-2</v>
      </c>
      <c r="K29" s="249">
        <v>-0.94374382999999995</v>
      </c>
      <c r="L29" s="249">
        <v>0.89479660800000005</v>
      </c>
      <c r="M29" s="249">
        <v>-2.7976505</v>
      </c>
      <c r="N29" s="249">
        <v>-2.9832376979999999</v>
      </c>
      <c r="O29" s="249">
        <v>3.9386758049999999</v>
      </c>
      <c r="P29" s="249">
        <v>0.56437685699999995</v>
      </c>
      <c r="Q29" s="249">
        <v>2.3848065169999999</v>
      </c>
      <c r="R29" s="249">
        <v>1.1241030599999999</v>
      </c>
      <c r="S29" s="249">
        <v>1.305503195</v>
      </c>
      <c r="T29" s="249">
        <v>1.7993450099999999</v>
      </c>
      <c r="U29" s="249">
        <v>0.81332202600000003</v>
      </c>
      <c r="V29" s="249">
        <v>-0.18510802400000001</v>
      </c>
      <c r="W29" s="249">
        <v>1.1659421299999999</v>
      </c>
      <c r="X29" s="249">
        <v>0.17794426699999999</v>
      </c>
      <c r="Y29" s="249">
        <v>-0.74769890999999999</v>
      </c>
      <c r="Z29" s="249">
        <v>-4.5167360580000002</v>
      </c>
      <c r="AA29" s="249">
        <v>4.4993983259999997</v>
      </c>
      <c r="AB29" s="249">
        <v>-1.3014051760000001</v>
      </c>
      <c r="AC29" s="249">
        <v>4.0366090840000002</v>
      </c>
      <c r="AD29" s="249">
        <v>-0.10199104000000001</v>
      </c>
      <c r="AE29" s="249">
        <v>0.482806191</v>
      </c>
      <c r="AF29" s="249">
        <v>-0.11053578999999999</v>
      </c>
      <c r="AG29" s="249">
        <v>-2.0978465329999998</v>
      </c>
      <c r="AH29" s="249">
        <v>-1.514376384</v>
      </c>
      <c r="AI29" s="249">
        <v>1.12342634</v>
      </c>
      <c r="AJ29" s="249">
        <v>-1.0103379290000001</v>
      </c>
      <c r="AK29" s="249">
        <v>-0.66262315000000005</v>
      </c>
      <c r="AL29" s="249">
        <v>1.725195402</v>
      </c>
      <c r="AM29" s="249">
        <v>-0.47929603199999998</v>
      </c>
      <c r="AN29" s="249">
        <v>0.50110003599999997</v>
      </c>
      <c r="AO29" s="249">
        <v>2.2122355300000001</v>
      </c>
      <c r="AP29" s="249">
        <v>-0.24334916000000001</v>
      </c>
      <c r="AQ29" s="249">
        <v>1.5174696990000001</v>
      </c>
      <c r="AR29" s="249">
        <v>2.0647837500000001</v>
      </c>
      <c r="AS29" s="249">
        <v>-0.76856277399999995</v>
      </c>
      <c r="AT29" s="249">
        <v>0.47396603900000001</v>
      </c>
      <c r="AU29" s="249">
        <v>1.86668211</v>
      </c>
      <c r="AV29" s="249">
        <v>2.4881594553999999</v>
      </c>
      <c r="AW29" s="249">
        <v>1.404996549</v>
      </c>
      <c r="AX29" s="249">
        <v>-2.231719488</v>
      </c>
      <c r="AY29" s="249">
        <v>1.2156666679E-5</v>
      </c>
      <c r="AZ29" s="315">
        <v>0</v>
      </c>
      <c r="BA29" s="315">
        <v>0</v>
      </c>
      <c r="BB29" s="315">
        <v>0</v>
      </c>
      <c r="BC29" s="315">
        <v>0</v>
      </c>
      <c r="BD29" s="315">
        <v>0</v>
      </c>
      <c r="BE29" s="315">
        <v>0</v>
      </c>
      <c r="BF29" s="315">
        <v>0</v>
      </c>
      <c r="BG29" s="315">
        <v>0</v>
      </c>
      <c r="BH29" s="315">
        <v>0</v>
      </c>
      <c r="BI29" s="315">
        <v>0</v>
      </c>
      <c r="BJ29" s="315">
        <v>0</v>
      </c>
      <c r="BK29" s="315">
        <v>0</v>
      </c>
      <c r="BL29" s="315">
        <v>0</v>
      </c>
      <c r="BM29" s="315">
        <v>0</v>
      </c>
      <c r="BN29" s="315">
        <v>0</v>
      </c>
      <c r="BO29" s="315">
        <v>0</v>
      </c>
      <c r="BP29" s="315">
        <v>0</v>
      </c>
      <c r="BQ29" s="315">
        <v>0</v>
      </c>
      <c r="BR29" s="315">
        <v>0</v>
      </c>
      <c r="BS29" s="315">
        <v>0</v>
      </c>
      <c r="BT29" s="315">
        <v>0</v>
      </c>
      <c r="BU29" s="315">
        <v>0</v>
      </c>
      <c r="BV29" s="315">
        <v>0</v>
      </c>
    </row>
    <row r="30" spans="1:74" ht="11.15" customHeight="1" x14ac:dyDescent="0.25">
      <c r="A30" s="92"/>
      <c r="B30" s="96"/>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row>
    <row r="31" spans="1:74" ht="11.15" customHeight="1" x14ac:dyDescent="0.25">
      <c r="A31" s="92"/>
      <c r="B31" s="90" t="s">
        <v>671</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345"/>
      <c r="BA31" s="345"/>
      <c r="BB31" s="345"/>
      <c r="BC31" s="345"/>
      <c r="BD31" s="345"/>
      <c r="BE31" s="345"/>
      <c r="BF31" s="345"/>
      <c r="BG31" s="345"/>
      <c r="BH31" s="345"/>
      <c r="BI31" s="345"/>
      <c r="BJ31" s="345"/>
      <c r="BK31" s="345"/>
      <c r="BL31" s="345"/>
      <c r="BM31" s="345"/>
      <c r="BN31" s="345"/>
      <c r="BO31" s="345"/>
      <c r="BP31" s="345"/>
      <c r="BQ31" s="345"/>
      <c r="BR31" s="345"/>
      <c r="BS31" s="345"/>
      <c r="BT31" s="345"/>
      <c r="BU31" s="345"/>
      <c r="BV31" s="345"/>
    </row>
    <row r="32" spans="1:74" ht="11.15" customHeight="1" x14ac:dyDescent="0.25">
      <c r="A32" s="92" t="s">
        <v>606</v>
      </c>
      <c r="B32" s="193" t="s">
        <v>183</v>
      </c>
      <c r="C32" s="249">
        <v>21.390999999999998</v>
      </c>
      <c r="D32" s="249">
        <v>23.550999999999998</v>
      </c>
      <c r="E32" s="249">
        <v>24.160320939999998</v>
      </c>
      <c r="F32" s="249">
        <v>22.766764389999999</v>
      </c>
      <c r="G32" s="249">
        <v>24.273466809999999</v>
      </c>
      <c r="H32" s="249">
        <v>24.52893736</v>
      </c>
      <c r="I32" s="249">
        <v>25.239933099999998</v>
      </c>
      <c r="J32" s="249">
        <v>26.440583100000001</v>
      </c>
      <c r="K32" s="249">
        <v>27.713936619999998</v>
      </c>
      <c r="L32" s="249">
        <v>29.683237869999999</v>
      </c>
      <c r="M32" s="249">
        <v>30.717214089999999</v>
      </c>
      <c r="N32" s="249">
        <v>31.32</v>
      </c>
      <c r="O32" s="249">
        <v>31.382000000000001</v>
      </c>
      <c r="P32" s="249">
        <v>31.803000000000001</v>
      </c>
      <c r="Q32" s="249">
        <v>30.829000000000001</v>
      </c>
      <c r="R32" s="249">
        <v>31.167999999999999</v>
      </c>
      <c r="S32" s="249">
        <v>31.521999999999998</v>
      </c>
      <c r="T32" s="249">
        <v>29.51</v>
      </c>
      <c r="U32" s="249">
        <v>27.716000000000001</v>
      </c>
      <c r="V32" s="249">
        <v>27.138000000000002</v>
      </c>
      <c r="W32" s="249">
        <v>25.536840000000002</v>
      </c>
      <c r="X32" s="249">
        <v>25.02535</v>
      </c>
      <c r="Y32" s="249">
        <v>24.151730000000001</v>
      </c>
      <c r="Z32" s="249">
        <v>23.64</v>
      </c>
      <c r="AA32" s="249">
        <v>21.804819999999999</v>
      </c>
      <c r="AB32" s="249">
        <v>22.681560000000001</v>
      </c>
      <c r="AC32" s="249">
        <v>22.628799999999998</v>
      </c>
      <c r="AD32" s="249">
        <v>22.532039999999999</v>
      </c>
      <c r="AE32" s="249">
        <v>22.443670000000001</v>
      </c>
      <c r="AF32" s="249">
        <v>22.360939999999999</v>
      </c>
      <c r="AG32" s="249">
        <v>21.420069999999999</v>
      </c>
      <c r="AH32" s="249">
        <v>19.98582</v>
      </c>
      <c r="AI32" s="249">
        <v>19.04241</v>
      </c>
      <c r="AJ32" s="249">
        <v>19.02638</v>
      </c>
      <c r="AK32" s="249">
        <v>19.021519999999999</v>
      </c>
      <c r="AL32" s="249">
        <v>19.013000000000002</v>
      </c>
      <c r="AM32" s="249">
        <v>19.803999999999998</v>
      </c>
      <c r="AN32" s="249">
        <v>20.937999999999999</v>
      </c>
      <c r="AO32" s="249">
        <v>20.952999999999999</v>
      </c>
      <c r="AP32" s="249">
        <v>20.952000000000002</v>
      </c>
      <c r="AQ32" s="249">
        <v>20.934000000000001</v>
      </c>
      <c r="AR32" s="249">
        <v>20.927</v>
      </c>
      <c r="AS32" s="249">
        <v>19.959</v>
      </c>
      <c r="AT32" s="249">
        <v>18.506</v>
      </c>
      <c r="AU32" s="249">
        <v>17.515000000000001</v>
      </c>
      <c r="AV32" s="249">
        <v>17.613</v>
      </c>
      <c r="AW32" s="249">
        <v>17.704000000000001</v>
      </c>
      <c r="AX32" s="249">
        <v>17.717300000000002</v>
      </c>
      <c r="AY32" s="249">
        <v>18.390889999999999</v>
      </c>
      <c r="AZ32" s="315">
        <v>19.458079999999999</v>
      </c>
      <c r="BA32" s="315">
        <v>19.429310000000001</v>
      </c>
      <c r="BB32" s="315">
        <v>19.372920000000001</v>
      </c>
      <c r="BC32" s="315">
        <v>19.327449999999999</v>
      </c>
      <c r="BD32" s="315">
        <v>19.28058</v>
      </c>
      <c r="BE32" s="315">
        <v>18.2758</v>
      </c>
      <c r="BF32" s="315">
        <v>16.769400000000001</v>
      </c>
      <c r="BG32" s="315">
        <v>15.74206</v>
      </c>
      <c r="BH32" s="315">
        <v>15.744400000000001</v>
      </c>
      <c r="BI32" s="315">
        <v>15.74009</v>
      </c>
      <c r="BJ32" s="315">
        <v>15.72259</v>
      </c>
      <c r="BK32" s="315">
        <v>16.39301</v>
      </c>
      <c r="BL32" s="315">
        <v>17.44387</v>
      </c>
      <c r="BM32" s="315">
        <v>17.415030000000002</v>
      </c>
      <c r="BN32" s="315">
        <v>17.357620000000001</v>
      </c>
      <c r="BO32" s="315">
        <v>17.308540000000001</v>
      </c>
      <c r="BP32" s="315">
        <v>17.25976</v>
      </c>
      <c r="BQ32" s="315">
        <v>16.256820000000001</v>
      </c>
      <c r="BR32" s="315">
        <v>14.75145</v>
      </c>
      <c r="BS32" s="315">
        <v>13.7293</v>
      </c>
      <c r="BT32" s="315">
        <v>13.74132</v>
      </c>
      <c r="BU32" s="315">
        <v>13.75071</v>
      </c>
      <c r="BV32" s="315">
        <v>13.749930000000001</v>
      </c>
    </row>
    <row r="33" spans="1:74" ht="11.15" customHeight="1" x14ac:dyDescent="0.25">
      <c r="A33" s="97" t="s">
        <v>607</v>
      </c>
      <c r="B33" s="194" t="s">
        <v>90</v>
      </c>
      <c r="C33" s="249">
        <v>104.37176100000001</v>
      </c>
      <c r="D33" s="249">
        <v>103.779725</v>
      </c>
      <c r="E33" s="249">
        <v>101.989847</v>
      </c>
      <c r="F33" s="249">
        <v>113.271682</v>
      </c>
      <c r="G33" s="249">
        <v>121.041225</v>
      </c>
      <c r="H33" s="249">
        <v>122.357501</v>
      </c>
      <c r="I33" s="249">
        <v>116.270848</v>
      </c>
      <c r="J33" s="249">
        <v>116.00446599999999</v>
      </c>
      <c r="K33" s="249">
        <v>116.47823</v>
      </c>
      <c r="L33" s="249">
        <v>124.421193</v>
      </c>
      <c r="M33" s="249">
        <v>128.20353499999999</v>
      </c>
      <c r="N33" s="249">
        <v>133.93983600000001</v>
      </c>
      <c r="O33" s="249">
        <v>139.81918099999999</v>
      </c>
      <c r="P33" s="249">
        <v>144.64412200000001</v>
      </c>
      <c r="Q33" s="249">
        <v>150.413499</v>
      </c>
      <c r="R33" s="249">
        <v>156.87158299999999</v>
      </c>
      <c r="S33" s="249">
        <v>159.011494</v>
      </c>
      <c r="T33" s="249">
        <v>155.18859499999999</v>
      </c>
      <c r="U33" s="249">
        <v>142.35613699999999</v>
      </c>
      <c r="V33" s="249">
        <v>133.49150399999999</v>
      </c>
      <c r="W33" s="249">
        <v>133.01758899999999</v>
      </c>
      <c r="X33" s="249">
        <v>137.052345</v>
      </c>
      <c r="Y33" s="249">
        <v>139.39513700000001</v>
      </c>
      <c r="Z33" s="249">
        <v>136.18216200000001</v>
      </c>
      <c r="AA33" s="249">
        <v>128.30998099999999</v>
      </c>
      <c r="AB33" s="249">
        <v>112.156657</v>
      </c>
      <c r="AC33" s="249">
        <v>113.925892</v>
      </c>
      <c r="AD33" s="249">
        <v>119.94244999999999</v>
      </c>
      <c r="AE33" s="249">
        <v>122.49459299999999</v>
      </c>
      <c r="AF33" s="249">
        <v>113.36630100000001</v>
      </c>
      <c r="AG33" s="249">
        <v>99.643258000000003</v>
      </c>
      <c r="AH33" s="249">
        <v>86.411636999999999</v>
      </c>
      <c r="AI33" s="249">
        <v>82.106703999999993</v>
      </c>
      <c r="AJ33" s="249">
        <v>86.452748</v>
      </c>
      <c r="AK33" s="249">
        <v>93.783688999999995</v>
      </c>
      <c r="AL33" s="249">
        <v>96.342744999999994</v>
      </c>
      <c r="AM33" s="249">
        <v>88.888130000000004</v>
      </c>
      <c r="AN33" s="249">
        <v>85.358912000000004</v>
      </c>
      <c r="AO33" s="249">
        <v>90.477697000000006</v>
      </c>
      <c r="AP33" s="249">
        <v>95.220298999999997</v>
      </c>
      <c r="AQ33" s="249">
        <v>97.262106000000003</v>
      </c>
      <c r="AR33" s="249">
        <v>91.538651000000002</v>
      </c>
      <c r="AS33" s="249">
        <v>84.015086999999994</v>
      </c>
      <c r="AT33" s="249">
        <v>80.563342000000006</v>
      </c>
      <c r="AU33" s="249">
        <v>84.514948000000004</v>
      </c>
      <c r="AV33" s="249">
        <v>93.684221100000002</v>
      </c>
      <c r="AW33" s="249">
        <v>99.629048499999996</v>
      </c>
      <c r="AX33" s="249">
        <v>96.776718099999997</v>
      </c>
      <c r="AY33" s="249">
        <v>97.742481499999997</v>
      </c>
      <c r="AZ33" s="315">
        <v>96.794889999999995</v>
      </c>
      <c r="BA33" s="315">
        <v>103.96510000000001</v>
      </c>
      <c r="BB33" s="315">
        <v>111.1648</v>
      </c>
      <c r="BC33" s="315">
        <v>114.84399999999999</v>
      </c>
      <c r="BD33" s="315">
        <v>109.7251</v>
      </c>
      <c r="BE33" s="315">
        <v>101.6322</v>
      </c>
      <c r="BF33" s="315">
        <v>96.070779999999999</v>
      </c>
      <c r="BG33" s="315">
        <v>98.181780000000003</v>
      </c>
      <c r="BH33" s="315">
        <v>106.5959</v>
      </c>
      <c r="BI33" s="315">
        <v>112.1468</v>
      </c>
      <c r="BJ33" s="315">
        <v>105.64190000000001</v>
      </c>
      <c r="BK33" s="315">
        <v>98.382549999999995</v>
      </c>
      <c r="BL33" s="315">
        <v>90.894080000000002</v>
      </c>
      <c r="BM33" s="315">
        <v>96.357849999999999</v>
      </c>
      <c r="BN33" s="315">
        <v>100.5222</v>
      </c>
      <c r="BO33" s="315">
        <v>104.29170000000001</v>
      </c>
      <c r="BP33" s="315">
        <v>96.98751</v>
      </c>
      <c r="BQ33" s="315">
        <v>86.392830000000004</v>
      </c>
      <c r="BR33" s="315">
        <v>80.772689999999997</v>
      </c>
      <c r="BS33" s="315">
        <v>80.001999999999995</v>
      </c>
      <c r="BT33" s="315">
        <v>85.544780000000003</v>
      </c>
      <c r="BU33" s="315">
        <v>88.899959999999993</v>
      </c>
      <c r="BV33" s="315">
        <v>81.718199999999996</v>
      </c>
    </row>
    <row r="34" spans="1:74" ht="11.15" customHeight="1" x14ac:dyDescent="0.25">
      <c r="A34" s="97" t="s">
        <v>59</v>
      </c>
      <c r="B34" s="194" t="s">
        <v>60</v>
      </c>
      <c r="C34" s="249">
        <v>99.144744000000003</v>
      </c>
      <c r="D34" s="249">
        <v>98.637321</v>
      </c>
      <c r="E34" s="249">
        <v>96.932056000000003</v>
      </c>
      <c r="F34" s="249">
        <v>108.07230199999999</v>
      </c>
      <c r="G34" s="249">
        <v>115.700254</v>
      </c>
      <c r="H34" s="249">
        <v>116.87494100000001</v>
      </c>
      <c r="I34" s="249">
        <v>110.661384</v>
      </c>
      <c r="J34" s="249">
        <v>110.268097</v>
      </c>
      <c r="K34" s="249">
        <v>110.614957</v>
      </c>
      <c r="L34" s="249">
        <v>118.56643200000001</v>
      </c>
      <c r="M34" s="249">
        <v>122.357287</v>
      </c>
      <c r="N34" s="249">
        <v>128.10210000000001</v>
      </c>
      <c r="O34" s="249">
        <v>134.134027</v>
      </c>
      <c r="P34" s="249">
        <v>139.111548</v>
      </c>
      <c r="Q34" s="249">
        <v>145.03350699999999</v>
      </c>
      <c r="R34" s="249">
        <v>151.53379699999999</v>
      </c>
      <c r="S34" s="249">
        <v>153.715913</v>
      </c>
      <c r="T34" s="249">
        <v>149.93521999999999</v>
      </c>
      <c r="U34" s="249">
        <v>137.14856399999999</v>
      </c>
      <c r="V34" s="249">
        <v>128.329733</v>
      </c>
      <c r="W34" s="249">
        <v>127.90161999999999</v>
      </c>
      <c r="X34" s="249">
        <v>132.05787000000001</v>
      </c>
      <c r="Y34" s="249">
        <v>134.522154</v>
      </c>
      <c r="Z34" s="249">
        <v>131.43067300000001</v>
      </c>
      <c r="AA34" s="249">
        <v>123.704831</v>
      </c>
      <c r="AB34" s="249">
        <v>107.697847</v>
      </c>
      <c r="AC34" s="249">
        <v>109.613421</v>
      </c>
      <c r="AD34" s="249">
        <v>115.50471899999999</v>
      </c>
      <c r="AE34" s="249">
        <v>117.931602</v>
      </c>
      <c r="AF34" s="249">
        <v>108.67805</v>
      </c>
      <c r="AG34" s="249">
        <v>94.974087999999995</v>
      </c>
      <c r="AH34" s="249">
        <v>81.761549000000002</v>
      </c>
      <c r="AI34" s="249">
        <v>77.475696999999997</v>
      </c>
      <c r="AJ34" s="249">
        <v>81.879154999999997</v>
      </c>
      <c r="AK34" s="249">
        <v>89.267509000000004</v>
      </c>
      <c r="AL34" s="249">
        <v>91.883978999999997</v>
      </c>
      <c r="AM34" s="249">
        <v>84.532527999999999</v>
      </c>
      <c r="AN34" s="249">
        <v>81.106476000000001</v>
      </c>
      <c r="AO34" s="249">
        <v>86.328424999999996</v>
      </c>
      <c r="AP34" s="249">
        <v>91.069830999999994</v>
      </c>
      <c r="AQ34" s="249">
        <v>93.110442000000006</v>
      </c>
      <c r="AR34" s="249">
        <v>87.385790999999998</v>
      </c>
      <c r="AS34" s="249">
        <v>79.792269000000005</v>
      </c>
      <c r="AT34" s="249">
        <v>76.270562999999996</v>
      </c>
      <c r="AU34" s="249">
        <v>80.152210999999994</v>
      </c>
      <c r="AV34" s="249">
        <v>88.089040999999995</v>
      </c>
      <c r="AW34" s="249">
        <v>94.075721999999999</v>
      </c>
      <c r="AX34" s="249">
        <v>91.261520000000004</v>
      </c>
      <c r="AY34" s="249">
        <v>92.497230000000002</v>
      </c>
      <c r="AZ34" s="315">
        <v>91.818680000000001</v>
      </c>
      <c r="BA34" s="315">
        <v>99.26</v>
      </c>
      <c r="BB34" s="315">
        <v>106.41840000000001</v>
      </c>
      <c r="BC34" s="315">
        <v>110.0545</v>
      </c>
      <c r="BD34" s="315">
        <v>104.89230000000001</v>
      </c>
      <c r="BE34" s="315">
        <v>96.674970000000002</v>
      </c>
      <c r="BF34" s="315">
        <v>91.075429999999997</v>
      </c>
      <c r="BG34" s="315">
        <v>93.142449999999997</v>
      </c>
      <c r="BH34" s="315">
        <v>101.581</v>
      </c>
      <c r="BI34" s="315">
        <v>107.1529</v>
      </c>
      <c r="BJ34" s="315">
        <v>100.6644</v>
      </c>
      <c r="BK34" s="315">
        <v>93.652690000000007</v>
      </c>
      <c r="BL34" s="315">
        <v>86.410659999999993</v>
      </c>
      <c r="BM34" s="315">
        <v>92.123769999999993</v>
      </c>
      <c r="BN34" s="315">
        <v>96.226590000000002</v>
      </c>
      <c r="BO34" s="315">
        <v>99.93383</v>
      </c>
      <c r="BP34" s="315">
        <v>92.567809999999994</v>
      </c>
      <c r="BQ34" s="315">
        <v>81.830349999999996</v>
      </c>
      <c r="BR34" s="315">
        <v>76.154049999999998</v>
      </c>
      <c r="BS34" s="315">
        <v>75.321889999999996</v>
      </c>
      <c r="BT34" s="315">
        <v>80.872389999999996</v>
      </c>
      <c r="BU34" s="315">
        <v>84.232820000000004</v>
      </c>
      <c r="BV34" s="315">
        <v>77.052499999999995</v>
      </c>
    </row>
    <row r="35" spans="1:74" ht="11.15" customHeight="1" x14ac:dyDescent="0.25">
      <c r="A35" s="97" t="s">
        <v>57</v>
      </c>
      <c r="B35" s="194" t="s">
        <v>61</v>
      </c>
      <c r="C35" s="249">
        <v>3.1158079999999999</v>
      </c>
      <c r="D35" s="249">
        <v>2.9737580000000001</v>
      </c>
      <c r="E35" s="249">
        <v>2.831709</v>
      </c>
      <c r="F35" s="249">
        <v>2.8828290000000001</v>
      </c>
      <c r="G35" s="249">
        <v>2.9339490000000001</v>
      </c>
      <c r="H35" s="249">
        <v>2.9850690000000002</v>
      </c>
      <c r="I35" s="249">
        <v>3.0461659999999999</v>
      </c>
      <c r="J35" s="249">
        <v>3.107262</v>
      </c>
      <c r="K35" s="249">
        <v>3.1683590000000001</v>
      </c>
      <c r="L35" s="249">
        <v>3.1983519999999999</v>
      </c>
      <c r="M35" s="249">
        <v>3.2283439999999999</v>
      </c>
      <c r="N35" s="249">
        <v>3.258337</v>
      </c>
      <c r="O35" s="249">
        <v>3.178963</v>
      </c>
      <c r="P35" s="249">
        <v>3.0995900000000001</v>
      </c>
      <c r="Q35" s="249">
        <v>3.020216</v>
      </c>
      <c r="R35" s="249">
        <v>3.0196689999999999</v>
      </c>
      <c r="S35" s="249">
        <v>3.0191219999999999</v>
      </c>
      <c r="T35" s="249">
        <v>3.0185749999999998</v>
      </c>
      <c r="U35" s="249">
        <v>2.9813800000000001</v>
      </c>
      <c r="V35" s="249">
        <v>2.9441850000000001</v>
      </c>
      <c r="W35" s="249">
        <v>2.90699</v>
      </c>
      <c r="X35" s="249">
        <v>2.887165</v>
      </c>
      <c r="Y35" s="249">
        <v>2.86734</v>
      </c>
      <c r="Z35" s="249">
        <v>2.847515</v>
      </c>
      <c r="AA35" s="249">
        <v>2.7444489999999999</v>
      </c>
      <c r="AB35" s="249">
        <v>2.641384</v>
      </c>
      <c r="AC35" s="249">
        <v>2.5383179999999999</v>
      </c>
      <c r="AD35" s="249">
        <v>2.5671279999999999</v>
      </c>
      <c r="AE35" s="249">
        <v>2.5959379999999999</v>
      </c>
      <c r="AF35" s="249">
        <v>2.6247479999999999</v>
      </c>
      <c r="AG35" s="249">
        <v>2.6285319999999999</v>
      </c>
      <c r="AH35" s="249">
        <v>2.6323159999999999</v>
      </c>
      <c r="AI35" s="249">
        <v>2.6360999999999999</v>
      </c>
      <c r="AJ35" s="249">
        <v>2.6321680000000001</v>
      </c>
      <c r="AK35" s="249">
        <v>2.6282359999999998</v>
      </c>
      <c r="AL35" s="249">
        <v>2.624304</v>
      </c>
      <c r="AM35" s="249">
        <v>2.5503420000000001</v>
      </c>
      <c r="AN35" s="249">
        <v>2.4763799999999998</v>
      </c>
      <c r="AO35" s="249">
        <v>2.4024179999999999</v>
      </c>
      <c r="AP35" s="249">
        <v>2.3929840000000002</v>
      </c>
      <c r="AQ35" s="249">
        <v>2.3835500000000001</v>
      </c>
      <c r="AR35" s="249">
        <v>2.3741159999999999</v>
      </c>
      <c r="AS35" s="249">
        <v>2.4258920000000002</v>
      </c>
      <c r="AT35" s="249">
        <v>2.4776690000000001</v>
      </c>
      <c r="AU35" s="249">
        <v>2.5294449999999999</v>
      </c>
      <c r="AV35" s="249">
        <v>3.5591840000000001</v>
      </c>
      <c r="AW35" s="249">
        <v>3.5433189999999999</v>
      </c>
      <c r="AX35" s="249">
        <v>3.5238230000000001</v>
      </c>
      <c r="AY35" s="249">
        <v>3.3402720000000001</v>
      </c>
      <c r="AZ35" s="315">
        <v>3.1595810000000002</v>
      </c>
      <c r="BA35" s="315">
        <v>2.972397</v>
      </c>
      <c r="BB35" s="315">
        <v>2.9858099999999999</v>
      </c>
      <c r="BC35" s="315">
        <v>3.0006140000000001</v>
      </c>
      <c r="BD35" s="315">
        <v>3.0153150000000002</v>
      </c>
      <c r="BE35" s="315">
        <v>3.132314</v>
      </c>
      <c r="BF35" s="315">
        <v>3.1761309999999998</v>
      </c>
      <c r="BG35" s="315">
        <v>3.2223190000000002</v>
      </c>
      <c r="BH35" s="315">
        <v>3.217889</v>
      </c>
      <c r="BI35" s="315">
        <v>3.2146110000000001</v>
      </c>
      <c r="BJ35" s="315">
        <v>3.2091970000000001</v>
      </c>
      <c r="BK35" s="315">
        <v>3.0410499999999998</v>
      </c>
      <c r="BL35" s="315">
        <v>2.8755449999999998</v>
      </c>
      <c r="BM35" s="315">
        <v>2.7029010000000002</v>
      </c>
      <c r="BN35" s="315">
        <v>2.7296040000000001</v>
      </c>
      <c r="BO35" s="315">
        <v>2.7569360000000001</v>
      </c>
      <c r="BP35" s="315">
        <v>2.7835070000000002</v>
      </c>
      <c r="BQ35" s="315">
        <v>2.912242</v>
      </c>
      <c r="BR35" s="315">
        <v>2.9674710000000002</v>
      </c>
      <c r="BS35" s="315">
        <v>3.024654</v>
      </c>
      <c r="BT35" s="315">
        <v>3.0306470000000001</v>
      </c>
      <c r="BU35" s="315">
        <v>3.0372780000000001</v>
      </c>
      <c r="BV35" s="315">
        <v>3.0410309999999998</v>
      </c>
    </row>
    <row r="36" spans="1:74" ht="11.15" customHeight="1" x14ac:dyDescent="0.25">
      <c r="A36" s="97" t="s">
        <v>58</v>
      </c>
      <c r="B36" s="194" t="s">
        <v>237</v>
      </c>
      <c r="C36" s="249">
        <v>1.8730880000000001</v>
      </c>
      <c r="D36" s="249">
        <v>1.939287</v>
      </c>
      <c r="E36" s="249">
        <v>2.0054859999999999</v>
      </c>
      <c r="F36" s="249">
        <v>2.1023290000000001</v>
      </c>
      <c r="G36" s="249">
        <v>2.199173</v>
      </c>
      <c r="H36" s="249">
        <v>2.2960159999999998</v>
      </c>
      <c r="I36" s="249">
        <v>2.35162</v>
      </c>
      <c r="J36" s="249">
        <v>2.4072249999999999</v>
      </c>
      <c r="K36" s="249">
        <v>2.4628290000000002</v>
      </c>
      <c r="L36" s="249">
        <v>2.4195359999999999</v>
      </c>
      <c r="M36" s="249">
        <v>2.3762439999999998</v>
      </c>
      <c r="N36" s="249">
        <v>2.332951</v>
      </c>
      <c r="O36" s="249">
        <v>2.2712829999999999</v>
      </c>
      <c r="P36" s="249">
        <v>2.209616</v>
      </c>
      <c r="Q36" s="249">
        <v>2.147948</v>
      </c>
      <c r="R36" s="249">
        <v>2.1060650000000001</v>
      </c>
      <c r="S36" s="249">
        <v>2.0641829999999999</v>
      </c>
      <c r="T36" s="249">
        <v>2.0223</v>
      </c>
      <c r="U36" s="249">
        <v>2.006513</v>
      </c>
      <c r="V36" s="249">
        <v>1.990726</v>
      </c>
      <c r="W36" s="249">
        <v>1.974939</v>
      </c>
      <c r="X36" s="249">
        <v>1.8679140000000001</v>
      </c>
      <c r="Y36" s="249">
        <v>1.7608900000000001</v>
      </c>
      <c r="Z36" s="249">
        <v>1.6538649999999999</v>
      </c>
      <c r="AA36" s="249">
        <v>1.6176219999999999</v>
      </c>
      <c r="AB36" s="249">
        <v>1.581378</v>
      </c>
      <c r="AC36" s="249">
        <v>1.5451349999999999</v>
      </c>
      <c r="AD36" s="249">
        <v>1.6478090000000001</v>
      </c>
      <c r="AE36" s="249">
        <v>1.7504839999999999</v>
      </c>
      <c r="AF36" s="249">
        <v>1.8531580000000001</v>
      </c>
      <c r="AG36" s="249">
        <v>1.8334490000000001</v>
      </c>
      <c r="AH36" s="249">
        <v>1.8137399999999999</v>
      </c>
      <c r="AI36" s="249">
        <v>1.7940309999999999</v>
      </c>
      <c r="AJ36" s="249">
        <v>1.748853</v>
      </c>
      <c r="AK36" s="249">
        <v>1.703676</v>
      </c>
      <c r="AL36" s="249">
        <v>1.658498</v>
      </c>
      <c r="AM36" s="249">
        <v>1.635589</v>
      </c>
      <c r="AN36" s="249">
        <v>1.612679</v>
      </c>
      <c r="AO36" s="249">
        <v>1.5897699999999999</v>
      </c>
      <c r="AP36" s="249">
        <v>1.599945</v>
      </c>
      <c r="AQ36" s="249">
        <v>1.61012</v>
      </c>
      <c r="AR36" s="249">
        <v>1.620295</v>
      </c>
      <c r="AS36" s="249">
        <v>1.6289720000000001</v>
      </c>
      <c r="AT36" s="249">
        <v>1.6376500000000001</v>
      </c>
      <c r="AU36" s="249">
        <v>1.6463270000000001</v>
      </c>
      <c r="AV36" s="249">
        <v>1.8479080000000001</v>
      </c>
      <c r="AW36" s="249">
        <v>1.824074</v>
      </c>
      <c r="AX36" s="249">
        <v>1.8069269999999999</v>
      </c>
      <c r="AY36" s="249">
        <v>1.732869</v>
      </c>
      <c r="AZ36" s="315">
        <v>1.6575789999999999</v>
      </c>
      <c r="BA36" s="315">
        <v>1.5870089999999999</v>
      </c>
      <c r="BB36" s="315">
        <v>1.614358</v>
      </c>
      <c r="BC36" s="315">
        <v>1.642485</v>
      </c>
      <c r="BD36" s="315">
        <v>1.670328</v>
      </c>
      <c r="BE36" s="315">
        <v>1.6719679999999999</v>
      </c>
      <c r="BF36" s="315">
        <v>1.662083</v>
      </c>
      <c r="BG36" s="315">
        <v>1.6559219999999999</v>
      </c>
      <c r="BH36" s="315">
        <v>1.6390070000000001</v>
      </c>
      <c r="BI36" s="315">
        <v>1.6233340000000001</v>
      </c>
      <c r="BJ36" s="315">
        <v>1.614317</v>
      </c>
      <c r="BK36" s="315">
        <v>1.5482579999999999</v>
      </c>
      <c r="BL36" s="315">
        <v>1.480818</v>
      </c>
      <c r="BM36" s="315">
        <v>1.417896</v>
      </c>
      <c r="BN36" s="315">
        <v>1.4525319999999999</v>
      </c>
      <c r="BO36" s="315">
        <v>1.4877389999999999</v>
      </c>
      <c r="BP36" s="315">
        <v>1.522535</v>
      </c>
      <c r="BQ36" s="315">
        <v>1.531245</v>
      </c>
      <c r="BR36" s="315">
        <v>1.5283850000000001</v>
      </c>
      <c r="BS36" s="315">
        <v>1.5291239999999999</v>
      </c>
      <c r="BT36" s="315">
        <v>1.5188060000000001</v>
      </c>
      <c r="BU36" s="315">
        <v>1.5095179999999999</v>
      </c>
      <c r="BV36" s="315">
        <v>1.506699</v>
      </c>
    </row>
    <row r="37" spans="1:74" ht="11.15" customHeight="1" x14ac:dyDescent="0.25">
      <c r="A37" s="97" t="s">
        <v>195</v>
      </c>
      <c r="B37" s="445" t="s">
        <v>196</v>
      </c>
      <c r="C37" s="249">
        <v>0.238121</v>
      </c>
      <c r="D37" s="249">
        <v>0.22935900000000001</v>
      </c>
      <c r="E37" s="249">
        <v>0.22059599999999999</v>
      </c>
      <c r="F37" s="249">
        <v>0.214222</v>
      </c>
      <c r="G37" s="249">
        <v>0.20784900000000001</v>
      </c>
      <c r="H37" s="249">
        <v>0.20147499999999999</v>
      </c>
      <c r="I37" s="249">
        <v>0.21167800000000001</v>
      </c>
      <c r="J37" s="249">
        <v>0.221882</v>
      </c>
      <c r="K37" s="249">
        <v>0.23208500000000001</v>
      </c>
      <c r="L37" s="249">
        <v>0.236873</v>
      </c>
      <c r="M37" s="249">
        <v>0.24166000000000001</v>
      </c>
      <c r="N37" s="249">
        <v>0.246448</v>
      </c>
      <c r="O37" s="249">
        <v>0.23490800000000001</v>
      </c>
      <c r="P37" s="249">
        <v>0.22336800000000001</v>
      </c>
      <c r="Q37" s="249">
        <v>0.21182799999999999</v>
      </c>
      <c r="R37" s="249">
        <v>0.21205199999999999</v>
      </c>
      <c r="S37" s="249">
        <v>0.21227599999999999</v>
      </c>
      <c r="T37" s="249">
        <v>0.21249999999999999</v>
      </c>
      <c r="U37" s="249">
        <v>0.21967999999999999</v>
      </c>
      <c r="V37" s="249">
        <v>0.22686000000000001</v>
      </c>
      <c r="W37" s="249">
        <v>0.23404</v>
      </c>
      <c r="X37" s="249">
        <v>0.239396</v>
      </c>
      <c r="Y37" s="249">
        <v>0.244753</v>
      </c>
      <c r="Z37" s="249">
        <v>0.25010900000000003</v>
      </c>
      <c r="AA37" s="249">
        <v>0.24307899999999999</v>
      </c>
      <c r="AB37" s="249">
        <v>0.23604800000000001</v>
      </c>
      <c r="AC37" s="249">
        <v>0.229018</v>
      </c>
      <c r="AD37" s="249">
        <v>0.22279399999999999</v>
      </c>
      <c r="AE37" s="249">
        <v>0.21656900000000001</v>
      </c>
      <c r="AF37" s="249">
        <v>0.210345</v>
      </c>
      <c r="AG37" s="249">
        <v>0.20718900000000001</v>
      </c>
      <c r="AH37" s="249">
        <v>0.20403199999999999</v>
      </c>
      <c r="AI37" s="249">
        <v>0.200876</v>
      </c>
      <c r="AJ37" s="249">
        <v>0.19257199999999999</v>
      </c>
      <c r="AK37" s="249">
        <v>0.18426799999999999</v>
      </c>
      <c r="AL37" s="249">
        <v>0.17596400000000001</v>
      </c>
      <c r="AM37" s="249">
        <v>0.16967099999999999</v>
      </c>
      <c r="AN37" s="249">
        <v>0.16337699999999999</v>
      </c>
      <c r="AO37" s="249">
        <v>0.157084</v>
      </c>
      <c r="AP37" s="249">
        <v>0.15753900000000001</v>
      </c>
      <c r="AQ37" s="249">
        <v>0.157994</v>
      </c>
      <c r="AR37" s="249">
        <v>0.15844900000000001</v>
      </c>
      <c r="AS37" s="249">
        <v>0.16795399999999999</v>
      </c>
      <c r="AT37" s="249">
        <v>0.17746000000000001</v>
      </c>
      <c r="AU37" s="249">
        <v>0.18696499999999999</v>
      </c>
      <c r="AV37" s="249">
        <v>0.18808810000000001</v>
      </c>
      <c r="AW37" s="249">
        <v>0.1859335</v>
      </c>
      <c r="AX37" s="249">
        <v>0.1844481</v>
      </c>
      <c r="AY37" s="249">
        <v>0.1721105</v>
      </c>
      <c r="AZ37" s="315">
        <v>0.15904679999999999</v>
      </c>
      <c r="BA37" s="315">
        <v>0.14570359999999999</v>
      </c>
      <c r="BB37" s="315">
        <v>0.14621609999999999</v>
      </c>
      <c r="BC37" s="315">
        <v>0.14637700000000001</v>
      </c>
      <c r="BD37" s="315">
        <v>0.14718290000000001</v>
      </c>
      <c r="BE37" s="315">
        <v>0.15292169999999999</v>
      </c>
      <c r="BF37" s="315">
        <v>0.15713199999999999</v>
      </c>
      <c r="BG37" s="315">
        <v>0.16108710000000001</v>
      </c>
      <c r="BH37" s="315">
        <v>0.15808949999999999</v>
      </c>
      <c r="BI37" s="315">
        <v>0.15593399999999999</v>
      </c>
      <c r="BJ37" s="315">
        <v>0.1539895</v>
      </c>
      <c r="BK37" s="315">
        <v>0.14055580000000001</v>
      </c>
      <c r="BL37" s="315">
        <v>0.1270606</v>
      </c>
      <c r="BM37" s="315">
        <v>0.11328249999999999</v>
      </c>
      <c r="BN37" s="315">
        <v>0.11346870000000001</v>
      </c>
      <c r="BO37" s="315">
        <v>0.1132377</v>
      </c>
      <c r="BP37" s="315">
        <v>0.113652</v>
      </c>
      <c r="BQ37" s="315">
        <v>0.11898590000000001</v>
      </c>
      <c r="BR37" s="315">
        <v>0.1227868</v>
      </c>
      <c r="BS37" s="315">
        <v>0.1263319</v>
      </c>
      <c r="BT37" s="315">
        <v>0.1229341</v>
      </c>
      <c r="BU37" s="315">
        <v>0.1203417</v>
      </c>
      <c r="BV37" s="315">
        <v>0.1179702</v>
      </c>
    </row>
    <row r="38" spans="1:74" ht="11.15" customHeight="1" x14ac:dyDescent="0.25">
      <c r="A38" s="97"/>
      <c r="B38" s="96"/>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346"/>
      <c r="BA38" s="346"/>
      <c r="BB38" s="346"/>
      <c r="BC38" s="346"/>
      <c r="BD38" s="346"/>
      <c r="BE38" s="346"/>
      <c r="BF38" s="346"/>
      <c r="BG38" s="346"/>
      <c r="BH38" s="346"/>
      <c r="BI38" s="346"/>
      <c r="BJ38" s="346"/>
      <c r="BK38" s="346"/>
      <c r="BL38" s="346"/>
      <c r="BM38" s="346"/>
      <c r="BN38" s="346"/>
      <c r="BO38" s="346"/>
      <c r="BP38" s="346"/>
      <c r="BQ38" s="346"/>
      <c r="BR38" s="346"/>
      <c r="BS38" s="346"/>
      <c r="BT38" s="346"/>
      <c r="BU38" s="346"/>
      <c r="BV38" s="346"/>
    </row>
    <row r="39" spans="1:74" ht="11.15" customHeight="1" x14ac:dyDescent="0.25">
      <c r="A39" s="97"/>
      <c r="B39" s="90" t="s">
        <v>46</v>
      </c>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346"/>
      <c r="BA39" s="346"/>
      <c r="BB39" s="346"/>
      <c r="BC39" s="346"/>
      <c r="BD39" s="346"/>
      <c r="BE39" s="346"/>
      <c r="BF39" s="346"/>
      <c r="BG39" s="346"/>
      <c r="BH39" s="346"/>
      <c r="BI39" s="346"/>
      <c r="BJ39" s="346"/>
      <c r="BK39" s="346"/>
      <c r="BL39" s="346"/>
      <c r="BM39" s="346"/>
      <c r="BN39" s="346"/>
      <c r="BO39" s="346"/>
      <c r="BP39" s="346"/>
      <c r="BQ39" s="346"/>
      <c r="BR39" s="346"/>
      <c r="BS39" s="346"/>
      <c r="BT39" s="346"/>
      <c r="BU39" s="346"/>
      <c r="BV39" s="346"/>
    </row>
    <row r="40" spans="1:74" ht="11.15" customHeight="1" x14ac:dyDescent="0.25">
      <c r="A40" s="97"/>
      <c r="B40" s="96" t="s">
        <v>47</v>
      </c>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345"/>
      <c r="BA40" s="345"/>
      <c r="BB40" s="345"/>
      <c r="BC40" s="345"/>
      <c r="BD40" s="345"/>
      <c r="BE40" s="345"/>
      <c r="BF40" s="345"/>
      <c r="BG40" s="345"/>
      <c r="BH40" s="345"/>
      <c r="BI40" s="345"/>
      <c r="BJ40" s="345"/>
      <c r="BK40" s="345"/>
      <c r="BL40" s="345"/>
      <c r="BM40" s="345"/>
      <c r="BN40" s="345"/>
      <c r="BO40" s="345"/>
      <c r="BP40" s="345"/>
      <c r="BQ40" s="345"/>
      <c r="BR40" s="345"/>
      <c r="BS40" s="345"/>
      <c r="BT40" s="345"/>
      <c r="BU40" s="345"/>
      <c r="BV40" s="345"/>
    </row>
    <row r="41" spans="1:74" ht="11.15" customHeight="1" x14ac:dyDescent="0.25">
      <c r="A41" s="97" t="s">
        <v>53</v>
      </c>
      <c r="B41" s="194" t="s">
        <v>55</v>
      </c>
      <c r="C41" s="252">
        <v>5.94</v>
      </c>
      <c r="D41" s="252">
        <v>5.94</v>
      </c>
      <c r="E41" s="252">
        <v>5.94</v>
      </c>
      <c r="F41" s="252">
        <v>5.94</v>
      </c>
      <c r="G41" s="252">
        <v>5.94</v>
      </c>
      <c r="H41" s="252">
        <v>5.94</v>
      </c>
      <c r="I41" s="252">
        <v>5.94</v>
      </c>
      <c r="J41" s="252">
        <v>5.94</v>
      </c>
      <c r="K41" s="252">
        <v>5.94</v>
      </c>
      <c r="L41" s="252">
        <v>5.94</v>
      </c>
      <c r="M41" s="252">
        <v>5.94</v>
      </c>
      <c r="N41" s="252">
        <v>5.94</v>
      </c>
      <c r="O41" s="252">
        <v>6.12</v>
      </c>
      <c r="P41" s="252">
        <v>6.12</v>
      </c>
      <c r="Q41" s="252">
        <v>6.12</v>
      </c>
      <c r="R41" s="252">
        <v>6.12</v>
      </c>
      <c r="S41" s="252">
        <v>6.12</v>
      </c>
      <c r="T41" s="252">
        <v>6.12</v>
      </c>
      <c r="U41" s="252">
        <v>6.12</v>
      </c>
      <c r="V41" s="252">
        <v>6.12</v>
      </c>
      <c r="W41" s="252">
        <v>6.12</v>
      </c>
      <c r="X41" s="252">
        <v>6.12</v>
      </c>
      <c r="Y41" s="252">
        <v>6.12</v>
      </c>
      <c r="Z41" s="252">
        <v>6.12</v>
      </c>
      <c r="AA41" s="252">
        <v>6.0770288248000002</v>
      </c>
      <c r="AB41" s="252">
        <v>6.0770288248000002</v>
      </c>
      <c r="AC41" s="252">
        <v>6.0770288248000002</v>
      </c>
      <c r="AD41" s="252">
        <v>6.0770288248000002</v>
      </c>
      <c r="AE41" s="252">
        <v>6.0770288248000002</v>
      </c>
      <c r="AF41" s="252">
        <v>6.0770288248000002</v>
      </c>
      <c r="AG41" s="252">
        <v>6.0770288248000002</v>
      </c>
      <c r="AH41" s="252">
        <v>6.0770288248000002</v>
      </c>
      <c r="AI41" s="252">
        <v>6.0770288248000002</v>
      </c>
      <c r="AJ41" s="252">
        <v>6.0770288248000002</v>
      </c>
      <c r="AK41" s="252">
        <v>6.0770288248000002</v>
      </c>
      <c r="AL41" s="252">
        <v>6.0770288248000002</v>
      </c>
      <c r="AM41" s="252">
        <v>6.0544124169</v>
      </c>
      <c r="AN41" s="252">
        <v>6.0544124169</v>
      </c>
      <c r="AO41" s="252">
        <v>6.0544124169</v>
      </c>
      <c r="AP41" s="252">
        <v>6.0544124169</v>
      </c>
      <c r="AQ41" s="252">
        <v>6.0544124169</v>
      </c>
      <c r="AR41" s="252">
        <v>6.0544124169</v>
      </c>
      <c r="AS41" s="252">
        <v>6.0544124169</v>
      </c>
      <c r="AT41" s="252">
        <v>6.0544124169</v>
      </c>
      <c r="AU41" s="252">
        <v>6.0544124169</v>
      </c>
      <c r="AV41" s="252">
        <v>6.0544124169</v>
      </c>
      <c r="AW41" s="252">
        <v>6.0544124169</v>
      </c>
      <c r="AX41" s="252">
        <v>6.0544124169</v>
      </c>
      <c r="AY41" s="252">
        <v>5.9752549888999997</v>
      </c>
      <c r="AZ41" s="347">
        <v>5.9752549999999998</v>
      </c>
      <c r="BA41" s="347">
        <v>5.9752549999999998</v>
      </c>
      <c r="BB41" s="347">
        <v>5.9752549999999998</v>
      </c>
      <c r="BC41" s="347">
        <v>5.9752549999999998</v>
      </c>
      <c r="BD41" s="347">
        <v>5.9752549999999998</v>
      </c>
      <c r="BE41" s="347">
        <v>5.9752549999999998</v>
      </c>
      <c r="BF41" s="347">
        <v>5.9752549999999998</v>
      </c>
      <c r="BG41" s="347">
        <v>5.9752549999999998</v>
      </c>
      <c r="BH41" s="347">
        <v>5.9752549999999998</v>
      </c>
      <c r="BI41" s="347">
        <v>5.9752549999999998</v>
      </c>
      <c r="BJ41" s="347">
        <v>5.9752549999999998</v>
      </c>
      <c r="BK41" s="347">
        <v>5.8011090000000003</v>
      </c>
      <c r="BL41" s="347">
        <v>5.8011090000000003</v>
      </c>
      <c r="BM41" s="347">
        <v>5.8011090000000003</v>
      </c>
      <c r="BN41" s="347">
        <v>5.8011090000000003</v>
      </c>
      <c r="BO41" s="347">
        <v>5.8011090000000003</v>
      </c>
      <c r="BP41" s="347">
        <v>5.8011090000000003</v>
      </c>
      <c r="BQ41" s="347">
        <v>5.8011090000000003</v>
      </c>
      <c r="BR41" s="347">
        <v>5.8011090000000003</v>
      </c>
      <c r="BS41" s="347">
        <v>5.8011090000000003</v>
      </c>
      <c r="BT41" s="347">
        <v>5.8011090000000003</v>
      </c>
      <c r="BU41" s="347">
        <v>5.8011090000000003</v>
      </c>
      <c r="BV41" s="347">
        <v>5.8011090000000003</v>
      </c>
    </row>
    <row r="42" spans="1:74" ht="11.15" customHeight="1" x14ac:dyDescent="0.25">
      <c r="A42" s="97"/>
      <c r="B42" s="96" t="s">
        <v>51</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5"/>
      <c r="AI42" s="225"/>
      <c r="AJ42" s="225"/>
      <c r="AK42" s="225"/>
      <c r="AL42" s="225"/>
      <c r="AM42" s="225"/>
      <c r="AN42" s="225"/>
      <c r="AO42" s="225"/>
      <c r="AP42" s="225"/>
      <c r="AQ42" s="225"/>
      <c r="AR42" s="225"/>
      <c r="AS42" s="225"/>
      <c r="AT42" s="225"/>
      <c r="AU42" s="225"/>
      <c r="AV42" s="225"/>
      <c r="AW42" s="225"/>
      <c r="AX42" s="225"/>
      <c r="AY42" s="225"/>
      <c r="AZ42" s="348"/>
      <c r="BA42" s="348"/>
      <c r="BB42" s="348"/>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5" customHeight="1" x14ac:dyDescent="0.25">
      <c r="A43" s="97" t="s">
        <v>584</v>
      </c>
      <c r="B43" s="194" t="s">
        <v>56</v>
      </c>
      <c r="C43" s="261">
        <v>0.27165898618000001</v>
      </c>
      <c r="D43" s="261">
        <v>0.27174999999999999</v>
      </c>
      <c r="E43" s="261">
        <v>0.27561290322999998</v>
      </c>
      <c r="F43" s="261">
        <v>0.27287619048</v>
      </c>
      <c r="G43" s="261">
        <v>0.27204147465</v>
      </c>
      <c r="H43" s="261">
        <v>0.26721658986000002</v>
      </c>
      <c r="I43" s="261">
        <v>0.26660952381000003</v>
      </c>
      <c r="J43" s="261">
        <v>0.26590322580999998</v>
      </c>
      <c r="K43" s="261">
        <v>0.25984761904999998</v>
      </c>
      <c r="L43" s="261">
        <v>0.26339170506999998</v>
      </c>
      <c r="M43" s="261">
        <v>0.26578095237999999</v>
      </c>
      <c r="N43" s="261">
        <v>0.26488479262999998</v>
      </c>
      <c r="O43" s="261">
        <v>0.27403686636000002</v>
      </c>
      <c r="P43" s="261">
        <v>0.27253201970000002</v>
      </c>
      <c r="Q43" s="261">
        <v>0.25678801842999999</v>
      </c>
      <c r="R43" s="261">
        <v>0.18255714285999999</v>
      </c>
      <c r="S43" s="261">
        <v>0.16480184332</v>
      </c>
      <c r="T43" s="261">
        <v>0.17472380952</v>
      </c>
      <c r="U43" s="261">
        <v>0.18638248848</v>
      </c>
      <c r="V43" s="261">
        <v>0.19732380952</v>
      </c>
      <c r="W43" s="261">
        <v>0.20843333333</v>
      </c>
      <c r="X43" s="261">
        <v>0.21845161290000001</v>
      </c>
      <c r="Y43" s="261">
        <v>0.2248</v>
      </c>
      <c r="Z43" s="261">
        <v>0.22878801842999999</v>
      </c>
      <c r="AA43" s="261">
        <v>0.23743317972</v>
      </c>
      <c r="AB43" s="261">
        <v>0.24818367347</v>
      </c>
      <c r="AC43" s="261">
        <v>0.25120737326999998</v>
      </c>
      <c r="AD43" s="261">
        <v>0.25338095238000002</v>
      </c>
      <c r="AE43" s="261">
        <v>0.25752073733000003</v>
      </c>
      <c r="AF43" s="261">
        <v>0.26249523809999997</v>
      </c>
      <c r="AG43" s="261">
        <v>0.26594930876</v>
      </c>
      <c r="AH43" s="261">
        <v>0.26744239631</v>
      </c>
      <c r="AI43" s="261">
        <v>0.26798095238000003</v>
      </c>
      <c r="AJ43" s="261">
        <v>0.25822119816</v>
      </c>
      <c r="AK43" s="261">
        <v>0.26354761905000001</v>
      </c>
      <c r="AL43" s="261">
        <v>0.25766359446999998</v>
      </c>
      <c r="AM43" s="261">
        <v>0.25838709676999999</v>
      </c>
      <c r="AN43" s="261">
        <v>0.25197959184000002</v>
      </c>
      <c r="AO43" s="261">
        <v>0.24822580645</v>
      </c>
      <c r="AP43" s="261">
        <v>0.25178571429000002</v>
      </c>
      <c r="AQ43" s="261">
        <v>0.25514285714000001</v>
      </c>
      <c r="AR43" s="261">
        <v>0.25258008657999997</v>
      </c>
      <c r="AS43" s="261">
        <v>0.24896774193999999</v>
      </c>
      <c r="AT43" s="261">
        <v>0.24844700460999999</v>
      </c>
      <c r="AU43" s="261">
        <v>0.24307142857</v>
      </c>
      <c r="AV43" s="261">
        <v>0.23907834101</v>
      </c>
      <c r="AW43" s="261">
        <v>0.23330541871999999</v>
      </c>
      <c r="AX43" s="261">
        <v>0.23150230415</v>
      </c>
      <c r="AY43" s="261">
        <v>0.23903669999999999</v>
      </c>
      <c r="AZ43" s="333">
        <v>0.23774690000000001</v>
      </c>
      <c r="BA43" s="333">
        <v>0.2352417</v>
      </c>
      <c r="BB43" s="333">
        <v>0.23532249999999999</v>
      </c>
      <c r="BC43" s="333">
        <v>0.2352263</v>
      </c>
      <c r="BD43" s="333">
        <v>0.23420820000000001</v>
      </c>
      <c r="BE43" s="333">
        <v>0.23296349999999999</v>
      </c>
      <c r="BF43" s="333">
        <v>0.23534730000000001</v>
      </c>
      <c r="BG43" s="333">
        <v>0.2368014</v>
      </c>
      <c r="BH43" s="333">
        <v>0.2370891</v>
      </c>
      <c r="BI43" s="333">
        <v>0.23845620000000001</v>
      </c>
      <c r="BJ43" s="333">
        <v>0.24002100000000001</v>
      </c>
      <c r="BK43" s="333">
        <v>0.24684300000000001</v>
      </c>
      <c r="BL43" s="333">
        <v>0.24533949999999999</v>
      </c>
      <c r="BM43" s="333">
        <v>0.24238190000000001</v>
      </c>
      <c r="BN43" s="333">
        <v>0.24080670000000001</v>
      </c>
      <c r="BO43" s="333">
        <v>0.2407397</v>
      </c>
      <c r="BP43" s="333">
        <v>0.24031669999999999</v>
      </c>
      <c r="BQ43" s="333">
        <v>0.241727</v>
      </c>
      <c r="BR43" s="333">
        <v>0.24487210000000001</v>
      </c>
      <c r="BS43" s="333">
        <v>0.24650900000000001</v>
      </c>
      <c r="BT43" s="333">
        <v>0.2454886</v>
      </c>
      <c r="BU43" s="333">
        <v>0.24660509999999999</v>
      </c>
      <c r="BV43" s="333">
        <v>0.2480416</v>
      </c>
    </row>
    <row r="44" spans="1:74" ht="11.15" customHeight="1" x14ac:dyDescent="0.25">
      <c r="A44" s="97"/>
      <c r="B44" s="96" t="s">
        <v>52</v>
      </c>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5"/>
      <c r="AI44" s="225"/>
      <c r="AJ44" s="225"/>
      <c r="AK44" s="225"/>
      <c r="AL44" s="225"/>
      <c r="AM44" s="225"/>
      <c r="AN44" s="225"/>
      <c r="AO44" s="225"/>
      <c r="AP44" s="225"/>
      <c r="AQ44" s="225"/>
      <c r="AR44" s="225"/>
      <c r="AS44" s="225"/>
      <c r="AT44" s="225"/>
      <c r="AU44" s="225"/>
      <c r="AV44" s="225"/>
      <c r="AW44" s="225"/>
      <c r="AX44" s="225"/>
      <c r="AY44" s="225"/>
      <c r="AZ44" s="348"/>
      <c r="BA44" s="348"/>
      <c r="BB44" s="348"/>
      <c r="BC44" s="348"/>
      <c r="BD44" s="348"/>
      <c r="BE44" s="348"/>
      <c r="BF44" s="348"/>
      <c r="BG44" s="348"/>
      <c r="BH44" s="348"/>
      <c r="BI44" s="348"/>
      <c r="BJ44" s="348"/>
      <c r="BK44" s="348"/>
      <c r="BL44" s="348"/>
      <c r="BM44" s="348"/>
      <c r="BN44" s="348"/>
      <c r="BO44" s="348"/>
      <c r="BP44" s="348"/>
      <c r="BQ44" s="348"/>
      <c r="BR44" s="348"/>
      <c r="BS44" s="348"/>
      <c r="BT44" s="348"/>
      <c r="BU44" s="348"/>
      <c r="BV44" s="348"/>
    </row>
    <row r="45" spans="1:74" ht="11.15" customHeight="1" x14ac:dyDescent="0.25">
      <c r="A45" s="97" t="s">
        <v>516</v>
      </c>
      <c r="B45" s="195" t="s">
        <v>54</v>
      </c>
      <c r="C45" s="208">
        <v>2.1</v>
      </c>
      <c r="D45" s="208">
        <v>2.0699999999999998</v>
      </c>
      <c r="E45" s="208">
        <v>2.08</v>
      </c>
      <c r="F45" s="208">
        <v>2.0699999999999998</v>
      </c>
      <c r="G45" s="208">
        <v>2.0499999999999998</v>
      </c>
      <c r="H45" s="208">
        <v>2.0299999999999998</v>
      </c>
      <c r="I45" s="208">
        <v>2.02</v>
      </c>
      <c r="J45" s="208">
        <v>2</v>
      </c>
      <c r="K45" s="208">
        <v>1.96</v>
      </c>
      <c r="L45" s="208">
        <v>1.96</v>
      </c>
      <c r="M45" s="208">
        <v>1.96</v>
      </c>
      <c r="N45" s="208">
        <v>1.91</v>
      </c>
      <c r="O45" s="208">
        <v>1.94</v>
      </c>
      <c r="P45" s="208">
        <v>1.9</v>
      </c>
      <c r="Q45" s="208">
        <v>1.93</v>
      </c>
      <c r="R45" s="208">
        <v>1.92</v>
      </c>
      <c r="S45" s="208">
        <v>1.89</v>
      </c>
      <c r="T45" s="208">
        <v>1.9</v>
      </c>
      <c r="U45" s="208">
        <v>1.91</v>
      </c>
      <c r="V45" s="208">
        <v>1.94</v>
      </c>
      <c r="W45" s="208">
        <v>1.94</v>
      </c>
      <c r="X45" s="208">
        <v>1.91</v>
      </c>
      <c r="Y45" s="208">
        <v>1.91</v>
      </c>
      <c r="Z45" s="208">
        <v>1.92</v>
      </c>
      <c r="AA45" s="208">
        <v>1.9</v>
      </c>
      <c r="AB45" s="208">
        <v>1.93</v>
      </c>
      <c r="AC45" s="208">
        <v>1.89</v>
      </c>
      <c r="AD45" s="208">
        <v>1.9</v>
      </c>
      <c r="AE45" s="208">
        <v>1.89</v>
      </c>
      <c r="AF45" s="208">
        <v>1.95</v>
      </c>
      <c r="AG45" s="208">
        <v>2.0099999999999998</v>
      </c>
      <c r="AH45" s="208">
        <v>2.06</v>
      </c>
      <c r="AI45" s="208">
        <v>2.0099999999999998</v>
      </c>
      <c r="AJ45" s="208">
        <v>2.0299999999999998</v>
      </c>
      <c r="AK45" s="208">
        <v>2.04</v>
      </c>
      <c r="AL45" s="208">
        <v>2.0699999999999998</v>
      </c>
      <c r="AM45" s="208">
        <v>2.2000000000000002</v>
      </c>
      <c r="AN45" s="208">
        <v>2.1800000000000002</v>
      </c>
      <c r="AO45" s="208">
        <v>2.16</v>
      </c>
      <c r="AP45" s="208">
        <v>2.19</v>
      </c>
      <c r="AQ45" s="208">
        <v>2.2400000000000002</v>
      </c>
      <c r="AR45" s="208">
        <v>2.3199999999999998</v>
      </c>
      <c r="AS45" s="208">
        <v>2.48</v>
      </c>
      <c r="AT45" s="208">
        <v>2.5099999999999998</v>
      </c>
      <c r="AU45" s="208">
        <v>2.52</v>
      </c>
      <c r="AV45" s="208">
        <v>2.4737549573000002</v>
      </c>
      <c r="AW45" s="208">
        <v>2.4875164539000001</v>
      </c>
      <c r="AX45" s="208">
        <v>2.4881769999999999</v>
      </c>
      <c r="AY45" s="208">
        <v>2.5024130000000002</v>
      </c>
      <c r="AZ45" s="349">
        <v>2.492651</v>
      </c>
      <c r="BA45" s="349">
        <v>2.4952000000000001</v>
      </c>
      <c r="BB45" s="349">
        <v>2.5000749999999998</v>
      </c>
      <c r="BC45" s="349">
        <v>2.500286</v>
      </c>
      <c r="BD45" s="349">
        <v>2.4892400000000001</v>
      </c>
      <c r="BE45" s="349">
        <v>2.4952040000000002</v>
      </c>
      <c r="BF45" s="349">
        <v>2.5025119999999998</v>
      </c>
      <c r="BG45" s="349">
        <v>2.4837570000000002</v>
      </c>
      <c r="BH45" s="349">
        <v>2.4582030000000001</v>
      </c>
      <c r="BI45" s="349">
        <v>2.4564319999999999</v>
      </c>
      <c r="BJ45" s="349">
        <v>2.4582190000000002</v>
      </c>
      <c r="BK45" s="349">
        <v>2.4785309999999998</v>
      </c>
      <c r="BL45" s="349">
        <v>2.475552</v>
      </c>
      <c r="BM45" s="349">
        <v>2.4830019999999999</v>
      </c>
      <c r="BN45" s="349">
        <v>2.490135</v>
      </c>
      <c r="BO45" s="349">
        <v>2.4914499999999999</v>
      </c>
      <c r="BP45" s="349">
        <v>2.4813109999999998</v>
      </c>
      <c r="BQ45" s="349">
        <v>2.4894240000000001</v>
      </c>
      <c r="BR45" s="349">
        <v>2.4977</v>
      </c>
      <c r="BS45" s="349">
        <v>2.4805450000000002</v>
      </c>
      <c r="BT45" s="349">
        <v>2.4579209999999998</v>
      </c>
      <c r="BU45" s="349">
        <v>2.4587699999999999</v>
      </c>
      <c r="BV45" s="349">
        <v>2.462046</v>
      </c>
    </row>
    <row r="46" spans="1:74" s="412" customFormat="1" ht="12" customHeight="1" x14ac:dyDescent="0.25">
      <c r="A46" s="411"/>
      <c r="B46" s="802" t="s">
        <v>854</v>
      </c>
      <c r="C46" s="755"/>
      <c r="D46" s="755"/>
      <c r="E46" s="755"/>
      <c r="F46" s="755"/>
      <c r="G46" s="755"/>
      <c r="H46" s="755"/>
      <c r="I46" s="755"/>
      <c r="J46" s="755"/>
      <c r="K46" s="755"/>
      <c r="L46" s="755"/>
      <c r="M46" s="755"/>
      <c r="N46" s="755"/>
      <c r="O46" s="755"/>
      <c r="P46" s="755"/>
      <c r="Q46" s="752"/>
      <c r="AY46" s="467"/>
      <c r="AZ46" s="467"/>
      <c r="BA46" s="467"/>
      <c r="BB46" s="467"/>
      <c r="BC46" s="467"/>
      <c r="BD46" s="467"/>
      <c r="BE46" s="467"/>
      <c r="BF46" s="467"/>
      <c r="BG46" s="467"/>
      <c r="BH46" s="467"/>
      <c r="BI46" s="467"/>
      <c r="BJ46" s="467"/>
    </row>
    <row r="47" spans="1:74" s="412" customFormat="1" ht="12" customHeight="1" x14ac:dyDescent="0.25">
      <c r="A47" s="411"/>
      <c r="B47" s="797" t="s">
        <v>855</v>
      </c>
      <c r="C47" s="755"/>
      <c r="D47" s="755"/>
      <c r="E47" s="755"/>
      <c r="F47" s="755"/>
      <c r="G47" s="755"/>
      <c r="H47" s="755"/>
      <c r="I47" s="755"/>
      <c r="J47" s="755"/>
      <c r="K47" s="755"/>
      <c r="L47" s="755"/>
      <c r="M47" s="755"/>
      <c r="N47" s="755"/>
      <c r="O47" s="755"/>
      <c r="P47" s="755"/>
      <c r="Q47" s="752"/>
      <c r="AY47" s="467"/>
      <c r="AZ47" s="467"/>
      <c r="BA47" s="467"/>
      <c r="BB47" s="467"/>
      <c r="BC47" s="467"/>
      <c r="BD47" s="467"/>
      <c r="BE47" s="467"/>
      <c r="BF47" s="467"/>
      <c r="BG47" s="467"/>
      <c r="BH47" s="467"/>
      <c r="BI47" s="467"/>
      <c r="BJ47" s="467"/>
    </row>
    <row r="48" spans="1:74" s="412" customFormat="1" ht="12" customHeight="1" x14ac:dyDescent="0.25">
      <c r="A48" s="411"/>
      <c r="B48" s="802" t="s">
        <v>856</v>
      </c>
      <c r="C48" s="755"/>
      <c r="D48" s="755"/>
      <c r="E48" s="755"/>
      <c r="F48" s="755"/>
      <c r="G48" s="755"/>
      <c r="H48" s="755"/>
      <c r="I48" s="755"/>
      <c r="J48" s="755"/>
      <c r="K48" s="755"/>
      <c r="L48" s="755"/>
      <c r="M48" s="755"/>
      <c r="N48" s="755"/>
      <c r="O48" s="755"/>
      <c r="P48" s="755"/>
      <c r="Q48" s="752"/>
      <c r="AY48" s="467"/>
      <c r="AZ48" s="467"/>
      <c r="BA48" s="467"/>
      <c r="BB48" s="467"/>
      <c r="BC48" s="467"/>
      <c r="BD48" s="467"/>
      <c r="BE48" s="467"/>
      <c r="BF48" s="467"/>
      <c r="BG48" s="467"/>
      <c r="BH48" s="467"/>
      <c r="BI48" s="467"/>
      <c r="BJ48" s="467"/>
    </row>
    <row r="49" spans="1:74" s="412" customFormat="1" ht="12" customHeight="1" x14ac:dyDescent="0.25">
      <c r="A49" s="411"/>
      <c r="B49" s="802" t="s">
        <v>89</v>
      </c>
      <c r="C49" s="755"/>
      <c r="D49" s="755"/>
      <c r="E49" s="755"/>
      <c r="F49" s="755"/>
      <c r="G49" s="755"/>
      <c r="H49" s="755"/>
      <c r="I49" s="755"/>
      <c r="J49" s="755"/>
      <c r="K49" s="755"/>
      <c r="L49" s="755"/>
      <c r="M49" s="755"/>
      <c r="N49" s="755"/>
      <c r="O49" s="755"/>
      <c r="P49" s="755"/>
      <c r="Q49" s="752"/>
      <c r="AY49" s="467"/>
      <c r="AZ49" s="467"/>
      <c r="BA49" s="467"/>
      <c r="BB49" s="467"/>
      <c r="BC49" s="467"/>
      <c r="BD49" s="467"/>
      <c r="BE49" s="467"/>
      <c r="BF49" s="467"/>
      <c r="BG49" s="467"/>
      <c r="BH49" s="467"/>
      <c r="BI49" s="467"/>
      <c r="BJ49" s="467"/>
    </row>
    <row r="50" spans="1:74" s="269" customFormat="1" ht="12" customHeight="1" x14ac:dyDescent="0.25">
      <c r="A50" s="92"/>
      <c r="B50" s="745" t="s">
        <v>801</v>
      </c>
      <c r="C50" s="737"/>
      <c r="D50" s="737"/>
      <c r="E50" s="737"/>
      <c r="F50" s="737"/>
      <c r="G50" s="737"/>
      <c r="H50" s="737"/>
      <c r="I50" s="737"/>
      <c r="J50" s="737"/>
      <c r="K50" s="737"/>
      <c r="L50" s="737"/>
      <c r="M50" s="737"/>
      <c r="N50" s="737"/>
      <c r="O50" s="737"/>
      <c r="P50" s="737"/>
      <c r="Q50" s="737"/>
      <c r="AY50" s="466"/>
      <c r="AZ50" s="466"/>
      <c r="BA50" s="466"/>
      <c r="BB50" s="466"/>
      <c r="BC50" s="466"/>
      <c r="BD50" s="466"/>
      <c r="BE50" s="466"/>
      <c r="BF50" s="466"/>
      <c r="BG50" s="466"/>
      <c r="BH50" s="466"/>
      <c r="BI50" s="466"/>
      <c r="BJ50" s="466"/>
    </row>
    <row r="51" spans="1:74" s="412" customFormat="1" ht="12" customHeight="1" x14ac:dyDescent="0.25">
      <c r="A51" s="411"/>
      <c r="B51" s="773" t="str">
        <f>"Notes: "&amp;"EIA completed modeling and analysis for this report on " &amp;Dates!D2&amp;"."</f>
        <v>Notes: EIA completed modeling and analysis for this report on Thursday February 2, 2023.</v>
      </c>
      <c r="C51" s="796"/>
      <c r="D51" s="796"/>
      <c r="E51" s="796"/>
      <c r="F51" s="796"/>
      <c r="G51" s="796"/>
      <c r="H51" s="796"/>
      <c r="I51" s="796"/>
      <c r="J51" s="796"/>
      <c r="K51" s="796"/>
      <c r="L51" s="796"/>
      <c r="M51" s="796"/>
      <c r="N51" s="796"/>
      <c r="O51" s="796"/>
      <c r="P51" s="796"/>
      <c r="Q51" s="774"/>
      <c r="AY51" s="467"/>
      <c r="AZ51" s="467"/>
      <c r="BA51" s="467"/>
      <c r="BB51" s="467"/>
      <c r="BC51" s="467"/>
      <c r="BD51" s="467"/>
      <c r="BE51" s="467"/>
      <c r="BF51" s="467"/>
      <c r="BG51" s="467"/>
      <c r="BH51" s="467"/>
      <c r="BI51" s="467"/>
      <c r="BJ51" s="467"/>
    </row>
    <row r="52" spans="1:74" s="412" customFormat="1" ht="12" customHeight="1" x14ac:dyDescent="0.25">
      <c r="A52" s="411"/>
      <c r="B52" s="763" t="s">
        <v>346</v>
      </c>
      <c r="C52" s="762"/>
      <c r="D52" s="762"/>
      <c r="E52" s="762"/>
      <c r="F52" s="762"/>
      <c r="G52" s="762"/>
      <c r="H52" s="762"/>
      <c r="I52" s="762"/>
      <c r="J52" s="762"/>
      <c r="K52" s="762"/>
      <c r="L52" s="762"/>
      <c r="M52" s="762"/>
      <c r="N52" s="762"/>
      <c r="O52" s="762"/>
      <c r="P52" s="762"/>
      <c r="Q52" s="762"/>
      <c r="AY52" s="467"/>
      <c r="AZ52" s="467"/>
      <c r="BA52" s="467"/>
      <c r="BB52" s="467"/>
      <c r="BC52" s="467"/>
      <c r="BD52" s="467"/>
      <c r="BE52" s="467"/>
      <c r="BF52" s="467"/>
      <c r="BG52" s="467"/>
      <c r="BH52" s="467"/>
      <c r="BI52" s="467"/>
      <c r="BJ52" s="467"/>
    </row>
    <row r="53" spans="1:74" s="412" customFormat="1" ht="12" customHeight="1" x14ac:dyDescent="0.25">
      <c r="A53" s="411"/>
      <c r="B53" s="756" t="s">
        <v>857</v>
      </c>
      <c r="C53" s="755"/>
      <c r="D53" s="755"/>
      <c r="E53" s="755"/>
      <c r="F53" s="755"/>
      <c r="G53" s="755"/>
      <c r="H53" s="755"/>
      <c r="I53" s="755"/>
      <c r="J53" s="755"/>
      <c r="K53" s="755"/>
      <c r="L53" s="755"/>
      <c r="M53" s="755"/>
      <c r="N53" s="755"/>
      <c r="O53" s="755"/>
      <c r="P53" s="755"/>
      <c r="Q53" s="752"/>
      <c r="AY53" s="467"/>
      <c r="AZ53" s="467"/>
      <c r="BA53" s="467"/>
      <c r="BB53" s="467"/>
      <c r="BC53" s="467"/>
      <c r="BD53" s="467"/>
      <c r="BE53" s="467"/>
      <c r="BF53" s="467"/>
      <c r="BG53" s="467"/>
      <c r="BH53" s="467"/>
      <c r="BI53" s="467"/>
      <c r="BJ53" s="467"/>
    </row>
    <row r="54" spans="1:74" s="412" customFormat="1" ht="12" customHeight="1" x14ac:dyDescent="0.25">
      <c r="A54" s="411"/>
      <c r="B54" s="758" t="s">
        <v>824</v>
      </c>
      <c r="C54" s="759"/>
      <c r="D54" s="759"/>
      <c r="E54" s="759"/>
      <c r="F54" s="759"/>
      <c r="G54" s="759"/>
      <c r="H54" s="759"/>
      <c r="I54" s="759"/>
      <c r="J54" s="759"/>
      <c r="K54" s="759"/>
      <c r="L54" s="759"/>
      <c r="M54" s="759"/>
      <c r="N54" s="759"/>
      <c r="O54" s="759"/>
      <c r="P54" s="759"/>
      <c r="Q54" s="752"/>
      <c r="AY54" s="467"/>
      <c r="AZ54" s="467"/>
      <c r="BA54" s="467"/>
      <c r="BB54" s="467"/>
      <c r="BC54" s="467"/>
      <c r="BD54" s="467"/>
      <c r="BE54" s="467"/>
      <c r="BF54" s="467"/>
      <c r="BG54" s="467"/>
      <c r="BH54" s="467"/>
      <c r="BI54" s="467"/>
      <c r="BJ54" s="467"/>
    </row>
    <row r="55" spans="1:74" s="413" customFormat="1" ht="12" customHeight="1" x14ac:dyDescent="0.25">
      <c r="A55" s="392"/>
      <c r="B55" s="764" t="s">
        <v>1349</v>
      </c>
      <c r="C55" s="752"/>
      <c r="D55" s="752"/>
      <c r="E55" s="752"/>
      <c r="F55" s="752"/>
      <c r="G55" s="752"/>
      <c r="H55" s="752"/>
      <c r="I55" s="752"/>
      <c r="J55" s="752"/>
      <c r="K55" s="752"/>
      <c r="L55" s="752"/>
      <c r="M55" s="752"/>
      <c r="N55" s="752"/>
      <c r="O55" s="752"/>
      <c r="P55" s="752"/>
      <c r="Q55" s="752"/>
      <c r="AY55" s="468"/>
      <c r="AZ55" s="468"/>
      <c r="BA55" s="468"/>
      <c r="BB55" s="468"/>
      <c r="BC55" s="468"/>
      <c r="BD55" s="468"/>
      <c r="BE55" s="468"/>
      <c r="BF55" s="468"/>
      <c r="BG55" s="468"/>
      <c r="BH55" s="468"/>
      <c r="BI55" s="468"/>
      <c r="BJ55" s="468"/>
    </row>
    <row r="56" spans="1:74" ht="10" x14ac:dyDescent="0.2">
      <c r="BD56" s="350"/>
      <c r="BE56" s="350"/>
      <c r="BF56" s="350"/>
      <c r="BK56" s="350"/>
      <c r="BL56" s="350"/>
      <c r="BM56" s="350"/>
      <c r="BN56" s="350"/>
      <c r="BO56" s="350"/>
      <c r="BP56" s="350"/>
      <c r="BQ56" s="350"/>
      <c r="BR56" s="350"/>
      <c r="BS56" s="350"/>
      <c r="BT56" s="350"/>
      <c r="BU56" s="350"/>
      <c r="BV56" s="350"/>
    </row>
    <row r="57" spans="1:74" ht="10" x14ac:dyDescent="0.2">
      <c r="BD57" s="350"/>
      <c r="BE57" s="350"/>
      <c r="BF57" s="350"/>
      <c r="BK57" s="350"/>
      <c r="BL57" s="350"/>
      <c r="BM57" s="350"/>
      <c r="BN57" s="350"/>
      <c r="BO57" s="350"/>
      <c r="BP57" s="350"/>
      <c r="BQ57" s="350"/>
      <c r="BR57" s="350"/>
      <c r="BS57" s="350"/>
      <c r="BT57" s="350"/>
      <c r="BU57" s="350"/>
      <c r="BV57" s="350"/>
    </row>
    <row r="58" spans="1:74" ht="10" x14ac:dyDescent="0.2">
      <c r="BD58" s="350"/>
      <c r="BE58" s="350"/>
      <c r="BF58" s="350"/>
      <c r="BK58" s="350"/>
      <c r="BL58" s="350"/>
      <c r="BM58" s="350"/>
      <c r="BN58" s="350"/>
      <c r="BO58" s="350"/>
      <c r="BP58" s="350"/>
      <c r="BQ58" s="350"/>
      <c r="BR58" s="350"/>
      <c r="BS58" s="350"/>
      <c r="BT58" s="350"/>
      <c r="BU58" s="350"/>
      <c r="BV58" s="350"/>
    </row>
    <row r="59" spans="1:74" ht="10" x14ac:dyDescent="0.2">
      <c r="BD59" s="350"/>
      <c r="BE59" s="350"/>
      <c r="BF59" s="350"/>
      <c r="BK59" s="350"/>
      <c r="BL59" s="350"/>
      <c r="BM59" s="350"/>
      <c r="BN59" s="350"/>
      <c r="BO59" s="350"/>
      <c r="BP59" s="350"/>
      <c r="BQ59" s="350"/>
      <c r="BR59" s="350"/>
      <c r="BS59" s="350"/>
      <c r="BT59" s="350"/>
      <c r="BU59" s="350"/>
      <c r="BV59" s="350"/>
    </row>
    <row r="60" spans="1:74" ht="10" x14ac:dyDescent="0.2">
      <c r="BD60" s="350"/>
      <c r="BE60" s="350"/>
      <c r="BF60" s="350"/>
      <c r="BK60" s="350"/>
      <c r="BL60" s="350"/>
      <c r="BM60" s="350"/>
      <c r="BN60" s="350"/>
      <c r="BO60" s="350"/>
      <c r="BP60" s="350"/>
      <c r="BQ60" s="350"/>
      <c r="BR60" s="350"/>
      <c r="BS60" s="350"/>
      <c r="BT60" s="350"/>
      <c r="BU60" s="350"/>
      <c r="BV60" s="350"/>
    </row>
    <row r="61" spans="1:74" ht="10" x14ac:dyDescent="0.2">
      <c r="BD61" s="350"/>
      <c r="BE61" s="350"/>
      <c r="BF61" s="350"/>
      <c r="BK61" s="350"/>
      <c r="BL61" s="350"/>
      <c r="BM61" s="350"/>
      <c r="BN61" s="350"/>
      <c r="BO61" s="350"/>
      <c r="BP61" s="350"/>
      <c r="BQ61" s="350"/>
      <c r="BR61" s="350"/>
      <c r="BS61" s="350"/>
      <c r="BT61" s="350"/>
      <c r="BU61" s="350"/>
      <c r="BV61" s="350"/>
    </row>
    <row r="62" spans="1:74" ht="10" x14ac:dyDescent="0.2">
      <c r="BD62" s="350"/>
      <c r="BE62" s="350"/>
      <c r="BF62" s="350"/>
      <c r="BK62" s="350"/>
      <c r="BL62" s="350"/>
      <c r="BM62" s="350"/>
      <c r="BN62" s="350"/>
      <c r="BO62" s="350"/>
      <c r="BP62" s="350"/>
      <c r="BQ62" s="350"/>
      <c r="BR62" s="350"/>
      <c r="BS62" s="350"/>
      <c r="BT62" s="350"/>
      <c r="BU62" s="350"/>
      <c r="BV62" s="350"/>
    </row>
    <row r="63" spans="1:74" ht="10" x14ac:dyDescent="0.2">
      <c r="BD63" s="350"/>
      <c r="BE63" s="350"/>
      <c r="BF63" s="350"/>
      <c r="BK63" s="350"/>
      <c r="BL63" s="350"/>
      <c r="BM63" s="350"/>
      <c r="BN63" s="350"/>
      <c r="BO63" s="350"/>
      <c r="BP63" s="350"/>
      <c r="BQ63" s="350"/>
      <c r="BR63" s="350"/>
      <c r="BS63" s="350"/>
      <c r="BT63" s="350"/>
      <c r="BU63" s="350"/>
      <c r="BV63" s="350"/>
    </row>
    <row r="64" spans="1:74" ht="10" x14ac:dyDescent="0.2">
      <c r="BD64" s="350"/>
      <c r="BE64" s="350"/>
      <c r="BF64" s="350"/>
      <c r="BK64" s="350"/>
      <c r="BL64" s="350"/>
      <c r="BM64" s="350"/>
      <c r="BN64" s="350"/>
      <c r="BO64" s="350"/>
      <c r="BP64" s="350"/>
      <c r="BQ64" s="350"/>
      <c r="BR64" s="350"/>
      <c r="BS64" s="350"/>
      <c r="BT64" s="350"/>
      <c r="BU64" s="350"/>
      <c r="BV64" s="350"/>
    </row>
    <row r="65" spans="56:74" ht="10" x14ac:dyDescent="0.2">
      <c r="BD65" s="350"/>
      <c r="BE65" s="350"/>
      <c r="BF65" s="350"/>
      <c r="BK65" s="350"/>
      <c r="BL65" s="350"/>
      <c r="BM65" s="350"/>
      <c r="BN65" s="350"/>
      <c r="BO65" s="350"/>
      <c r="BP65" s="350"/>
      <c r="BQ65" s="350"/>
      <c r="BR65" s="350"/>
      <c r="BS65" s="350"/>
      <c r="BT65" s="350"/>
      <c r="BU65" s="350"/>
      <c r="BV65" s="350"/>
    </row>
    <row r="66" spans="56:74" x14ac:dyDescent="0.25">
      <c r="BK66" s="350"/>
      <c r="BL66" s="350"/>
      <c r="BM66" s="350"/>
      <c r="BN66" s="350"/>
      <c r="BO66" s="350"/>
      <c r="BP66" s="350"/>
      <c r="BQ66" s="350"/>
      <c r="BR66" s="350"/>
      <c r="BS66" s="350"/>
      <c r="BT66" s="350"/>
      <c r="BU66" s="350"/>
      <c r="BV66" s="350"/>
    </row>
    <row r="67" spans="56:74" x14ac:dyDescent="0.25">
      <c r="BK67" s="350"/>
      <c r="BL67" s="350"/>
      <c r="BM67" s="350"/>
      <c r="BN67" s="350"/>
      <c r="BO67" s="350"/>
      <c r="BP67" s="350"/>
      <c r="BQ67" s="350"/>
      <c r="BR67" s="350"/>
      <c r="BS67" s="350"/>
      <c r="BT67" s="350"/>
      <c r="BU67" s="350"/>
      <c r="BV67" s="350"/>
    </row>
    <row r="68" spans="56:74" x14ac:dyDescent="0.25">
      <c r="BK68" s="350"/>
      <c r="BL68" s="350"/>
      <c r="BM68" s="350"/>
      <c r="BN68" s="350"/>
      <c r="BO68" s="350"/>
      <c r="BP68" s="350"/>
      <c r="BQ68" s="350"/>
      <c r="BR68" s="350"/>
      <c r="BS68" s="350"/>
      <c r="BT68" s="350"/>
      <c r="BU68" s="350"/>
      <c r="BV68" s="350"/>
    </row>
    <row r="69" spans="56:74" x14ac:dyDescent="0.25">
      <c r="BK69" s="350"/>
      <c r="BL69" s="350"/>
      <c r="BM69" s="350"/>
      <c r="BN69" s="350"/>
      <c r="BO69" s="350"/>
      <c r="BP69" s="350"/>
      <c r="BQ69" s="350"/>
      <c r="BR69" s="350"/>
      <c r="BS69" s="350"/>
      <c r="BT69" s="350"/>
      <c r="BU69" s="350"/>
      <c r="BV69" s="350"/>
    </row>
    <row r="70" spans="56:74" x14ac:dyDescent="0.25">
      <c r="BK70" s="350"/>
      <c r="BL70" s="350"/>
      <c r="BM70" s="350"/>
      <c r="BN70" s="350"/>
      <c r="BO70" s="350"/>
      <c r="BP70" s="350"/>
      <c r="BQ70" s="350"/>
      <c r="BR70" s="350"/>
      <c r="BS70" s="350"/>
      <c r="BT70" s="350"/>
      <c r="BU70" s="350"/>
      <c r="BV70" s="350"/>
    </row>
    <row r="71" spans="56:74" x14ac:dyDescent="0.25">
      <c r="BK71" s="350"/>
      <c r="BL71" s="350"/>
      <c r="BM71" s="350"/>
      <c r="BN71" s="350"/>
      <c r="BO71" s="350"/>
      <c r="BP71" s="350"/>
      <c r="BQ71" s="350"/>
      <c r="BR71" s="350"/>
      <c r="BS71" s="350"/>
      <c r="BT71" s="350"/>
      <c r="BU71" s="350"/>
      <c r="BV71" s="350"/>
    </row>
    <row r="72" spans="56:74" x14ac:dyDescent="0.25">
      <c r="BK72" s="350"/>
      <c r="BL72" s="350"/>
      <c r="BM72" s="350"/>
      <c r="BN72" s="350"/>
      <c r="BO72" s="350"/>
      <c r="BP72" s="350"/>
      <c r="BQ72" s="350"/>
      <c r="BR72" s="350"/>
      <c r="BS72" s="350"/>
      <c r="BT72" s="350"/>
      <c r="BU72" s="350"/>
      <c r="BV72" s="350"/>
    </row>
    <row r="73" spans="56:74" x14ac:dyDescent="0.25">
      <c r="BK73" s="350"/>
      <c r="BL73" s="350"/>
      <c r="BM73" s="350"/>
      <c r="BN73" s="350"/>
      <c r="BO73" s="350"/>
      <c r="BP73" s="350"/>
      <c r="BQ73" s="350"/>
      <c r="BR73" s="350"/>
      <c r="BS73" s="350"/>
      <c r="BT73" s="350"/>
      <c r="BU73" s="350"/>
      <c r="BV73" s="350"/>
    </row>
    <row r="74" spans="56:74" x14ac:dyDescent="0.25">
      <c r="BK74" s="350"/>
      <c r="BL74" s="350"/>
      <c r="BM74" s="350"/>
      <c r="BN74" s="350"/>
      <c r="BO74" s="350"/>
      <c r="BP74" s="350"/>
      <c r="BQ74" s="350"/>
      <c r="BR74" s="350"/>
      <c r="BS74" s="350"/>
      <c r="BT74" s="350"/>
      <c r="BU74" s="350"/>
      <c r="BV74" s="350"/>
    </row>
    <row r="75" spans="56:74" x14ac:dyDescent="0.25">
      <c r="BK75" s="350"/>
      <c r="BL75" s="350"/>
      <c r="BM75" s="350"/>
      <c r="BN75" s="350"/>
      <c r="BO75" s="350"/>
      <c r="BP75" s="350"/>
      <c r="BQ75" s="350"/>
      <c r="BR75" s="350"/>
      <c r="BS75" s="350"/>
      <c r="BT75" s="350"/>
      <c r="BU75" s="350"/>
      <c r="BV75" s="350"/>
    </row>
    <row r="76" spans="56:74" x14ac:dyDescent="0.25">
      <c r="BK76" s="350"/>
      <c r="BL76" s="350"/>
      <c r="BM76" s="350"/>
      <c r="BN76" s="350"/>
      <c r="BO76" s="350"/>
      <c r="BP76" s="350"/>
      <c r="BQ76" s="350"/>
      <c r="BR76" s="350"/>
      <c r="BS76" s="350"/>
      <c r="BT76" s="350"/>
      <c r="BU76" s="350"/>
      <c r="BV76" s="350"/>
    </row>
    <row r="77" spans="56:74" x14ac:dyDescent="0.25">
      <c r="BK77" s="350"/>
      <c r="BL77" s="350"/>
      <c r="BM77" s="350"/>
      <c r="BN77" s="350"/>
      <c r="BO77" s="350"/>
      <c r="BP77" s="350"/>
      <c r="BQ77" s="350"/>
      <c r="BR77" s="350"/>
      <c r="BS77" s="350"/>
      <c r="BT77" s="350"/>
      <c r="BU77" s="350"/>
      <c r="BV77" s="350"/>
    </row>
    <row r="78" spans="56:74" x14ac:dyDescent="0.25">
      <c r="BK78" s="350"/>
      <c r="BL78" s="350"/>
      <c r="BM78" s="350"/>
      <c r="BN78" s="350"/>
      <c r="BO78" s="350"/>
      <c r="BP78" s="350"/>
      <c r="BQ78" s="350"/>
      <c r="BR78" s="350"/>
      <c r="BS78" s="350"/>
      <c r="BT78" s="350"/>
      <c r="BU78" s="350"/>
      <c r="BV78" s="350"/>
    </row>
    <row r="79" spans="56:74" x14ac:dyDescent="0.25">
      <c r="BK79" s="350"/>
      <c r="BL79" s="350"/>
      <c r="BM79" s="350"/>
      <c r="BN79" s="350"/>
      <c r="BO79" s="350"/>
      <c r="BP79" s="350"/>
      <c r="BQ79" s="350"/>
      <c r="BR79" s="350"/>
      <c r="BS79" s="350"/>
      <c r="BT79" s="350"/>
      <c r="BU79" s="350"/>
      <c r="BV79" s="350"/>
    </row>
    <row r="80" spans="56:74" x14ac:dyDescent="0.25">
      <c r="BK80" s="350"/>
      <c r="BL80" s="350"/>
      <c r="BM80" s="350"/>
      <c r="BN80" s="350"/>
      <c r="BO80" s="350"/>
      <c r="BP80" s="350"/>
      <c r="BQ80" s="350"/>
      <c r="BR80" s="350"/>
      <c r="BS80" s="350"/>
      <c r="BT80" s="350"/>
      <c r="BU80" s="350"/>
      <c r="BV80" s="350"/>
    </row>
    <row r="81" spans="63:74" x14ac:dyDescent="0.25">
      <c r="BK81" s="350"/>
      <c r="BL81" s="350"/>
      <c r="BM81" s="350"/>
      <c r="BN81" s="350"/>
      <c r="BO81" s="350"/>
      <c r="BP81" s="350"/>
      <c r="BQ81" s="350"/>
      <c r="BR81" s="350"/>
      <c r="BS81" s="350"/>
      <c r="BT81" s="350"/>
      <c r="BU81" s="350"/>
      <c r="BV81" s="350"/>
    </row>
    <row r="82" spans="63:74" x14ac:dyDescent="0.25">
      <c r="BK82" s="350"/>
      <c r="BL82" s="350"/>
      <c r="BM82" s="350"/>
      <c r="BN82" s="350"/>
      <c r="BO82" s="350"/>
      <c r="BP82" s="350"/>
      <c r="BQ82" s="350"/>
      <c r="BR82" s="350"/>
      <c r="BS82" s="350"/>
      <c r="BT82" s="350"/>
      <c r="BU82" s="350"/>
      <c r="BV82" s="350"/>
    </row>
    <row r="83" spans="63:74" x14ac:dyDescent="0.25">
      <c r="BK83" s="350"/>
      <c r="BL83" s="350"/>
      <c r="BM83" s="350"/>
      <c r="BN83" s="350"/>
      <c r="BO83" s="350"/>
      <c r="BP83" s="350"/>
      <c r="BQ83" s="350"/>
      <c r="BR83" s="350"/>
      <c r="BS83" s="350"/>
      <c r="BT83" s="350"/>
      <c r="BU83" s="350"/>
      <c r="BV83" s="350"/>
    </row>
    <row r="84" spans="63:74" x14ac:dyDescent="0.25">
      <c r="BK84" s="350"/>
      <c r="BL84" s="350"/>
      <c r="BM84" s="350"/>
      <c r="BN84" s="350"/>
      <c r="BO84" s="350"/>
      <c r="BP84" s="350"/>
      <c r="BQ84" s="350"/>
      <c r="BR84" s="350"/>
      <c r="BS84" s="350"/>
      <c r="BT84" s="350"/>
      <c r="BU84" s="350"/>
      <c r="BV84" s="350"/>
    </row>
    <row r="85" spans="63:74" x14ac:dyDescent="0.25">
      <c r="BK85" s="350"/>
      <c r="BL85" s="350"/>
      <c r="BM85" s="350"/>
      <c r="BN85" s="350"/>
      <c r="BO85" s="350"/>
      <c r="BP85" s="350"/>
      <c r="BQ85" s="350"/>
      <c r="BR85" s="350"/>
      <c r="BS85" s="350"/>
      <c r="BT85" s="350"/>
      <c r="BU85" s="350"/>
      <c r="BV85" s="350"/>
    </row>
    <row r="86" spans="63:74" x14ac:dyDescent="0.25">
      <c r="BK86" s="350"/>
      <c r="BL86" s="350"/>
      <c r="BM86" s="350"/>
      <c r="BN86" s="350"/>
      <c r="BO86" s="350"/>
      <c r="BP86" s="350"/>
      <c r="BQ86" s="350"/>
      <c r="BR86" s="350"/>
      <c r="BS86" s="350"/>
      <c r="BT86" s="350"/>
      <c r="BU86" s="350"/>
      <c r="BV86" s="350"/>
    </row>
    <row r="87" spans="63:74" x14ac:dyDescent="0.25">
      <c r="BK87" s="350"/>
      <c r="BL87" s="350"/>
      <c r="BM87" s="350"/>
      <c r="BN87" s="350"/>
      <c r="BO87" s="350"/>
      <c r="BP87" s="350"/>
      <c r="BQ87" s="350"/>
      <c r="BR87" s="350"/>
      <c r="BS87" s="350"/>
      <c r="BT87" s="350"/>
      <c r="BU87" s="350"/>
      <c r="BV87" s="350"/>
    </row>
    <row r="88" spans="63:74" x14ac:dyDescent="0.25">
      <c r="BK88" s="350"/>
      <c r="BL88" s="350"/>
      <c r="BM88" s="350"/>
      <c r="BN88" s="350"/>
      <c r="BO88" s="350"/>
      <c r="BP88" s="350"/>
      <c r="BQ88" s="350"/>
      <c r="BR88" s="350"/>
      <c r="BS88" s="350"/>
      <c r="BT88" s="350"/>
      <c r="BU88" s="350"/>
      <c r="BV88" s="350"/>
    </row>
    <row r="89" spans="63:74" x14ac:dyDescent="0.25">
      <c r="BK89" s="350"/>
      <c r="BL89" s="350"/>
      <c r="BM89" s="350"/>
      <c r="BN89" s="350"/>
      <c r="BO89" s="350"/>
      <c r="BP89" s="350"/>
      <c r="BQ89" s="350"/>
      <c r="BR89" s="350"/>
      <c r="BS89" s="350"/>
      <c r="BT89" s="350"/>
      <c r="BU89" s="350"/>
      <c r="BV89" s="350"/>
    </row>
    <row r="90" spans="63:74" x14ac:dyDescent="0.25">
      <c r="BK90" s="350"/>
      <c r="BL90" s="350"/>
      <c r="BM90" s="350"/>
      <c r="BN90" s="350"/>
      <c r="BO90" s="350"/>
      <c r="BP90" s="350"/>
      <c r="BQ90" s="350"/>
      <c r="BR90" s="350"/>
      <c r="BS90" s="350"/>
      <c r="BT90" s="350"/>
      <c r="BU90" s="350"/>
      <c r="BV90" s="350"/>
    </row>
    <row r="91" spans="63:74" x14ac:dyDescent="0.25">
      <c r="BK91" s="350"/>
      <c r="BL91" s="350"/>
      <c r="BM91" s="350"/>
      <c r="BN91" s="350"/>
      <c r="BO91" s="350"/>
      <c r="BP91" s="350"/>
      <c r="BQ91" s="350"/>
      <c r="BR91" s="350"/>
      <c r="BS91" s="350"/>
      <c r="BT91" s="350"/>
      <c r="BU91" s="350"/>
      <c r="BV91" s="350"/>
    </row>
    <row r="92" spans="63:74" x14ac:dyDescent="0.25">
      <c r="BK92" s="350"/>
      <c r="BL92" s="350"/>
      <c r="BM92" s="350"/>
      <c r="BN92" s="350"/>
      <c r="BO92" s="350"/>
      <c r="BP92" s="350"/>
      <c r="BQ92" s="350"/>
      <c r="BR92" s="350"/>
      <c r="BS92" s="350"/>
      <c r="BT92" s="350"/>
      <c r="BU92" s="350"/>
      <c r="BV92" s="350"/>
    </row>
    <row r="93" spans="63:74" x14ac:dyDescent="0.25">
      <c r="BK93" s="350"/>
      <c r="BL93" s="350"/>
      <c r="BM93" s="350"/>
      <c r="BN93" s="350"/>
      <c r="BO93" s="350"/>
      <c r="BP93" s="350"/>
      <c r="BQ93" s="350"/>
      <c r="BR93" s="350"/>
      <c r="BS93" s="350"/>
      <c r="BT93" s="350"/>
      <c r="BU93" s="350"/>
      <c r="BV93" s="350"/>
    </row>
    <row r="94" spans="63:74" x14ac:dyDescent="0.25">
      <c r="BK94" s="350"/>
      <c r="BL94" s="350"/>
      <c r="BM94" s="350"/>
      <c r="BN94" s="350"/>
      <c r="BO94" s="350"/>
      <c r="BP94" s="350"/>
      <c r="BQ94" s="350"/>
      <c r="BR94" s="350"/>
      <c r="BS94" s="350"/>
      <c r="BT94" s="350"/>
      <c r="BU94" s="350"/>
      <c r="BV94" s="350"/>
    </row>
    <row r="95" spans="63:74" x14ac:dyDescent="0.25">
      <c r="BK95" s="350"/>
      <c r="BL95" s="350"/>
      <c r="BM95" s="350"/>
      <c r="BN95" s="350"/>
      <c r="BO95" s="350"/>
      <c r="BP95" s="350"/>
      <c r="BQ95" s="350"/>
      <c r="BR95" s="350"/>
      <c r="BS95" s="350"/>
      <c r="BT95" s="350"/>
      <c r="BU95" s="350"/>
      <c r="BV95" s="350"/>
    </row>
    <row r="96" spans="63:74" x14ac:dyDescent="0.25">
      <c r="BK96" s="350"/>
      <c r="BL96" s="350"/>
      <c r="BM96" s="350"/>
      <c r="BN96" s="350"/>
      <c r="BO96" s="350"/>
      <c r="BP96" s="350"/>
      <c r="BQ96" s="350"/>
      <c r="BR96" s="350"/>
      <c r="BS96" s="350"/>
      <c r="BT96" s="350"/>
      <c r="BU96" s="350"/>
      <c r="BV96" s="350"/>
    </row>
    <row r="97" spans="63:74" x14ac:dyDescent="0.25">
      <c r="BK97" s="350"/>
      <c r="BL97" s="350"/>
      <c r="BM97" s="350"/>
      <c r="BN97" s="350"/>
      <c r="BO97" s="350"/>
      <c r="BP97" s="350"/>
      <c r="BQ97" s="350"/>
      <c r="BR97" s="350"/>
      <c r="BS97" s="350"/>
      <c r="BT97" s="350"/>
      <c r="BU97" s="350"/>
      <c r="BV97" s="350"/>
    </row>
    <row r="98" spans="63:74" x14ac:dyDescent="0.25">
      <c r="BK98" s="350"/>
      <c r="BL98" s="350"/>
      <c r="BM98" s="350"/>
      <c r="BN98" s="350"/>
      <c r="BO98" s="350"/>
      <c r="BP98" s="350"/>
      <c r="BQ98" s="350"/>
      <c r="BR98" s="350"/>
      <c r="BS98" s="350"/>
      <c r="BT98" s="350"/>
      <c r="BU98" s="350"/>
      <c r="BV98" s="350"/>
    </row>
    <row r="99" spans="63:74" x14ac:dyDescent="0.25">
      <c r="BK99" s="350"/>
      <c r="BL99" s="350"/>
      <c r="BM99" s="350"/>
      <c r="BN99" s="350"/>
      <c r="BO99" s="350"/>
      <c r="BP99" s="350"/>
      <c r="BQ99" s="350"/>
      <c r="BR99" s="350"/>
      <c r="BS99" s="350"/>
      <c r="BT99" s="350"/>
      <c r="BU99" s="350"/>
      <c r="BV99" s="350"/>
    </row>
    <row r="100" spans="63:74" x14ac:dyDescent="0.25">
      <c r="BK100" s="350"/>
      <c r="BL100" s="350"/>
      <c r="BM100" s="350"/>
      <c r="BN100" s="350"/>
      <c r="BO100" s="350"/>
      <c r="BP100" s="350"/>
      <c r="BQ100" s="350"/>
      <c r="BR100" s="350"/>
      <c r="BS100" s="350"/>
      <c r="BT100" s="350"/>
      <c r="BU100" s="350"/>
      <c r="BV100" s="350"/>
    </row>
    <row r="101" spans="63:74" x14ac:dyDescent="0.25">
      <c r="BK101" s="350"/>
      <c r="BL101" s="350"/>
      <c r="BM101" s="350"/>
      <c r="BN101" s="350"/>
      <c r="BO101" s="350"/>
      <c r="BP101" s="350"/>
      <c r="BQ101" s="350"/>
      <c r="BR101" s="350"/>
      <c r="BS101" s="350"/>
      <c r="BT101" s="350"/>
      <c r="BU101" s="350"/>
      <c r="BV101" s="350"/>
    </row>
    <row r="102" spans="63:74" x14ac:dyDescent="0.25">
      <c r="BK102" s="350"/>
      <c r="BL102" s="350"/>
      <c r="BM102" s="350"/>
      <c r="BN102" s="350"/>
      <c r="BO102" s="350"/>
      <c r="BP102" s="350"/>
      <c r="BQ102" s="350"/>
      <c r="BR102" s="350"/>
      <c r="BS102" s="350"/>
      <c r="BT102" s="350"/>
      <c r="BU102" s="350"/>
      <c r="BV102" s="350"/>
    </row>
    <row r="103" spans="63:74" x14ac:dyDescent="0.25">
      <c r="BK103" s="350"/>
      <c r="BL103" s="350"/>
      <c r="BM103" s="350"/>
      <c r="BN103" s="350"/>
      <c r="BO103" s="350"/>
      <c r="BP103" s="350"/>
      <c r="BQ103" s="350"/>
      <c r="BR103" s="350"/>
      <c r="BS103" s="350"/>
      <c r="BT103" s="350"/>
      <c r="BU103" s="350"/>
      <c r="BV103" s="350"/>
    </row>
    <row r="104" spans="63:74" x14ac:dyDescent="0.25">
      <c r="BK104" s="350"/>
      <c r="BL104" s="350"/>
      <c r="BM104" s="350"/>
      <c r="BN104" s="350"/>
      <c r="BO104" s="350"/>
      <c r="BP104" s="350"/>
      <c r="BQ104" s="350"/>
      <c r="BR104" s="350"/>
      <c r="BS104" s="350"/>
      <c r="BT104" s="350"/>
      <c r="BU104" s="350"/>
      <c r="BV104" s="350"/>
    </row>
    <row r="105" spans="63:74" x14ac:dyDescent="0.25">
      <c r="BK105" s="350"/>
      <c r="BL105" s="350"/>
      <c r="BM105" s="350"/>
      <c r="BN105" s="350"/>
      <c r="BO105" s="350"/>
      <c r="BP105" s="350"/>
      <c r="BQ105" s="350"/>
      <c r="BR105" s="350"/>
      <c r="BS105" s="350"/>
      <c r="BT105" s="350"/>
      <c r="BU105" s="350"/>
      <c r="BV105" s="350"/>
    </row>
    <row r="106" spans="63:74" x14ac:dyDescent="0.25">
      <c r="BK106" s="350"/>
      <c r="BL106" s="350"/>
      <c r="BM106" s="350"/>
      <c r="BN106" s="350"/>
      <c r="BO106" s="350"/>
      <c r="BP106" s="350"/>
      <c r="BQ106" s="350"/>
      <c r="BR106" s="350"/>
      <c r="BS106" s="350"/>
      <c r="BT106" s="350"/>
      <c r="BU106" s="350"/>
      <c r="BV106" s="350"/>
    </row>
    <row r="107" spans="63:74" x14ac:dyDescent="0.25">
      <c r="BK107" s="350"/>
      <c r="BL107" s="350"/>
      <c r="BM107" s="350"/>
      <c r="BN107" s="350"/>
      <c r="BO107" s="350"/>
      <c r="BP107" s="350"/>
      <c r="BQ107" s="350"/>
      <c r="BR107" s="350"/>
      <c r="BS107" s="350"/>
      <c r="BT107" s="350"/>
      <c r="BU107" s="350"/>
      <c r="BV107" s="350"/>
    </row>
    <row r="108" spans="63:74" x14ac:dyDescent="0.25">
      <c r="BK108" s="350"/>
      <c r="BL108" s="350"/>
      <c r="BM108" s="350"/>
      <c r="BN108" s="350"/>
      <c r="BO108" s="350"/>
      <c r="BP108" s="350"/>
      <c r="BQ108" s="350"/>
      <c r="BR108" s="350"/>
      <c r="BS108" s="350"/>
      <c r="BT108" s="350"/>
      <c r="BU108" s="350"/>
      <c r="BV108" s="350"/>
    </row>
    <row r="109" spans="63:74" x14ac:dyDescent="0.25">
      <c r="BK109" s="350"/>
      <c r="BL109" s="350"/>
      <c r="BM109" s="350"/>
      <c r="BN109" s="350"/>
      <c r="BO109" s="350"/>
      <c r="BP109" s="350"/>
      <c r="BQ109" s="350"/>
      <c r="BR109" s="350"/>
      <c r="BS109" s="350"/>
      <c r="BT109" s="350"/>
      <c r="BU109" s="350"/>
      <c r="BV109" s="350"/>
    </row>
    <row r="110" spans="63:74" x14ac:dyDescent="0.25">
      <c r="BK110" s="350"/>
      <c r="BL110" s="350"/>
      <c r="BM110" s="350"/>
      <c r="BN110" s="350"/>
      <c r="BO110" s="350"/>
      <c r="BP110" s="350"/>
      <c r="BQ110" s="350"/>
      <c r="BR110" s="350"/>
      <c r="BS110" s="350"/>
      <c r="BT110" s="350"/>
      <c r="BU110" s="350"/>
      <c r="BV110" s="350"/>
    </row>
    <row r="111" spans="63:74" x14ac:dyDescent="0.25">
      <c r="BK111" s="350"/>
      <c r="BL111" s="350"/>
      <c r="BM111" s="350"/>
      <c r="BN111" s="350"/>
      <c r="BO111" s="350"/>
      <c r="BP111" s="350"/>
      <c r="BQ111" s="350"/>
      <c r="BR111" s="350"/>
      <c r="BS111" s="350"/>
      <c r="BT111" s="350"/>
      <c r="BU111" s="350"/>
      <c r="BV111" s="350"/>
    </row>
    <row r="112" spans="63:74" x14ac:dyDescent="0.25">
      <c r="BK112" s="350"/>
      <c r="BL112" s="350"/>
      <c r="BM112" s="350"/>
      <c r="BN112" s="350"/>
      <c r="BO112" s="350"/>
      <c r="BP112" s="350"/>
      <c r="BQ112" s="350"/>
      <c r="BR112" s="350"/>
      <c r="BS112" s="350"/>
      <c r="BT112" s="350"/>
      <c r="BU112" s="350"/>
      <c r="BV112" s="350"/>
    </row>
    <row r="113" spans="63:74" x14ac:dyDescent="0.25">
      <c r="BK113" s="350"/>
      <c r="BL113" s="350"/>
      <c r="BM113" s="350"/>
      <c r="BN113" s="350"/>
      <c r="BO113" s="350"/>
      <c r="BP113" s="350"/>
      <c r="BQ113" s="350"/>
      <c r="BR113" s="350"/>
      <c r="BS113" s="350"/>
      <c r="BT113" s="350"/>
      <c r="BU113" s="350"/>
      <c r="BV113" s="350"/>
    </row>
    <row r="114" spans="63:74" x14ac:dyDescent="0.25">
      <c r="BK114" s="350"/>
      <c r="BL114" s="350"/>
      <c r="BM114" s="350"/>
      <c r="BN114" s="350"/>
      <c r="BO114" s="350"/>
      <c r="BP114" s="350"/>
      <c r="BQ114" s="350"/>
      <c r="BR114" s="350"/>
      <c r="BS114" s="350"/>
      <c r="BT114" s="350"/>
      <c r="BU114" s="350"/>
      <c r="BV114" s="350"/>
    </row>
    <row r="115" spans="63:74" x14ac:dyDescent="0.25">
      <c r="BK115" s="350"/>
      <c r="BL115" s="350"/>
      <c r="BM115" s="350"/>
      <c r="BN115" s="350"/>
      <c r="BO115" s="350"/>
      <c r="BP115" s="350"/>
      <c r="BQ115" s="350"/>
      <c r="BR115" s="350"/>
      <c r="BS115" s="350"/>
      <c r="BT115" s="350"/>
      <c r="BU115" s="350"/>
      <c r="BV115" s="350"/>
    </row>
    <row r="116" spans="63:74" x14ac:dyDescent="0.25">
      <c r="BK116" s="350"/>
      <c r="BL116" s="350"/>
      <c r="BM116" s="350"/>
      <c r="BN116" s="350"/>
      <c r="BO116" s="350"/>
      <c r="BP116" s="350"/>
      <c r="BQ116" s="350"/>
      <c r="BR116" s="350"/>
      <c r="BS116" s="350"/>
      <c r="BT116" s="350"/>
      <c r="BU116" s="350"/>
      <c r="BV116" s="350"/>
    </row>
    <row r="117" spans="63:74" x14ac:dyDescent="0.25">
      <c r="BK117" s="350"/>
      <c r="BL117" s="350"/>
      <c r="BM117" s="350"/>
      <c r="BN117" s="350"/>
      <c r="BO117" s="350"/>
      <c r="BP117" s="350"/>
      <c r="BQ117" s="350"/>
      <c r="BR117" s="350"/>
      <c r="BS117" s="350"/>
      <c r="BT117" s="350"/>
      <c r="BU117" s="350"/>
      <c r="BV117" s="350"/>
    </row>
    <row r="118" spans="63:74" x14ac:dyDescent="0.25">
      <c r="BK118" s="350"/>
      <c r="BL118" s="350"/>
      <c r="BM118" s="350"/>
      <c r="BN118" s="350"/>
      <c r="BO118" s="350"/>
      <c r="BP118" s="350"/>
      <c r="BQ118" s="350"/>
      <c r="BR118" s="350"/>
      <c r="BS118" s="350"/>
      <c r="BT118" s="350"/>
      <c r="BU118" s="350"/>
      <c r="BV118" s="350"/>
    </row>
    <row r="119" spans="63:74" x14ac:dyDescent="0.25">
      <c r="BK119" s="350"/>
      <c r="BL119" s="350"/>
      <c r="BM119" s="350"/>
      <c r="BN119" s="350"/>
      <c r="BO119" s="350"/>
      <c r="BP119" s="350"/>
      <c r="BQ119" s="350"/>
      <c r="BR119" s="350"/>
      <c r="BS119" s="350"/>
      <c r="BT119" s="350"/>
      <c r="BU119" s="350"/>
      <c r="BV119" s="350"/>
    </row>
    <row r="120" spans="63:74" x14ac:dyDescent="0.25">
      <c r="BK120" s="350"/>
      <c r="BL120" s="350"/>
      <c r="BM120" s="350"/>
      <c r="BN120" s="350"/>
      <c r="BO120" s="350"/>
      <c r="BP120" s="350"/>
      <c r="BQ120" s="350"/>
      <c r="BR120" s="350"/>
      <c r="BS120" s="350"/>
      <c r="BT120" s="350"/>
      <c r="BU120" s="350"/>
      <c r="BV120" s="350"/>
    </row>
    <row r="121" spans="63:74" x14ac:dyDescent="0.25">
      <c r="BK121" s="350"/>
      <c r="BL121" s="350"/>
      <c r="BM121" s="350"/>
      <c r="BN121" s="350"/>
      <c r="BO121" s="350"/>
      <c r="BP121" s="350"/>
      <c r="BQ121" s="350"/>
      <c r="BR121" s="350"/>
      <c r="BS121" s="350"/>
      <c r="BT121" s="350"/>
      <c r="BU121" s="350"/>
      <c r="BV121" s="350"/>
    </row>
    <row r="122" spans="63:74" x14ac:dyDescent="0.25">
      <c r="BK122" s="350"/>
      <c r="BL122" s="350"/>
      <c r="BM122" s="350"/>
      <c r="BN122" s="350"/>
      <c r="BO122" s="350"/>
      <c r="BP122" s="350"/>
      <c r="BQ122" s="350"/>
      <c r="BR122" s="350"/>
      <c r="BS122" s="350"/>
      <c r="BT122" s="350"/>
      <c r="BU122" s="350"/>
      <c r="BV122" s="350"/>
    </row>
    <row r="123" spans="63:74" x14ac:dyDescent="0.25">
      <c r="BK123" s="350"/>
      <c r="BL123" s="350"/>
      <c r="BM123" s="350"/>
      <c r="BN123" s="350"/>
      <c r="BO123" s="350"/>
      <c r="BP123" s="350"/>
      <c r="BQ123" s="350"/>
      <c r="BR123" s="350"/>
      <c r="BS123" s="350"/>
      <c r="BT123" s="350"/>
      <c r="BU123" s="350"/>
      <c r="BV123" s="350"/>
    </row>
    <row r="124" spans="63:74" x14ac:dyDescent="0.25">
      <c r="BK124" s="350"/>
      <c r="BL124" s="350"/>
      <c r="BM124" s="350"/>
      <c r="BN124" s="350"/>
      <c r="BO124" s="350"/>
      <c r="BP124" s="350"/>
      <c r="BQ124" s="350"/>
      <c r="BR124" s="350"/>
      <c r="BS124" s="350"/>
      <c r="BT124" s="350"/>
      <c r="BU124" s="350"/>
      <c r="BV124" s="350"/>
    </row>
    <row r="125" spans="63:74" x14ac:dyDescent="0.25">
      <c r="BK125" s="350"/>
      <c r="BL125" s="350"/>
      <c r="BM125" s="350"/>
      <c r="BN125" s="350"/>
      <c r="BO125" s="350"/>
      <c r="BP125" s="350"/>
      <c r="BQ125" s="350"/>
      <c r="BR125" s="350"/>
      <c r="BS125" s="350"/>
      <c r="BT125" s="350"/>
      <c r="BU125" s="350"/>
      <c r="BV125" s="350"/>
    </row>
    <row r="126" spans="63:74" x14ac:dyDescent="0.25">
      <c r="BK126" s="350"/>
      <c r="BL126" s="350"/>
      <c r="BM126" s="350"/>
      <c r="BN126" s="350"/>
      <c r="BO126" s="350"/>
      <c r="BP126" s="350"/>
      <c r="BQ126" s="350"/>
      <c r="BR126" s="350"/>
      <c r="BS126" s="350"/>
      <c r="BT126" s="350"/>
      <c r="BU126" s="350"/>
      <c r="BV126" s="350"/>
    </row>
    <row r="127" spans="63:74" x14ac:dyDescent="0.25">
      <c r="BK127" s="350"/>
      <c r="BL127" s="350"/>
      <c r="BM127" s="350"/>
      <c r="BN127" s="350"/>
      <c r="BO127" s="350"/>
      <c r="BP127" s="350"/>
      <c r="BQ127" s="350"/>
      <c r="BR127" s="350"/>
      <c r="BS127" s="350"/>
      <c r="BT127" s="350"/>
      <c r="BU127" s="350"/>
      <c r="BV127" s="350"/>
    </row>
    <row r="128" spans="63:74" x14ac:dyDescent="0.25">
      <c r="BK128" s="350"/>
      <c r="BL128" s="350"/>
      <c r="BM128" s="350"/>
      <c r="BN128" s="350"/>
      <c r="BO128" s="350"/>
      <c r="BP128" s="350"/>
      <c r="BQ128" s="350"/>
      <c r="BR128" s="350"/>
      <c r="BS128" s="350"/>
      <c r="BT128" s="350"/>
      <c r="BU128" s="350"/>
      <c r="BV128" s="350"/>
    </row>
    <row r="129" spans="63:74" x14ac:dyDescent="0.25">
      <c r="BK129" s="350"/>
      <c r="BL129" s="350"/>
      <c r="BM129" s="350"/>
      <c r="BN129" s="350"/>
      <c r="BO129" s="350"/>
      <c r="BP129" s="350"/>
      <c r="BQ129" s="350"/>
      <c r="BR129" s="350"/>
      <c r="BS129" s="350"/>
      <c r="BT129" s="350"/>
      <c r="BU129" s="350"/>
      <c r="BV129" s="350"/>
    </row>
    <row r="130" spans="63:74" x14ac:dyDescent="0.25">
      <c r="BK130" s="350"/>
      <c r="BL130" s="350"/>
      <c r="BM130" s="350"/>
      <c r="BN130" s="350"/>
      <c r="BO130" s="350"/>
      <c r="BP130" s="350"/>
      <c r="BQ130" s="350"/>
      <c r="BR130" s="350"/>
      <c r="BS130" s="350"/>
      <c r="BT130" s="350"/>
      <c r="BU130" s="350"/>
      <c r="BV130" s="350"/>
    </row>
    <row r="131" spans="63:74" x14ac:dyDescent="0.25">
      <c r="BK131" s="350"/>
      <c r="BL131" s="350"/>
      <c r="BM131" s="350"/>
      <c r="BN131" s="350"/>
      <c r="BO131" s="350"/>
      <c r="BP131" s="350"/>
      <c r="BQ131" s="350"/>
      <c r="BR131" s="350"/>
      <c r="BS131" s="350"/>
      <c r="BT131" s="350"/>
      <c r="BU131" s="350"/>
      <c r="BV131" s="350"/>
    </row>
    <row r="132" spans="63:74" x14ac:dyDescent="0.25">
      <c r="BK132" s="350"/>
      <c r="BL132" s="350"/>
      <c r="BM132" s="350"/>
      <c r="BN132" s="350"/>
      <c r="BO132" s="350"/>
      <c r="BP132" s="350"/>
      <c r="BQ132" s="350"/>
      <c r="BR132" s="350"/>
      <c r="BS132" s="350"/>
      <c r="BT132" s="350"/>
      <c r="BU132" s="350"/>
      <c r="BV132" s="350"/>
    </row>
    <row r="133" spans="63:74" x14ac:dyDescent="0.25">
      <c r="BK133" s="350"/>
      <c r="BL133" s="350"/>
      <c r="BM133" s="350"/>
      <c r="BN133" s="350"/>
      <c r="BO133" s="350"/>
      <c r="BP133" s="350"/>
      <c r="BQ133" s="350"/>
      <c r="BR133" s="350"/>
      <c r="BS133" s="350"/>
      <c r="BT133" s="350"/>
      <c r="BU133" s="350"/>
      <c r="BV133" s="350"/>
    </row>
    <row r="134" spans="63:74" x14ac:dyDescent="0.25">
      <c r="BK134" s="350"/>
      <c r="BL134" s="350"/>
      <c r="BM134" s="350"/>
      <c r="BN134" s="350"/>
      <c r="BO134" s="350"/>
      <c r="BP134" s="350"/>
      <c r="BQ134" s="350"/>
      <c r="BR134" s="350"/>
      <c r="BS134" s="350"/>
      <c r="BT134" s="350"/>
      <c r="BU134" s="350"/>
      <c r="BV134" s="350"/>
    </row>
    <row r="135" spans="63:74" x14ac:dyDescent="0.25">
      <c r="BK135" s="350"/>
      <c r="BL135" s="350"/>
      <c r="BM135" s="350"/>
      <c r="BN135" s="350"/>
      <c r="BO135" s="350"/>
      <c r="BP135" s="350"/>
      <c r="BQ135" s="350"/>
      <c r="BR135" s="350"/>
      <c r="BS135" s="350"/>
      <c r="BT135" s="350"/>
      <c r="BU135" s="350"/>
      <c r="BV135" s="350"/>
    </row>
    <row r="136" spans="63:74" x14ac:dyDescent="0.25">
      <c r="BK136" s="350"/>
      <c r="BL136" s="350"/>
      <c r="BM136" s="350"/>
      <c r="BN136" s="350"/>
      <c r="BO136" s="350"/>
      <c r="BP136" s="350"/>
      <c r="BQ136" s="350"/>
      <c r="BR136" s="350"/>
      <c r="BS136" s="350"/>
      <c r="BT136" s="350"/>
      <c r="BU136" s="350"/>
      <c r="BV136" s="350"/>
    </row>
    <row r="137" spans="63:74" x14ac:dyDescent="0.25">
      <c r="BK137" s="350"/>
      <c r="BL137" s="350"/>
      <c r="BM137" s="350"/>
      <c r="BN137" s="350"/>
      <c r="BO137" s="350"/>
      <c r="BP137" s="350"/>
      <c r="BQ137" s="350"/>
      <c r="BR137" s="350"/>
      <c r="BS137" s="350"/>
      <c r="BT137" s="350"/>
      <c r="BU137" s="350"/>
      <c r="BV137" s="350"/>
    </row>
    <row r="138" spans="63:74" x14ac:dyDescent="0.25">
      <c r="BK138" s="350"/>
      <c r="BL138" s="350"/>
      <c r="BM138" s="350"/>
      <c r="BN138" s="350"/>
      <c r="BO138" s="350"/>
      <c r="BP138" s="350"/>
      <c r="BQ138" s="350"/>
      <c r="BR138" s="350"/>
      <c r="BS138" s="350"/>
      <c r="BT138" s="350"/>
      <c r="BU138" s="350"/>
      <c r="BV138" s="350"/>
    </row>
    <row r="139" spans="63:74" x14ac:dyDescent="0.25">
      <c r="BK139" s="350"/>
      <c r="BL139" s="350"/>
      <c r="BM139" s="350"/>
      <c r="BN139" s="350"/>
      <c r="BO139" s="350"/>
      <c r="BP139" s="350"/>
      <c r="BQ139" s="350"/>
      <c r="BR139" s="350"/>
      <c r="BS139" s="350"/>
      <c r="BT139" s="350"/>
      <c r="BU139" s="350"/>
      <c r="BV139" s="350"/>
    </row>
    <row r="140" spans="63:74" x14ac:dyDescent="0.25">
      <c r="BK140" s="350"/>
      <c r="BL140" s="350"/>
      <c r="BM140" s="350"/>
      <c r="BN140" s="350"/>
      <c r="BO140" s="350"/>
      <c r="BP140" s="350"/>
      <c r="BQ140" s="350"/>
      <c r="BR140" s="350"/>
      <c r="BS140" s="350"/>
      <c r="BT140" s="350"/>
      <c r="BU140" s="350"/>
      <c r="BV140" s="350"/>
    </row>
    <row r="141" spans="63:74" x14ac:dyDescent="0.25">
      <c r="BK141" s="350"/>
      <c r="BL141" s="350"/>
      <c r="BM141" s="350"/>
      <c r="BN141" s="350"/>
      <c r="BO141" s="350"/>
      <c r="BP141" s="350"/>
      <c r="BQ141" s="350"/>
      <c r="BR141" s="350"/>
      <c r="BS141" s="350"/>
      <c r="BT141" s="350"/>
      <c r="BU141" s="350"/>
      <c r="BV141" s="350"/>
    </row>
    <row r="142" spans="63:74" x14ac:dyDescent="0.25">
      <c r="BK142" s="350"/>
      <c r="BL142" s="350"/>
      <c r="BM142" s="350"/>
      <c r="BN142" s="350"/>
      <c r="BO142" s="350"/>
      <c r="BP142" s="350"/>
      <c r="BQ142" s="350"/>
      <c r="BR142" s="350"/>
      <c r="BS142" s="350"/>
      <c r="BT142" s="350"/>
      <c r="BU142" s="350"/>
      <c r="BV142" s="350"/>
    </row>
    <row r="143" spans="63:74" x14ac:dyDescent="0.25">
      <c r="BK143" s="350"/>
      <c r="BL143" s="350"/>
      <c r="BM143" s="350"/>
      <c r="BN143" s="350"/>
      <c r="BO143" s="350"/>
      <c r="BP143" s="350"/>
      <c r="BQ143" s="350"/>
      <c r="BR143" s="350"/>
      <c r="BS143" s="350"/>
      <c r="BT143" s="350"/>
      <c r="BU143" s="350"/>
      <c r="BV143" s="350"/>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AY6" sqref="AY6:AY51"/>
    </sheetView>
  </sheetViews>
  <sheetFormatPr defaultColWidth="11" defaultRowHeight="10.5" x14ac:dyDescent="0.25"/>
  <cols>
    <col min="1" max="1" width="11.54296875" style="99" customWidth="1"/>
    <col min="2" max="2" width="26.81640625" style="99" customWidth="1"/>
    <col min="3" max="50" width="6.54296875" style="99" customWidth="1"/>
    <col min="51" max="55" width="6.54296875" style="343" customWidth="1"/>
    <col min="56" max="58" width="6.54296875" style="597" customWidth="1"/>
    <col min="59" max="62" width="6.54296875" style="343" customWidth="1"/>
    <col min="63" max="74" width="6.54296875" style="99" customWidth="1"/>
    <col min="75" max="16384" width="11" style="99"/>
  </cols>
  <sheetData>
    <row r="1" spans="1:74" ht="15.65" customHeight="1" x14ac:dyDescent="0.3">
      <c r="A1" s="734" t="s">
        <v>785</v>
      </c>
      <c r="B1" s="805" t="s">
        <v>798</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75"/>
    </row>
    <row r="2" spans="1:74" ht="14.15" customHeight="1"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5"/>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00"/>
      <c r="B5" s="101" t="s">
        <v>1103</v>
      </c>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373"/>
      <c r="AZ5" s="373"/>
      <c r="BA5" s="373"/>
      <c r="BB5" s="373"/>
      <c r="BC5" s="373"/>
      <c r="BD5" s="102"/>
      <c r="BE5" s="102"/>
      <c r="BF5" s="102"/>
      <c r="BG5" s="102"/>
      <c r="BH5" s="102"/>
      <c r="BI5" s="102"/>
      <c r="BJ5" s="373"/>
      <c r="BK5" s="373"/>
      <c r="BL5" s="373"/>
      <c r="BM5" s="373"/>
      <c r="BN5" s="373"/>
      <c r="BO5" s="373"/>
      <c r="BP5" s="373"/>
      <c r="BQ5" s="373"/>
      <c r="BR5" s="373"/>
      <c r="BS5" s="373"/>
      <c r="BT5" s="373"/>
      <c r="BU5" s="373"/>
      <c r="BV5" s="373"/>
    </row>
    <row r="6" spans="1:74" ht="11.15" customHeight="1" x14ac:dyDescent="0.25">
      <c r="A6" s="100" t="s">
        <v>1097</v>
      </c>
      <c r="B6" s="196" t="s">
        <v>445</v>
      </c>
      <c r="C6" s="265">
        <v>359.72883525999998</v>
      </c>
      <c r="D6" s="265">
        <v>315.28173221999998</v>
      </c>
      <c r="E6" s="265">
        <v>326.90325259999997</v>
      </c>
      <c r="F6" s="265">
        <v>296.95261148999998</v>
      </c>
      <c r="G6" s="265">
        <v>330.66082259000001</v>
      </c>
      <c r="H6" s="265">
        <v>353.23935506999999</v>
      </c>
      <c r="I6" s="265">
        <v>410.36489155999999</v>
      </c>
      <c r="J6" s="265">
        <v>401.73165455999998</v>
      </c>
      <c r="K6" s="265">
        <v>360.75956918999998</v>
      </c>
      <c r="L6" s="265">
        <v>320.51764491</v>
      </c>
      <c r="M6" s="265">
        <v>315.89735204999999</v>
      </c>
      <c r="N6" s="265">
        <v>338.5361585</v>
      </c>
      <c r="O6" s="265">
        <v>342.01910966000003</v>
      </c>
      <c r="P6" s="265">
        <v>319.69810647000003</v>
      </c>
      <c r="Q6" s="265">
        <v>309.86969614999998</v>
      </c>
      <c r="R6" s="265">
        <v>279.84621380999999</v>
      </c>
      <c r="S6" s="265">
        <v>304.83682580999999</v>
      </c>
      <c r="T6" s="265">
        <v>351.96718971000001</v>
      </c>
      <c r="U6" s="265">
        <v>409.87126008000001</v>
      </c>
      <c r="V6" s="265">
        <v>398.53559253999998</v>
      </c>
      <c r="W6" s="265">
        <v>333.49303682999999</v>
      </c>
      <c r="X6" s="265">
        <v>313.70343889999998</v>
      </c>
      <c r="Y6" s="265">
        <v>301.40296374000002</v>
      </c>
      <c r="Z6" s="265">
        <v>344.52341285</v>
      </c>
      <c r="AA6" s="265">
        <v>349.24077294</v>
      </c>
      <c r="AB6" s="265">
        <v>323.89940696000002</v>
      </c>
      <c r="AC6" s="265">
        <v>311.37697123999999</v>
      </c>
      <c r="AD6" s="265">
        <v>293.32238855999998</v>
      </c>
      <c r="AE6" s="265">
        <v>320.17439180000002</v>
      </c>
      <c r="AF6" s="265">
        <v>373.87207236</v>
      </c>
      <c r="AG6" s="265">
        <v>405.64892415000003</v>
      </c>
      <c r="AH6" s="265">
        <v>412.88574919000001</v>
      </c>
      <c r="AI6" s="265">
        <v>347.71172364</v>
      </c>
      <c r="AJ6" s="265">
        <v>318.75423482999997</v>
      </c>
      <c r="AK6" s="265">
        <v>314.25444654</v>
      </c>
      <c r="AL6" s="265">
        <v>337.16175413000002</v>
      </c>
      <c r="AM6" s="265">
        <v>377.49324467000002</v>
      </c>
      <c r="AN6" s="265">
        <v>327.01530428000001</v>
      </c>
      <c r="AO6" s="265">
        <v>325.05151778999999</v>
      </c>
      <c r="AP6" s="265">
        <v>303.35221917000001</v>
      </c>
      <c r="AQ6" s="265">
        <v>342.18280069000002</v>
      </c>
      <c r="AR6" s="265">
        <v>380.61746685000003</v>
      </c>
      <c r="AS6" s="265">
        <v>423.71820043000002</v>
      </c>
      <c r="AT6" s="265">
        <v>412.53410762999999</v>
      </c>
      <c r="AU6" s="265">
        <v>350.91955911000002</v>
      </c>
      <c r="AV6" s="265">
        <v>314.04828764000001</v>
      </c>
      <c r="AW6" s="265">
        <v>323.19874465999999</v>
      </c>
      <c r="AX6" s="265">
        <v>363.86309999999997</v>
      </c>
      <c r="AY6" s="265">
        <v>352.97879999999998</v>
      </c>
      <c r="AZ6" s="308">
        <v>317.69970000000001</v>
      </c>
      <c r="BA6" s="308">
        <v>324.33929999999998</v>
      </c>
      <c r="BB6" s="308">
        <v>302.78629999999998</v>
      </c>
      <c r="BC6" s="308">
        <v>337.39670000000001</v>
      </c>
      <c r="BD6" s="308">
        <v>371.88400000000001</v>
      </c>
      <c r="BE6" s="308">
        <v>410.23090000000002</v>
      </c>
      <c r="BF6" s="308">
        <v>407.88150000000002</v>
      </c>
      <c r="BG6" s="308">
        <v>345.07459999999998</v>
      </c>
      <c r="BH6" s="308">
        <v>310.94529999999997</v>
      </c>
      <c r="BI6" s="308">
        <v>315.5401</v>
      </c>
      <c r="BJ6" s="308">
        <v>360.65440000000001</v>
      </c>
      <c r="BK6" s="308">
        <v>374.80200000000002</v>
      </c>
      <c r="BL6" s="308">
        <v>331.7167</v>
      </c>
      <c r="BM6" s="308">
        <v>329.62990000000002</v>
      </c>
      <c r="BN6" s="308">
        <v>304.50959999999998</v>
      </c>
      <c r="BO6" s="308">
        <v>340.31819999999999</v>
      </c>
      <c r="BP6" s="308">
        <v>375.15710000000001</v>
      </c>
      <c r="BQ6" s="308">
        <v>414.08819999999997</v>
      </c>
      <c r="BR6" s="308">
        <v>411.84789999999998</v>
      </c>
      <c r="BS6" s="308">
        <v>348.57990000000001</v>
      </c>
      <c r="BT6" s="308">
        <v>314.28579999999999</v>
      </c>
      <c r="BU6" s="308">
        <v>318.90219999999999</v>
      </c>
      <c r="BV6" s="308">
        <v>364.25400000000002</v>
      </c>
    </row>
    <row r="7" spans="1:74" ht="11.15" customHeight="1" x14ac:dyDescent="0.25">
      <c r="A7" s="100" t="s">
        <v>1098</v>
      </c>
      <c r="B7" s="129" t="s">
        <v>1304</v>
      </c>
      <c r="C7" s="265">
        <v>345.54329459000002</v>
      </c>
      <c r="D7" s="265">
        <v>302.89002044</v>
      </c>
      <c r="E7" s="265">
        <v>313.63116795000002</v>
      </c>
      <c r="F7" s="265">
        <v>284.59857189000002</v>
      </c>
      <c r="G7" s="265">
        <v>317.73534196000003</v>
      </c>
      <c r="H7" s="265">
        <v>339.95989379999997</v>
      </c>
      <c r="I7" s="265">
        <v>395.87405727999999</v>
      </c>
      <c r="J7" s="265">
        <v>387.20621082999997</v>
      </c>
      <c r="K7" s="265">
        <v>347.13559379999998</v>
      </c>
      <c r="L7" s="265">
        <v>307.16439255</v>
      </c>
      <c r="M7" s="265">
        <v>302.300907</v>
      </c>
      <c r="N7" s="265">
        <v>324.30807604</v>
      </c>
      <c r="O7" s="265">
        <v>327.71017662000003</v>
      </c>
      <c r="P7" s="265">
        <v>306.45559788999998</v>
      </c>
      <c r="Q7" s="265">
        <v>296.52242329000001</v>
      </c>
      <c r="R7" s="265">
        <v>267.76744989000002</v>
      </c>
      <c r="S7" s="265">
        <v>292.54631831</v>
      </c>
      <c r="T7" s="265">
        <v>339.24945960000002</v>
      </c>
      <c r="U7" s="265">
        <v>396.31127507999997</v>
      </c>
      <c r="V7" s="265">
        <v>384.92208773999999</v>
      </c>
      <c r="W7" s="265">
        <v>320.96814869999997</v>
      </c>
      <c r="X7" s="265">
        <v>301.33099442999998</v>
      </c>
      <c r="Y7" s="265">
        <v>289.04609841000001</v>
      </c>
      <c r="Z7" s="265">
        <v>330.82642434000002</v>
      </c>
      <c r="AA7" s="265">
        <v>335.53853284000002</v>
      </c>
      <c r="AB7" s="265">
        <v>312.79031084000002</v>
      </c>
      <c r="AC7" s="265">
        <v>299.37915407999998</v>
      </c>
      <c r="AD7" s="265">
        <v>281.73917109000001</v>
      </c>
      <c r="AE7" s="265">
        <v>308.02936326000003</v>
      </c>
      <c r="AF7" s="265">
        <v>360.9343983</v>
      </c>
      <c r="AG7" s="265">
        <v>391.72994566</v>
      </c>
      <c r="AH7" s="265">
        <v>399.06461975000002</v>
      </c>
      <c r="AI7" s="265">
        <v>335.20816919999999</v>
      </c>
      <c r="AJ7" s="265">
        <v>306.14381161</v>
      </c>
      <c r="AK7" s="265">
        <v>301.40328390000002</v>
      </c>
      <c r="AL7" s="265">
        <v>323.82409629</v>
      </c>
      <c r="AM7" s="265">
        <v>363.65936908999998</v>
      </c>
      <c r="AN7" s="265">
        <v>314.92720700000001</v>
      </c>
      <c r="AO7" s="265">
        <v>312.21318796000003</v>
      </c>
      <c r="AP7" s="265">
        <v>291.55841717999999</v>
      </c>
      <c r="AQ7" s="265">
        <v>329.73919947000002</v>
      </c>
      <c r="AR7" s="265">
        <v>368.00488319999999</v>
      </c>
      <c r="AS7" s="265">
        <v>410.15106015999999</v>
      </c>
      <c r="AT7" s="265">
        <v>398.98386568000001</v>
      </c>
      <c r="AU7" s="265">
        <v>338.70983610000002</v>
      </c>
      <c r="AV7" s="265">
        <v>301.91429081000001</v>
      </c>
      <c r="AW7" s="265">
        <v>310.43278414000002</v>
      </c>
      <c r="AX7" s="265">
        <v>350.22919999999999</v>
      </c>
      <c r="AY7" s="265">
        <v>339.33940000000001</v>
      </c>
      <c r="AZ7" s="308">
        <v>305.5138</v>
      </c>
      <c r="BA7" s="308">
        <v>311.47239999999999</v>
      </c>
      <c r="BB7" s="308">
        <v>290.44400000000002</v>
      </c>
      <c r="BC7" s="308">
        <v>324.48410000000001</v>
      </c>
      <c r="BD7" s="308">
        <v>358.57769999999999</v>
      </c>
      <c r="BE7" s="308">
        <v>396.03179999999998</v>
      </c>
      <c r="BF7" s="308">
        <v>393.79090000000002</v>
      </c>
      <c r="BG7" s="308">
        <v>332.2167</v>
      </c>
      <c r="BH7" s="308">
        <v>298.41359999999997</v>
      </c>
      <c r="BI7" s="308">
        <v>302.63760000000002</v>
      </c>
      <c r="BJ7" s="308">
        <v>346.84559999999999</v>
      </c>
      <c r="BK7" s="308">
        <v>361.10910000000001</v>
      </c>
      <c r="BL7" s="308">
        <v>319.1352</v>
      </c>
      <c r="BM7" s="308">
        <v>316.82459999999998</v>
      </c>
      <c r="BN7" s="308">
        <v>292.24079999999998</v>
      </c>
      <c r="BO7" s="308">
        <v>327.46370000000002</v>
      </c>
      <c r="BP7" s="308">
        <v>361.89179999999999</v>
      </c>
      <c r="BQ7" s="308">
        <v>399.89879999999999</v>
      </c>
      <c r="BR7" s="308">
        <v>397.762</v>
      </c>
      <c r="BS7" s="308">
        <v>335.71839999999997</v>
      </c>
      <c r="BT7" s="308">
        <v>301.75</v>
      </c>
      <c r="BU7" s="308">
        <v>305.99419999999998</v>
      </c>
      <c r="BV7" s="308">
        <v>350.43540000000002</v>
      </c>
    </row>
    <row r="8" spans="1:74" ht="11.15" customHeight="1" x14ac:dyDescent="0.25">
      <c r="A8" s="100" t="s">
        <v>1305</v>
      </c>
      <c r="B8" s="129" t="s">
        <v>1306</v>
      </c>
      <c r="C8" s="265">
        <v>13.025178147</v>
      </c>
      <c r="D8" s="265">
        <v>11.33499668</v>
      </c>
      <c r="E8" s="265">
        <v>12.099327651999999</v>
      </c>
      <c r="F8" s="265">
        <v>11.30142216</v>
      </c>
      <c r="G8" s="265">
        <v>11.853971518</v>
      </c>
      <c r="H8" s="265">
        <v>12.146757989999999</v>
      </c>
      <c r="I8" s="265">
        <v>13.178098791</v>
      </c>
      <c r="J8" s="265">
        <v>13.235646043999999</v>
      </c>
      <c r="K8" s="265">
        <v>12.47397342</v>
      </c>
      <c r="L8" s="265">
        <v>12.280777472</v>
      </c>
      <c r="M8" s="265">
        <v>12.530543550000001</v>
      </c>
      <c r="N8" s="265">
        <v>13.0767083</v>
      </c>
      <c r="O8" s="265">
        <v>13.164051668000001</v>
      </c>
      <c r="P8" s="265">
        <v>12.168841612</v>
      </c>
      <c r="Q8" s="265">
        <v>12.296850972</v>
      </c>
      <c r="R8" s="265">
        <v>11.13612663</v>
      </c>
      <c r="S8" s="265">
        <v>11.278249003999999</v>
      </c>
      <c r="T8" s="265">
        <v>11.615167140000001</v>
      </c>
      <c r="U8" s="265">
        <v>12.266783359</v>
      </c>
      <c r="V8" s="265">
        <v>12.372127063000001</v>
      </c>
      <c r="W8" s="265">
        <v>11.42742309</v>
      </c>
      <c r="X8" s="265">
        <v>11.340912341999999</v>
      </c>
      <c r="Y8" s="265">
        <v>11.36963652</v>
      </c>
      <c r="Z8" s="265">
        <v>12.628158729000001</v>
      </c>
      <c r="AA8" s="265">
        <v>12.606460930000001</v>
      </c>
      <c r="AB8" s="265">
        <v>10.136365484000001</v>
      </c>
      <c r="AC8" s="265">
        <v>11.010088712</v>
      </c>
      <c r="AD8" s="265">
        <v>10.6452279</v>
      </c>
      <c r="AE8" s="265">
        <v>11.179068782</v>
      </c>
      <c r="AF8" s="265">
        <v>11.836581389999999</v>
      </c>
      <c r="AG8" s="265">
        <v>12.714702668999999</v>
      </c>
      <c r="AH8" s="265">
        <v>12.578954381999999</v>
      </c>
      <c r="AI8" s="265">
        <v>11.388608039999999</v>
      </c>
      <c r="AJ8" s="265">
        <v>11.570805830999999</v>
      </c>
      <c r="AK8" s="265">
        <v>11.81984643</v>
      </c>
      <c r="AL8" s="265">
        <v>12.263594358000001</v>
      </c>
      <c r="AM8" s="265">
        <v>12.688497687</v>
      </c>
      <c r="AN8" s="265">
        <v>11.1040475</v>
      </c>
      <c r="AO8" s="265">
        <v>11.787361755999999</v>
      </c>
      <c r="AP8" s="265">
        <v>10.79012979</v>
      </c>
      <c r="AQ8" s="265">
        <v>11.401589696</v>
      </c>
      <c r="AR8" s="265">
        <v>11.510223359999999</v>
      </c>
      <c r="AS8" s="265">
        <v>12.373534772999999</v>
      </c>
      <c r="AT8" s="265">
        <v>12.34634923</v>
      </c>
      <c r="AU8" s="265">
        <v>11.128597559999999</v>
      </c>
      <c r="AV8" s="265">
        <v>11.170216028</v>
      </c>
      <c r="AW8" s="265">
        <v>11.769049762</v>
      </c>
      <c r="AX8" s="265">
        <v>12.59164</v>
      </c>
      <c r="AY8" s="265">
        <v>12.55559</v>
      </c>
      <c r="AZ8" s="308">
        <v>11.203569999999999</v>
      </c>
      <c r="BA8" s="308">
        <v>11.789569999999999</v>
      </c>
      <c r="BB8" s="308">
        <v>11.318809999999999</v>
      </c>
      <c r="BC8" s="308">
        <v>11.82386</v>
      </c>
      <c r="BD8" s="308">
        <v>12.154870000000001</v>
      </c>
      <c r="BE8" s="308">
        <v>12.933529999999999</v>
      </c>
      <c r="BF8" s="308">
        <v>12.828939999999999</v>
      </c>
      <c r="BG8" s="308">
        <v>11.73273</v>
      </c>
      <c r="BH8" s="308">
        <v>11.445460000000001</v>
      </c>
      <c r="BI8" s="308">
        <v>11.85192</v>
      </c>
      <c r="BJ8" s="308">
        <v>12.676869999999999</v>
      </c>
      <c r="BK8" s="308">
        <v>12.54828</v>
      </c>
      <c r="BL8" s="308">
        <v>11.51995</v>
      </c>
      <c r="BM8" s="308">
        <v>11.69035</v>
      </c>
      <c r="BN8" s="308">
        <v>11.212199999999999</v>
      </c>
      <c r="BO8" s="308">
        <v>11.73574</v>
      </c>
      <c r="BP8" s="308">
        <v>12.087350000000001</v>
      </c>
      <c r="BQ8" s="308">
        <v>12.89873</v>
      </c>
      <c r="BR8" s="308">
        <v>12.806520000000001</v>
      </c>
      <c r="BS8" s="308">
        <v>11.72038</v>
      </c>
      <c r="BT8" s="308">
        <v>11.434100000000001</v>
      </c>
      <c r="BU8" s="308">
        <v>11.843310000000001</v>
      </c>
      <c r="BV8" s="308">
        <v>12.671950000000001</v>
      </c>
    </row>
    <row r="9" spans="1:74" ht="11.15" customHeight="1" x14ac:dyDescent="0.25">
      <c r="A9" s="100" t="s">
        <v>1307</v>
      </c>
      <c r="B9" s="129" t="s">
        <v>1308</v>
      </c>
      <c r="C9" s="265">
        <v>1.160362519</v>
      </c>
      <c r="D9" s="265">
        <v>1.0567150999999999</v>
      </c>
      <c r="E9" s="265">
        <v>1.1727570009999999</v>
      </c>
      <c r="F9" s="265">
        <v>1.0526174399999999</v>
      </c>
      <c r="G9" s="265">
        <v>1.07150911</v>
      </c>
      <c r="H9" s="265">
        <v>1.1327032800000001</v>
      </c>
      <c r="I9" s="265">
        <v>1.312735486</v>
      </c>
      <c r="J9" s="265">
        <v>1.2897976870000001</v>
      </c>
      <c r="K9" s="265">
        <v>1.1500019699999999</v>
      </c>
      <c r="L9" s="265">
        <v>1.072474884</v>
      </c>
      <c r="M9" s="265">
        <v>1.0659015000000001</v>
      </c>
      <c r="N9" s="265">
        <v>1.151374162</v>
      </c>
      <c r="O9" s="265">
        <v>1.144881367</v>
      </c>
      <c r="P9" s="265">
        <v>1.073666971</v>
      </c>
      <c r="Q9" s="265">
        <v>1.0504218869999999</v>
      </c>
      <c r="R9" s="265">
        <v>0.94263728999999996</v>
      </c>
      <c r="S9" s="265">
        <v>1.0122584999999999</v>
      </c>
      <c r="T9" s="265">
        <v>1.1025629699999999</v>
      </c>
      <c r="U9" s="265">
        <v>1.2932016420000001</v>
      </c>
      <c r="V9" s="265">
        <v>1.241377733</v>
      </c>
      <c r="W9" s="265">
        <v>1.0974650399999999</v>
      </c>
      <c r="X9" s="265">
        <v>1.03153213</v>
      </c>
      <c r="Y9" s="265">
        <v>0.98722880999999996</v>
      </c>
      <c r="Z9" s="265">
        <v>1.06882978</v>
      </c>
      <c r="AA9" s="265">
        <v>1.0957791649999999</v>
      </c>
      <c r="AB9" s="265">
        <v>0.97273063999999998</v>
      </c>
      <c r="AC9" s="265">
        <v>0.98772844800000004</v>
      </c>
      <c r="AD9" s="265">
        <v>0.93798957000000005</v>
      </c>
      <c r="AE9" s="265">
        <v>0.96595975199999995</v>
      </c>
      <c r="AF9" s="265">
        <v>1.1010926700000001</v>
      </c>
      <c r="AG9" s="265">
        <v>1.2042758170000001</v>
      </c>
      <c r="AH9" s="265">
        <v>1.242175053</v>
      </c>
      <c r="AI9" s="265">
        <v>1.1149464</v>
      </c>
      <c r="AJ9" s="265">
        <v>1.0396173950000001</v>
      </c>
      <c r="AK9" s="265">
        <v>1.03131621</v>
      </c>
      <c r="AL9" s="265">
        <v>1.0740634790000001</v>
      </c>
      <c r="AM9" s="265">
        <v>1.1453778939999999</v>
      </c>
      <c r="AN9" s="265">
        <v>0.98404977999999999</v>
      </c>
      <c r="AO9" s="265">
        <v>1.050968076</v>
      </c>
      <c r="AP9" s="265">
        <v>1.0036722</v>
      </c>
      <c r="AQ9" s="265">
        <v>1.0420115249999999</v>
      </c>
      <c r="AR9" s="265">
        <v>1.10236029</v>
      </c>
      <c r="AS9" s="265">
        <v>1.193605493</v>
      </c>
      <c r="AT9" s="265">
        <v>1.2038927189999999</v>
      </c>
      <c r="AU9" s="265">
        <v>1.08112545</v>
      </c>
      <c r="AV9" s="265">
        <v>0.96378080200000005</v>
      </c>
      <c r="AW9" s="265">
        <v>0.99691075799999995</v>
      </c>
      <c r="AX9" s="265">
        <v>1.0422659999999999</v>
      </c>
      <c r="AY9" s="265">
        <v>1.0838669999999999</v>
      </c>
      <c r="AZ9" s="308">
        <v>0.98230059999999997</v>
      </c>
      <c r="BA9" s="308">
        <v>1.077332</v>
      </c>
      <c r="BB9" s="308">
        <v>1.023463</v>
      </c>
      <c r="BC9" s="308">
        <v>1.0886819999999999</v>
      </c>
      <c r="BD9" s="308">
        <v>1.1514530000000001</v>
      </c>
      <c r="BE9" s="308">
        <v>1.2655940000000001</v>
      </c>
      <c r="BF9" s="308">
        <v>1.261684</v>
      </c>
      <c r="BG9" s="308">
        <v>1.1251770000000001</v>
      </c>
      <c r="BH9" s="308">
        <v>1.0862339999999999</v>
      </c>
      <c r="BI9" s="308">
        <v>1.05053</v>
      </c>
      <c r="BJ9" s="308">
        <v>1.131953</v>
      </c>
      <c r="BK9" s="308">
        <v>1.144614</v>
      </c>
      <c r="BL9" s="308">
        <v>1.0616030000000001</v>
      </c>
      <c r="BM9" s="308">
        <v>1.1149610000000001</v>
      </c>
      <c r="BN9" s="308">
        <v>1.0565929999999999</v>
      </c>
      <c r="BO9" s="308">
        <v>1.118781</v>
      </c>
      <c r="BP9" s="308">
        <v>1.1779360000000001</v>
      </c>
      <c r="BQ9" s="308">
        <v>1.290713</v>
      </c>
      <c r="BR9" s="308">
        <v>1.279469</v>
      </c>
      <c r="BS9" s="308">
        <v>1.141159</v>
      </c>
      <c r="BT9" s="308">
        <v>1.101623</v>
      </c>
      <c r="BU9" s="308">
        <v>1.064656</v>
      </c>
      <c r="BV9" s="308">
        <v>1.1466350000000001</v>
      </c>
    </row>
    <row r="10" spans="1:74" ht="11.15" customHeight="1" x14ac:dyDescent="0.25">
      <c r="A10" s="103" t="s">
        <v>1099</v>
      </c>
      <c r="B10" s="129" t="s">
        <v>446</v>
      </c>
      <c r="C10" s="265">
        <v>3.3410119800000002</v>
      </c>
      <c r="D10" s="265">
        <v>3.1338530160000002</v>
      </c>
      <c r="E10" s="265">
        <v>2.4007799959999998</v>
      </c>
      <c r="F10" s="265">
        <v>2.3863760100000002</v>
      </c>
      <c r="G10" s="265">
        <v>3.041396019</v>
      </c>
      <c r="H10" s="265">
        <v>3.63049599</v>
      </c>
      <c r="I10" s="265">
        <v>3.685152993</v>
      </c>
      <c r="J10" s="265">
        <v>4.0799139990000004</v>
      </c>
      <c r="K10" s="265">
        <v>3.5169769799999999</v>
      </c>
      <c r="L10" s="265">
        <v>2.1962630139999999</v>
      </c>
      <c r="M10" s="265">
        <v>3.5953349999999999</v>
      </c>
      <c r="N10" s="265">
        <v>4.0368740020000002</v>
      </c>
      <c r="O10" s="265">
        <v>3.1822139840000001</v>
      </c>
      <c r="P10" s="265">
        <v>2.8315100040000001</v>
      </c>
      <c r="Q10" s="265">
        <v>3.7776139959999999</v>
      </c>
      <c r="R10" s="265">
        <v>3.2440500000000001</v>
      </c>
      <c r="S10" s="265">
        <v>3.7051470009999998</v>
      </c>
      <c r="T10" s="265">
        <v>3.9033740099999998</v>
      </c>
      <c r="U10" s="265">
        <v>5.4271159979999997</v>
      </c>
      <c r="V10" s="265">
        <v>5.8826640049999996</v>
      </c>
      <c r="W10" s="265">
        <v>3.7403179799999999</v>
      </c>
      <c r="X10" s="265">
        <v>3.8845699790000001</v>
      </c>
      <c r="Y10" s="265">
        <v>3.4132250100000001</v>
      </c>
      <c r="Z10" s="265">
        <v>4.322381987</v>
      </c>
      <c r="AA10" s="265">
        <v>4.1452130189999998</v>
      </c>
      <c r="AB10" s="265">
        <v>2.9268660120000001</v>
      </c>
      <c r="AC10" s="265">
        <v>3.8262259950000002</v>
      </c>
      <c r="AD10" s="265">
        <v>3.3243160199999999</v>
      </c>
      <c r="AE10" s="265">
        <v>3.6948459800000002</v>
      </c>
      <c r="AF10" s="265">
        <v>4.4416770000000003</v>
      </c>
      <c r="AG10" s="265">
        <v>4.4138849970000003</v>
      </c>
      <c r="AH10" s="265">
        <v>3.3715719970000002</v>
      </c>
      <c r="AI10" s="265">
        <v>2.7407619900000002</v>
      </c>
      <c r="AJ10" s="265">
        <v>2.8512429799999999</v>
      </c>
      <c r="AK10" s="265">
        <v>1.161897</v>
      </c>
      <c r="AL10" s="265">
        <v>2.4130869960000001</v>
      </c>
      <c r="AM10" s="265">
        <v>2.9978480250000001</v>
      </c>
      <c r="AN10" s="265">
        <v>1.820880992</v>
      </c>
      <c r="AO10" s="265">
        <v>1.996296987</v>
      </c>
      <c r="AP10" s="265">
        <v>2.4964430100000001</v>
      </c>
      <c r="AQ10" s="265">
        <v>2.766955995</v>
      </c>
      <c r="AR10" s="265">
        <v>4.3847639999999997</v>
      </c>
      <c r="AS10" s="265">
        <v>5.4643959779999998</v>
      </c>
      <c r="AT10" s="265">
        <v>5.913036999</v>
      </c>
      <c r="AU10" s="265">
        <v>3.8373920099999999</v>
      </c>
      <c r="AV10" s="265">
        <v>3.4304258365</v>
      </c>
      <c r="AW10" s="265">
        <v>3.7144205588000001</v>
      </c>
      <c r="AX10" s="265">
        <v>4.1737000000000002</v>
      </c>
      <c r="AY10" s="265">
        <v>4.4035520000000004</v>
      </c>
      <c r="AZ10" s="308">
        <v>3.6113590000000002</v>
      </c>
      <c r="BA10" s="308">
        <v>4.1150070000000003</v>
      </c>
      <c r="BB10" s="308">
        <v>3.7364649999999999</v>
      </c>
      <c r="BC10" s="308">
        <v>4.2565289999999996</v>
      </c>
      <c r="BD10" s="308">
        <v>4.5896600000000003</v>
      </c>
      <c r="BE10" s="308">
        <v>5.183319</v>
      </c>
      <c r="BF10" s="308">
        <v>5.2178769999999997</v>
      </c>
      <c r="BG10" s="308">
        <v>3.8932479999999998</v>
      </c>
      <c r="BH10" s="308">
        <v>3.3721549999999998</v>
      </c>
      <c r="BI10" s="308">
        <v>3.53857</v>
      </c>
      <c r="BJ10" s="308">
        <v>4.0110460000000003</v>
      </c>
      <c r="BK10" s="308">
        <v>4.4077200000000003</v>
      </c>
      <c r="BL10" s="308">
        <v>3.682709</v>
      </c>
      <c r="BM10" s="308">
        <v>4.0167010000000003</v>
      </c>
      <c r="BN10" s="308">
        <v>3.6383359999999998</v>
      </c>
      <c r="BO10" s="308">
        <v>4.185384</v>
      </c>
      <c r="BP10" s="308">
        <v>4.5462369999999996</v>
      </c>
      <c r="BQ10" s="308">
        <v>5.1440770000000002</v>
      </c>
      <c r="BR10" s="308">
        <v>5.2149939999999999</v>
      </c>
      <c r="BS10" s="308">
        <v>3.8959480000000002</v>
      </c>
      <c r="BT10" s="308">
        <v>3.3732250000000001</v>
      </c>
      <c r="BU10" s="308">
        <v>3.5471379999999999</v>
      </c>
      <c r="BV10" s="308">
        <v>4.0182039999999999</v>
      </c>
    </row>
    <row r="11" spans="1:74" ht="11.15" customHeight="1" x14ac:dyDescent="0.25">
      <c r="A11" s="103" t="s">
        <v>1100</v>
      </c>
      <c r="B11" s="129" t="s">
        <v>388</v>
      </c>
      <c r="C11" s="265">
        <v>363.06984724</v>
      </c>
      <c r="D11" s="265">
        <v>318.41558523999998</v>
      </c>
      <c r="E11" s="265">
        <v>329.30403260000003</v>
      </c>
      <c r="F11" s="265">
        <v>299.33898749999997</v>
      </c>
      <c r="G11" s="265">
        <v>333.70221860999999</v>
      </c>
      <c r="H11" s="265">
        <v>356.86985105999997</v>
      </c>
      <c r="I11" s="265">
        <v>414.05004455</v>
      </c>
      <c r="J11" s="265">
        <v>405.81156856000001</v>
      </c>
      <c r="K11" s="265">
        <v>364.27654617000002</v>
      </c>
      <c r="L11" s="265">
        <v>322.71390792</v>
      </c>
      <c r="M11" s="265">
        <v>319.49268704999997</v>
      </c>
      <c r="N11" s="265">
        <v>342.57303250000001</v>
      </c>
      <c r="O11" s="265">
        <v>345.20132364</v>
      </c>
      <c r="P11" s="265">
        <v>322.52961648000002</v>
      </c>
      <c r="Q11" s="265">
        <v>313.64731015000001</v>
      </c>
      <c r="R11" s="265">
        <v>283.09026381000001</v>
      </c>
      <c r="S11" s="265">
        <v>308.54197282000001</v>
      </c>
      <c r="T11" s="265">
        <v>355.87056372000001</v>
      </c>
      <c r="U11" s="265">
        <v>415.29837608000003</v>
      </c>
      <c r="V11" s="265">
        <v>404.41825654000002</v>
      </c>
      <c r="W11" s="265">
        <v>337.23335480999998</v>
      </c>
      <c r="X11" s="265">
        <v>317.58800888000002</v>
      </c>
      <c r="Y11" s="265">
        <v>304.81618874999998</v>
      </c>
      <c r="Z11" s="265">
        <v>348.84579484</v>
      </c>
      <c r="AA11" s="265">
        <v>353.38598595000002</v>
      </c>
      <c r="AB11" s="265">
        <v>326.82627298</v>
      </c>
      <c r="AC11" s="265">
        <v>315.20319723</v>
      </c>
      <c r="AD11" s="265">
        <v>296.64670458000001</v>
      </c>
      <c r="AE11" s="265">
        <v>323.86923777999999</v>
      </c>
      <c r="AF11" s="265">
        <v>378.31374935999997</v>
      </c>
      <c r="AG11" s="265">
        <v>410.06280914000001</v>
      </c>
      <c r="AH11" s="265">
        <v>416.25732118000002</v>
      </c>
      <c r="AI11" s="265">
        <v>350.45248563000001</v>
      </c>
      <c r="AJ11" s="265">
        <v>321.60547781000002</v>
      </c>
      <c r="AK11" s="265">
        <v>315.41634354000001</v>
      </c>
      <c r="AL11" s="265">
        <v>339.57484111999997</v>
      </c>
      <c r="AM11" s="265">
        <v>380.49109270000002</v>
      </c>
      <c r="AN11" s="265">
        <v>328.83618526999999</v>
      </c>
      <c r="AO11" s="265">
        <v>327.04781478000001</v>
      </c>
      <c r="AP11" s="265">
        <v>305.84866218000002</v>
      </c>
      <c r="AQ11" s="265">
        <v>344.94975669000002</v>
      </c>
      <c r="AR11" s="265">
        <v>385.00223084999999</v>
      </c>
      <c r="AS11" s="265">
        <v>429.18259640000002</v>
      </c>
      <c r="AT11" s="265">
        <v>418.44714463000003</v>
      </c>
      <c r="AU11" s="265">
        <v>354.75695112</v>
      </c>
      <c r="AV11" s="265">
        <v>317.47871348000001</v>
      </c>
      <c r="AW11" s="265">
        <v>326.91316522</v>
      </c>
      <c r="AX11" s="265">
        <v>368.03680000000003</v>
      </c>
      <c r="AY11" s="265">
        <v>357.38240000000002</v>
      </c>
      <c r="AZ11" s="308">
        <v>321.31099999999998</v>
      </c>
      <c r="BA11" s="308">
        <v>328.45440000000002</v>
      </c>
      <c r="BB11" s="308">
        <v>306.52280000000002</v>
      </c>
      <c r="BC11" s="308">
        <v>341.65320000000003</v>
      </c>
      <c r="BD11" s="308">
        <v>376.47370000000001</v>
      </c>
      <c r="BE11" s="308">
        <v>415.41419999999999</v>
      </c>
      <c r="BF11" s="308">
        <v>413.0994</v>
      </c>
      <c r="BG11" s="308">
        <v>348.96789999999999</v>
      </c>
      <c r="BH11" s="308">
        <v>314.3175</v>
      </c>
      <c r="BI11" s="308">
        <v>319.07870000000003</v>
      </c>
      <c r="BJ11" s="308">
        <v>364.66550000000001</v>
      </c>
      <c r="BK11" s="308">
        <v>379.2097</v>
      </c>
      <c r="BL11" s="308">
        <v>335.39949999999999</v>
      </c>
      <c r="BM11" s="308">
        <v>333.64659999999998</v>
      </c>
      <c r="BN11" s="308">
        <v>308.14789999999999</v>
      </c>
      <c r="BO11" s="308">
        <v>344.50360000000001</v>
      </c>
      <c r="BP11" s="308">
        <v>379.70339999999999</v>
      </c>
      <c r="BQ11" s="308">
        <v>419.23230000000001</v>
      </c>
      <c r="BR11" s="308">
        <v>417.06290000000001</v>
      </c>
      <c r="BS11" s="308">
        <v>352.47590000000002</v>
      </c>
      <c r="BT11" s="308">
        <v>317.65899999999999</v>
      </c>
      <c r="BU11" s="308">
        <v>322.44929999999999</v>
      </c>
      <c r="BV11" s="308">
        <v>368.2722</v>
      </c>
    </row>
    <row r="12" spans="1:74" ht="11.15" customHeight="1" x14ac:dyDescent="0.25">
      <c r="A12" s="103" t="s">
        <v>1101</v>
      </c>
      <c r="B12" s="129" t="s">
        <v>340</v>
      </c>
      <c r="C12" s="265">
        <v>21.932624031</v>
      </c>
      <c r="D12" s="265">
        <v>11.674141444</v>
      </c>
      <c r="E12" s="265">
        <v>15.730086804999999</v>
      </c>
      <c r="F12" s="265">
        <v>14.5286694</v>
      </c>
      <c r="G12" s="265">
        <v>25.485333554</v>
      </c>
      <c r="H12" s="265">
        <v>23.680478669999999</v>
      </c>
      <c r="I12" s="265">
        <v>25.157631252000002</v>
      </c>
      <c r="J12" s="265">
        <v>20.409323586999999</v>
      </c>
      <c r="K12" s="265">
        <v>11.78171985</v>
      </c>
      <c r="L12" s="265">
        <v>2.6797664179999998</v>
      </c>
      <c r="M12" s="265">
        <v>21.952933739999999</v>
      </c>
      <c r="N12" s="265">
        <v>20.184798708999999</v>
      </c>
      <c r="O12" s="265">
        <v>16.955188297999999</v>
      </c>
      <c r="P12" s="265">
        <v>16.104373553999999</v>
      </c>
      <c r="Q12" s="265">
        <v>11.894609882999999</v>
      </c>
      <c r="R12" s="265">
        <v>9.9578397299999999</v>
      </c>
      <c r="S12" s="265">
        <v>22.914897192000002</v>
      </c>
      <c r="T12" s="265">
        <v>24.515262480000001</v>
      </c>
      <c r="U12" s="265">
        <v>23.720422396</v>
      </c>
      <c r="V12" s="265">
        <v>23.438287924000001</v>
      </c>
      <c r="W12" s="265">
        <v>3.5506021200000002</v>
      </c>
      <c r="X12" s="265">
        <v>9.718636772</v>
      </c>
      <c r="Y12" s="265">
        <v>16.588035120000001</v>
      </c>
      <c r="Z12" s="265">
        <v>21.345853892000001</v>
      </c>
      <c r="AA12" s="265">
        <v>19.409357951</v>
      </c>
      <c r="AB12" s="265">
        <v>17.009950495999998</v>
      </c>
      <c r="AC12" s="265">
        <v>8.9304505499999998</v>
      </c>
      <c r="AD12" s="265">
        <v>13.31788515</v>
      </c>
      <c r="AE12" s="265">
        <v>22.746809054</v>
      </c>
      <c r="AF12" s="265">
        <v>28.11459198</v>
      </c>
      <c r="AG12" s="265">
        <v>23.436949901999999</v>
      </c>
      <c r="AH12" s="265">
        <v>22.629579237000002</v>
      </c>
      <c r="AI12" s="265">
        <v>2.6200989899999998</v>
      </c>
      <c r="AJ12" s="265">
        <v>7.9922937989999996</v>
      </c>
      <c r="AK12" s="265">
        <v>16.577561670000001</v>
      </c>
      <c r="AL12" s="265">
        <v>20.039575396</v>
      </c>
      <c r="AM12" s="265">
        <v>30.656730985999999</v>
      </c>
      <c r="AN12" s="265">
        <v>13.340865888</v>
      </c>
      <c r="AO12" s="265">
        <v>11.586826568999999</v>
      </c>
      <c r="AP12" s="265">
        <v>11.228765190000001</v>
      </c>
      <c r="AQ12" s="265">
        <v>25.74662902</v>
      </c>
      <c r="AR12" s="265">
        <v>27.28349472</v>
      </c>
      <c r="AS12" s="265">
        <v>29.089172431000001</v>
      </c>
      <c r="AT12" s="265">
        <v>18.348587675000001</v>
      </c>
      <c r="AU12" s="265">
        <v>5.2466736599999999</v>
      </c>
      <c r="AV12" s="265">
        <v>11.393208988</v>
      </c>
      <c r="AW12" s="265">
        <v>26.286556355999998</v>
      </c>
      <c r="AX12" s="265">
        <v>32.187159999999999</v>
      </c>
      <c r="AY12" s="265">
        <v>13.73273</v>
      </c>
      <c r="AZ12" s="308">
        <v>13.54003</v>
      </c>
      <c r="BA12" s="308">
        <v>11.601330000000001</v>
      </c>
      <c r="BB12" s="308">
        <v>12.921519999999999</v>
      </c>
      <c r="BC12" s="308">
        <v>26.560759999999998</v>
      </c>
      <c r="BD12" s="308">
        <v>25.542339999999999</v>
      </c>
      <c r="BE12" s="308">
        <v>27.195080000000001</v>
      </c>
      <c r="BF12" s="308">
        <v>21.76352</v>
      </c>
      <c r="BG12" s="308">
        <v>4.0622480000000003</v>
      </c>
      <c r="BH12" s="308">
        <v>8.5737799999999993</v>
      </c>
      <c r="BI12" s="308">
        <v>17.91347</v>
      </c>
      <c r="BJ12" s="308">
        <v>25.283000000000001</v>
      </c>
      <c r="BK12" s="308">
        <v>19.064160000000001</v>
      </c>
      <c r="BL12" s="308">
        <v>9.2420480000000005</v>
      </c>
      <c r="BM12" s="308">
        <v>14.832739999999999</v>
      </c>
      <c r="BN12" s="308">
        <v>12.973520000000001</v>
      </c>
      <c r="BO12" s="308">
        <v>27.176069999999999</v>
      </c>
      <c r="BP12" s="308">
        <v>25.789570000000001</v>
      </c>
      <c r="BQ12" s="308">
        <v>27.448129999999999</v>
      </c>
      <c r="BR12" s="308">
        <v>21.98075</v>
      </c>
      <c r="BS12" s="308">
        <v>4.0998970000000003</v>
      </c>
      <c r="BT12" s="308">
        <v>8.6408799999999992</v>
      </c>
      <c r="BU12" s="308">
        <v>18.088509999999999</v>
      </c>
      <c r="BV12" s="308">
        <v>25.528199999999998</v>
      </c>
    </row>
    <row r="13" spans="1:74" ht="11.15" customHeight="1" x14ac:dyDescent="0.25">
      <c r="A13" s="100"/>
      <c r="B13" s="104"/>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27"/>
      <c r="AY13" s="227"/>
      <c r="AZ13" s="341"/>
      <c r="BA13" s="341"/>
      <c r="BB13" s="341"/>
      <c r="BC13" s="341"/>
      <c r="BD13" s="341"/>
      <c r="BE13" s="341"/>
      <c r="BF13" s="341"/>
      <c r="BG13" s="341"/>
      <c r="BH13" s="341"/>
      <c r="BI13" s="341"/>
      <c r="BJ13" s="341"/>
      <c r="BK13" s="341"/>
      <c r="BL13" s="341"/>
      <c r="BM13" s="341"/>
      <c r="BN13" s="341"/>
      <c r="BO13" s="341"/>
      <c r="BP13" s="341"/>
      <c r="BQ13" s="341"/>
      <c r="BR13" s="341"/>
      <c r="BS13" s="341"/>
      <c r="BT13" s="341"/>
      <c r="BU13" s="341"/>
      <c r="BV13" s="341"/>
    </row>
    <row r="14" spans="1:74" ht="11.15" customHeight="1" x14ac:dyDescent="0.25">
      <c r="A14" s="100"/>
      <c r="B14" s="105" t="s">
        <v>1102</v>
      </c>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341"/>
      <c r="BA14" s="341"/>
      <c r="BB14" s="341"/>
      <c r="BC14" s="341"/>
      <c r="BD14" s="341"/>
      <c r="BE14" s="341"/>
      <c r="BF14" s="341"/>
      <c r="BG14" s="341"/>
      <c r="BH14" s="341"/>
      <c r="BI14" s="341"/>
      <c r="BJ14" s="341"/>
      <c r="BK14" s="341"/>
      <c r="BL14" s="341"/>
      <c r="BM14" s="341"/>
      <c r="BN14" s="341"/>
      <c r="BO14" s="341"/>
      <c r="BP14" s="341"/>
      <c r="BQ14" s="341"/>
      <c r="BR14" s="341"/>
      <c r="BS14" s="341"/>
      <c r="BT14" s="341"/>
      <c r="BU14" s="341"/>
      <c r="BV14" s="341"/>
    </row>
    <row r="15" spans="1:74" ht="11.15" customHeight="1" x14ac:dyDescent="0.25">
      <c r="A15" s="103" t="s">
        <v>1104</v>
      </c>
      <c r="B15" s="501" t="s">
        <v>1393</v>
      </c>
      <c r="C15" s="265">
        <v>328.60925101999999</v>
      </c>
      <c r="D15" s="265">
        <v>295.79769324</v>
      </c>
      <c r="E15" s="265">
        <v>301.85269314999999</v>
      </c>
      <c r="F15" s="265">
        <v>273.89983767000001</v>
      </c>
      <c r="G15" s="265">
        <v>296.80173617000003</v>
      </c>
      <c r="H15" s="265">
        <v>321.4616049</v>
      </c>
      <c r="I15" s="265">
        <v>376.09482069000001</v>
      </c>
      <c r="J15" s="265">
        <v>372.57408714000002</v>
      </c>
      <c r="K15" s="265">
        <v>340.4628012</v>
      </c>
      <c r="L15" s="265">
        <v>308.24120550999999</v>
      </c>
      <c r="M15" s="265">
        <v>285.53204147999998</v>
      </c>
      <c r="N15" s="265">
        <v>309.82269079000002</v>
      </c>
      <c r="O15" s="265">
        <v>315.53278978999998</v>
      </c>
      <c r="P15" s="265">
        <v>294.65940476999998</v>
      </c>
      <c r="Q15" s="265">
        <v>289.89378031000001</v>
      </c>
      <c r="R15" s="265">
        <v>262.40056178999998</v>
      </c>
      <c r="S15" s="265">
        <v>274.70708122000002</v>
      </c>
      <c r="T15" s="265">
        <v>320.05572389999998</v>
      </c>
      <c r="U15" s="265">
        <v>379.53004105000002</v>
      </c>
      <c r="V15" s="265">
        <v>368.88450403000002</v>
      </c>
      <c r="W15" s="265">
        <v>322.5545133</v>
      </c>
      <c r="X15" s="265">
        <v>296.87657754999998</v>
      </c>
      <c r="Y15" s="265">
        <v>277.24920096</v>
      </c>
      <c r="Z15" s="265">
        <v>315.33030213000001</v>
      </c>
      <c r="AA15" s="265">
        <v>321.49647555000001</v>
      </c>
      <c r="AB15" s="265">
        <v>299.69803444000001</v>
      </c>
      <c r="AC15" s="265">
        <v>295.34500172000003</v>
      </c>
      <c r="AD15" s="265">
        <v>272.77869642000002</v>
      </c>
      <c r="AE15" s="265">
        <v>290.06060196999999</v>
      </c>
      <c r="AF15" s="265">
        <v>338.41538009999999</v>
      </c>
      <c r="AG15" s="265">
        <v>373.94829915999998</v>
      </c>
      <c r="AH15" s="265">
        <v>381.03930364000001</v>
      </c>
      <c r="AI15" s="265">
        <v>336.44401049999999</v>
      </c>
      <c r="AJ15" s="265">
        <v>302.12747064000001</v>
      </c>
      <c r="AK15" s="265">
        <v>287.13380022000001</v>
      </c>
      <c r="AL15" s="265">
        <v>307.38717882999998</v>
      </c>
      <c r="AM15" s="265">
        <v>337.23431436999999</v>
      </c>
      <c r="AN15" s="265">
        <v>304.48534619999998</v>
      </c>
      <c r="AO15" s="265">
        <v>303.76769502000002</v>
      </c>
      <c r="AP15" s="265">
        <v>283.87797125999998</v>
      </c>
      <c r="AQ15" s="265">
        <v>307.8693576</v>
      </c>
      <c r="AR15" s="265">
        <v>346.23105509999999</v>
      </c>
      <c r="AS15" s="265">
        <v>387.73632199000002</v>
      </c>
      <c r="AT15" s="265">
        <v>387.75684616000001</v>
      </c>
      <c r="AU15" s="265">
        <v>338.38952610000001</v>
      </c>
      <c r="AV15" s="265">
        <v>295.30497258000003</v>
      </c>
      <c r="AW15" s="265">
        <v>289.28460452000002</v>
      </c>
      <c r="AX15" s="265">
        <v>323.43169296000002</v>
      </c>
      <c r="AY15" s="265">
        <v>331.22667745000001</v>
      </c>
      <c r="AZ15" s="308">
        <v>296.67200000000003</v>
      </c>
      <c r="BA15" s="308">
        <v>305.13369999999998</v>
      </c>
      <c r="BB15" s="308">
        <v>282.35980000000001</v>
      </c>
      <c r="BC15" s="308">
        <v>303.33150000000001</v>
      </c>
      <c r="BD15" s="308">
        <v>338.81180000000001</v>
      </c>
      <c r="BE15" s="308">
        <v>375.28640000000001</v>
      </c>
      <c r="BF15" s="308">
        <v>378.50189999999998</v>
      </c>
      <c r="BG15" s="308">
        <v>333.19450000000001</v>
      </c>
      <c r="BH15" s="308">
        <v>294.60980000000001</v>
      </c>
      <c r="BI15" s="308">
        <v>289.70190000000002</v>
      </c>
      <c r="BJ15" s="308">
        <v>326.80520000000001</v>
      </c>
      <c r="BK15" s="308">
        <v>347.6739</v>
      </c>
      <c r="BL15" s="308">
        <v>314.69799999999998</v>
      </c>
      <c r="BM15" s="308">
        <v>307.1506</v>
      </c>
      <c r="BN15" s="308">
        <v>283.99979999999999</v>
      </c>
      <c r="BO15" s="308">
        <v>305.61950000000002</v>
      </c>
      <c r="BP15" s="308">
        <v>341.83159999999998</v>
      </c>
      <c r="BQ15" s="308">
        <v>378.8603</v>
      </c>
      <c r="BR15" s="308">
        <v>382.2525</v>
      </c>
      <c r="BS15" s="308">
        <v>336.66149999999999</v>
      </c>
      <c r="BT15" s="308">
        <v>297.88069999999999</v>
      </c>
      <c r="BU15" s="308">
        <v>292.89260000000002</v>
      </c>
      <c r="BV15" s="308">
        <v>330.15780000000001</v>
      </c>
    </row>
    <row r="16" spans="1:74" ht="11.15" customHeight="1" x14ac:dyDescent="0.25">
      <c r="A16" s="727" t="s">
        <v>1140</v>
      </c>
      <c r="B16" s="129" t="s">
        <v>382</v>
      </c>
      <c r="C16" s="265">
        <v>133.31755021000001</v>
      </c>
      <c r="D16" s="265">
        <v>116.60800242000001</v>
      </c>
      <c r="E16" s="265">
        <v>112.60541507000001</v>
      </c>
      <c r="F16" s="265">
        <v>90.383821839999996</v>
      </c>
      <c r="G16" s="265">
        <v>100.33107133</v>
      </c>
      <c r="H16" s="265">
        <v>120.11616995999999</v>
      </c>
      <c r="I16" s="265">
        <v>153.74888910000001</v>
      </c>
      <c r="J16" s="265">
        <v>150.08305576000001</v>
      </c>
      <c r="K16" s="265">
        <v>131.5667267</v>
      </c>
      <c r="L16" s="265">
        <v>107.99720824000001</v>
      </c>
      <c r="M16" s="265">
        <v>102.45292212</v>
      </c>
      <c r="N16" s="265">
        <v>121.07807665</v>
      </c>
      <c r="O16" s="265">
        <v>124.44221134999999</v>
      </c>
      <c r="P16" s="265">
        <v>112.12288192</v>
      </c>
      <c r="Q16" s="265">
        <v>104.25494275</v>
      </c>
      <c r="R16" s="265">
        <v>97.759203060000004</v>
      </c>
      <c r="S16" s="265">
        <v>105.68094311</v>
      </c>
      <c r="T16" s="265">
        <v>131.53805062999999</v>
      </c>
      <c r="U16" s="265">
        <v>167.10814163000001</v>
      </c>
      <c r="V16" s="265">
        <v>158.93914744</v>
      </c>
      <c r="W16" s="265">
        <v>127.82389320999999</v>
      </c>
      <c r="X16" s="265">
        <v>105.51393613</v>
      </c>
      <c r="Y16" s="265">
        <v>99.660936559999996</v>
      </c>
      <c r="Z16" s="265">
        <v>129.76075834</v>
      </c>
      <c r="AA16" s="265">
        <v>136.68235149</v>
      </c>
      <c r="AB16" s="265">
        <v>126.54955735999999</v>
      </c>
      <c r="AC16" s="265">
        <v>114.37398007</v>
      </c>
      <c r="AD16" s="265">
        <v>93.890880019999997</v>
      </c>
      <c r="AE16" s="265">
        <v>101.16029415</v>
      </c>
      <c r="AF16" s="265">
        <v>132.15348567000001</v>
      </c>
      <c r="AG16" s="265">
        <v>154.49457176000001</v>
      </c>
      <c r="AH16" s="265">
        <v>157.79177211000001</v>
      </c>
      <c r="AI16" s="265">
        <v>131.11130374000001</v>
      </c>
      <c r="AJ16" s="265">
        <v>103.99221442</v>
      </c>
      <c r="AK16" s="265">
        <v>100.59096642</v>
      </c>
      <c r="AL16" s="265">
        <v>117.69550511</v>
      </c>
      <c r="AM16" s="265">
        <v>141.06513885999999</v>
      </c>
      <c r="AN16" s="265">
        <v>126.31381806</v>
      </c>
      <c r="AO16" s="265">
        <v>112.38560065</v>
      </c>
      <c r="AP16" s="265">
        <v>98.338475889999998</v>
      </c>
      <c r="AQ16" s="265">
        <v>110.88951029</v>
      </c>
      <c r="AR16" s="265">
        <v>137.47659934999999</v>
      </c>
      <c r="AS16" s="265">
        <v>165.69442595999999</v>
      </c>
      <c r="AT16" s="265">
        <v>161.46760004999999</v>
      </c>
      <c r="AU16" s="265">
        <v>130.16988631999999</v>
      </c>
      <c r="AV16" s="265">
        <v>100.55772217000001</v>
      </c>
      <c r="AW16" s="265">
        <v>103.52803068999999</v>
      </c>
      <c r="AX16" s="265">
        <v>127.68883726999999</v>
      </c>
      <c r="AY16" s="265">
        <v>133.44111723</v>
      </c>
      <c r="AZ16" s="308">
        <v>117.5441</v>
      </c>
      <c r="BA16" s="308">
        <v>112.5749</v>
      </c>
      <c r="BB16" s="308">
        <v>97.035899999999998</v>
      </c>
      <c r="BC16" s="308">
        <v>107.6823</v>
      </c>
      <c r="BD16" s="308">
        <v>132.07159999999999</v>
      </c>
      <c r="BE16" s="308">
        <v>156.68530000000001</v>
      </c>
      <c r="BF16" s="308">
        <v>155.08690000000001</v>
      </c>
      <c r="BG16" s="308">
        <v>127.3982</v>
      </c>
      <c r="BH16" s="308">
        <v>100.7928</v>
      </c>
      <c r="BI16" s="308">
        <v>104.3188</v>
      </c>
      <c r="BJ16" s="308">
        <v>130.33670000000001</v>
      </c>
      <c r="BK16" s="308">
        <v>147.05410000000001</v>
      </c>
      <c r="BL16" s="308">
        <v>128.53059999999999</v>
      </c>
      <c r="BM16" s="308">
        <v>113.78189999999999</v>
      </c>
      <c r="BN16" s="308">
        <v>97.722030000000004</v>
      </c>
      <c r="BO16" s="308">
        <v>108.5958</v>
      </c>
      <c r="BP16" s="308">
        <v>133.4298</v>
      </c>
      <c r="BQ16" s="308">
        <v>158.20859999999999</v>
      </c>
      <c r="BR16" s="308">
        <v>156.49359999999999</v>
      </c>
      <c r="BS16" s="308">
        <v>128.50919999999999</v>
      </c>
      <c r="BT16" s="308">
        <v>101.6671</v>
      </c>
      <c r="BU16" s="308">
        <v>105.1079</v>
      </c>
      <c r="BV16" s="308">
        <v>131.20959999999999</v>
      </c>
    </row>
    <row r="17" spans="1:74" ht="11.15" customHeight="1" x14ac:dyDescent="0.25">
      <c r="A17" s="500" t="s">
        <v>1151</v>
      </c>
      <c r="B17" s="129" t="s">
        <v>381</v>
      </c>
      <c r="C17" s="265">
        <v>112.0123883</v>
      </c>
      <c r="D17" s="265">
        <v>102.07087865</v>
      </c>
      <c r="E17" s="265">
        <v>107.46819988</v>
      </c>
      <c r="F17" s="265">
        <v>102.44593962</v>
      </c>
      <c r="G17" s="265">
        <v>111.20095272</v>
      </c>
      <c r="H17" s="265">
        <v>115.74502704</v>
      </c>
      <c r="I17" s="265">
        <v>130.95145260999999</v>
      </c>
      <c r="J17" s="265">
        <v>130.77617383</v>
      </c>
      <c r="K17" s="265">
        <v>122.05915072000001</v>
      </c>
      <c r="L17" s="265">
        <v>115.30490274</v>
      </c>
      <c r="M17" s="265">
        <v>102.84001359</v>
      </c>
      <c r="N17" s="265">
        <v>108.00147573</v>
      </c>
      <c r="O17" s="265">
        <v>109.81219557999999</v>
      </c>
      <c r="P17" s="265">
        <v>103.01476878</v>
      </c>
      <c r="Q17" s="265">
        <v>104.10984329999999</v>
      </c>
      <c r="R17" s="265">
        <v>91.405772409999997</v>
      </c>
      <c r="S17" s="265">
        <v>94.299162929999994</v>
      </c>
      <c r="T17" s="265">
        <v>109.59271993</v>
      </c>
      <c r="U17" s="265">
        <v>127.10748119</v>
      </c>
      <c r="V17" s="265">
        <v>123.0568842</v>
      </c>
      <c r="W17" s="265">
        <v>113.21974254</v>
      </c>
      <c r="X17" s="265">
        <v>108.46818857</v>
      </c>
      <c r="Y17" s="265">
        <v>97.896620040000002</v>
      </c>
      <c r="Z17" s="265">
        <v>105.45620390000001</v>
      </c>
      <c r="AA17" s="265">
        <v>104.49764718</v>
      </c>
      <c r="AB17" s="265">
        <v>98.355677380000003</v>
      </c>
      <c r="AC17" s="265">
        <v>102.87723446</v>
      </c>
      <c r="AD17" s="265">
        <v>98.721379159999998</v>
      </c>
      <c r="AE17" s="265">
        <v>104.71120892</v>
      </c>
      <c r="AF17" s="265">
        <v>119.05269115999999</v>
      </c>
      <c r="AG17" s="265">
        <v>127.85573406</v>
      </c>
      <c r="AH17" s="265">
        <v>131.11112134999999</v>
      </c>
      <c r="AI17" s="265">
        <v>118.9886836</v>
      </c>
      <c r="AJ17" s="265">
        <v>112.24647543</v>
      </c>
      <c r="AK17" s="265">
        <v>103.50607832999999</v>
      </c>
      <c r="AL17" s="265">
        <v>106.51556746</v>
      </c>
      <c r="AM17" s="265">
        <v>112.30089811000001</v>
      </c>
      <c r="AN17" s="265">
        <v>101.66580973000001</v>
      </c>
      <c r="AO17" s="265">
        <v>107.85881963999999</v>
      </c>
      <c r="AP17" s="265">
        <v>103.82435323</v>
      </c>
      <c r="AQ17" s="265">
        <v>111.36796919</v>
      </c>
      <c r="AR17" s="265">
        <v>120.01965365</v>
      </c>
      <c r="AS17" s="265">
        <v>132.31570547000001</v>
      </c>
      <c r="AT17" s="265">
        <v>134.17492050000001</v>
      </c>
      <c r="AU17" s="265">
        <v>122.52917343</v>
      </c>
      <c r="AV17" s="265">
        <v>110.2252141</v>
      </c>
      <c r="AW17" s="265">
        <v>104.77077430999999</v>
      </c>
      <c r="AX17" s="265">
        <v>112.91219089000001</v>
      </c>
      <c r="AY17" s="265">
        <v>112.57759445000001</v>
      </c>
      <c r="AZ17" s="308">
        <v>103.3096</v>
      </c>
      <c r="BA17" s="308">
        <v>109.95050000000001</v>
      </c>
      <c r="BB17" s="308">
        <v>104.5907</v>
      </c>
      <c r="BC17" s="308">
        <v>111.414</v>
      </c>
      <c r="BD17" s="308">
        <v>119.349</v>
      </c>
      <c r="BE17" s="308">
        <v>130.09960000000001</v>
      </c>
      <c r="BF17" s="308">
        <v>132.67330000000001</v>
      </c>
      <c r="BG17" s="308">
        <v>121.53740000000001</v>
      </c>
      <c r="BH17" s="308">
        <v>110.1545</v>
      </c>
      <c r="BI17" s="308">
        <v>104.45350000000001</v>
      </c>
      <c r="BJ17" s="308">
        <v>112.977</v>
      </c>
      <c r="BK17" s="308">
        <v>114.83920000000001</v>
      </c>
      <c r="BL17" s="308">
        <v>106.57470000000001</v>
      </c>
      <c r="BM17" s="308">
        <v>109.4226</v>
      </c>
      <c r="BN17" s="308">
        <v>104.2871</v>
      </c>
      <c r="BO17" s="308">
        <v>111.4659</v>
      </c>
      <c r="BP17" s="308">
        <v>119.5964</v>
      </c>
      <c r="BQ17" s="308">
        <v>130.56780000000001</v>
      </c>
      <c r="BR17" s="308">
        <v>133.3022</v>
      </c>
      <c r="BS17" s="308">
        <v>122.25060000000001</v>
      </c>
      <c r="BT17" s="308">
        <v>110.9148</v>
      </c>
      <c r="BU17" s="308">
        <v>105.2689</v>
      </c>
      <c r="BV17" s="308">
        <v>113.8493</v>
      </c>
    </row>
    <row r="18" spans="1:74" ht="11.15" customHeight="1" x14ac:dyDescent="0.25">
      <c r="A18" s="500" t="s">
        <v>1162</v>
      </c>
      <c r="B18" s="129" t="s">
        <v>380</v>
      </c>
      <c r="C18" s="265">
        <v>82.609756970000007</v>
      </c>
      <c r="D18" s="265">
        <v>76.447262789999996</v>
      </c>
      <c r="E18" s="265">
        <v>81.092831009999998</v>
      </c>
      <c r="F18" s="265">
        <v>80.459758440000002</v>
      </c>
      <c r="G18" s="265">
        <v>84.661293049999998</v>
      </c>
      <c r="H18" s="265">
        <v>84.991994640000001</v>
      </c>
      <c r="I18" s="265">
        <v>90.752186690000002</v>
      </c>
      <c r="J18" s="265">
        <v>91.061842179999999</v>
      </c>
      <c r="K18" s="265">
        <v>86.160376979999995</v>
      </c>
      <c r="L18" s="265">
        <v>84.396137409999994</v>
      </c>
      <c r="M18" s="265">
        <v>79.624664109999998</v>
      </c>
      <c r="N18" s="265">
        <v>80.094745140000001</v>
      </c>
      <c r="O18" s="265">
        <v>80.608512529999999</v>
      </c>
      <c r="P18" s="265">
        <v>78.902731709999998</v>
      </c>
      <c r="Q18" s="265">
        <v>80.930615950000004</v>
      </c>
      <c r="R18" s="265">
        <v>72.791102109999997</v>
      </c>
      <c r="S18" s="265">
        <v>74.273010369999994</v>
      </c>
      <c r="T18" s="265">
        <v>78.444678800000005</v>
      </c>
      <c r="U18" s="265">
        <v>84.758379599999998</v>
      </c>
      <c r="V18" s="265">
        <v>86.366130150000004</v>
      </c>
      <c r="W18" s="265">
        <v>80.976889589999999</v>
      </c>
      <c r="X18" s="265">
        <v>82.371380549999998</v>
      </c>
      <c r="Y18" s="265">
        <v>79.166796180000006</v>
      </c>
      <c r="Z18" s="265">
        <v>79.49180088</v>
      </c>
      <c r="AA18" s="265">
        <v>79.749530280000002</v>
      </c>
      <c r="AB18" s="265">
        <v>74.245261900000003</v>
      </c>
      <c r="AC18" s="265">
        <v>77.551521989999998</v>
      </c>
      <c r="AD18" s="265">
        <v>79.660859070000001</v>
      </c>
      <c r="AE18" s="265">
        <v>83.70251055</v>
      </c>
      <c r="AF18" s="265">
        <v>86.70160946</v>
      </c>
      <c r="AG18" s="265">
        <v>91.052252139999993</v>
      </c>
      <c r="AH18" s="265">
        <v>91.576366730000004</v>
      </c>
      <c r="AI18" s="265">
        <v>85.817139620000006</v>
      </c>
      <c r="AJ18" s="265">
        <v>85.355969090000002</v>
      </c>
      <c r="AK18" s="265">
        <v>82.545235070000004</v>
      </c>
      <c r="AL18" s="265">
        <v>82.6552346</v>
      </c>
      <c r="AM18" s="265">
        <v>83.303666449999994</v>
      </c>
      <c r="AN18" s="265">
        <v>75.940486559999997</v>
      </c>
      <c r="AO18" s="265">
        <v>82.944423970000003</v>
      </c>
      <c r="AP18" s="265">
        <v>81.202949989999993</v>
      </c>
      <c r="AQ18" s="265">
        <v>85.083053980000003</v>
      </c>
      <c r="AR18" s="265">
        <v>88.22195309</v>
      </c>
      <c r="AS18" s="265">
        <v>89.160502769999994</v>
      </c>
      <c r="AT18" s="265">
        <v>91.579303870000004</v>
      </c>
      <c r="AU18" s="265">
        <v>85.133535589999994</v>
      </c>
      <c r="AV18" s="265">
        <v>83.989677080000007</v>
      </c>
      <c r="AW18" s="265">
        <v>80.438145149999997</v>
      </c>
      <c r="AX18" s="265">
        <v>82.271690226999993</v>
      </c>
      <c r="AY18" s="265">
        <v>84.631896541000003</v>
      </c>
      <c r="AZ18" s="308">
        <v>75.26079</v>
      </c>
      <c r="BA18" s="308">
        <v>82.065430000000006</v>
      </c>
      <c r="BB18" s="308">
        <v>80.226910000000004</v>
      </c>
      <c r="BC18" s="308">
        <v>83.735479999999995</v>
      </c>
      <c r="BD18" s="308">
        <v>86.872910000000005</v>
      </c>
      <c r="BE18" s="308">
        <v>87.962710000000001</v>
      </c>
      <c r="BF18" s="308">
        <v>90.207549999999998</v>
      </c>
      <c r="BG18" s="308">
        <v>83.734260000000006</v>
      </c>
      <c r="BH18" s="308">
        <v>83.151049999999998</v>
      </c>
      <c r="BI18" s="308">
        <v>80.430139999999994</v>
      </c>
      <c r="BJ18" s="308">
        <v>82.947119999999998</v>
      </c>
      <c r="BK18" s="308">
        <v>85.210449999999994</v>
      </c>
      <c r="BL18" s="308">
        <v>79.015730000000005</v>
      </c>
      <c r="BM18" s="308">
        <v>83.403099999999995</v>
      </c>
      <c r="BN18" s="308">
        <v>81.48451</v>
      </c>
      <c r="BO18" s="308">
        <v>85.058359999999993</v>
      </c>
      <c r="BP18" s="308">
        <v>88.287610000000001</v>
      </c>
      <c r="BQ18" s="308">
        <v>89.545630000000003</v>
      </c>
      <c r="BR18" s="308">
        <v>91.923220000000001</v>
      </c>
      <c r="BS18" s="308">
        <v>85.377949999999998</v>
      </c>
      <c r="BT18" s="308">
        <v>84.788349999999994</v>
      </c>
      <c r="BU18" s="308">
        <v>82.017439999999993</v>
      </c>
      <c r="BV18" s="308">
        <v>84.555610000000001</v>
      </c>
    </row>
    <row r="19" spans="1:74" ht="11.15" customHeight="1" x14ac:dyDescent="0.25">
      <c r="A19" s="500" t="s">
        <v>1376</v>
      </c>
      <c r="B19" s="129" t="s">
        <v>797</v>
      </c>
      <c r="C19" s="265">
        <v>0.66955799999999999</v>
      </c>
      <c r="D19" s="265">
        <v>0.67154899999999995</v>
      </c>
      <c r="E19" s="265">
        <v>0.68624700000000005</v>
      </c>
      <c r="F19" s="265">
        <v>0.610317</v>
      </c>
      <c r="G19" s="265">
        <v>0.60841999999999996</v>
      </c>
      <c r="H19" s="265">
        <v>0.60841500000000004</v>
      </c>
      <c r="I19" s="265">
        <v>0.642293</v>
      </c>
      <c r="J19" s="265">
        <v>0.65301399999999998</v>
      </c>
      <c r="K19" s="265">
        <v>0.67654800000000004</v>
      </c>
      <c r="L19" s="265">
        <v>0.54295899999999997</v>
      </c>
      <c r="M19" s="265">
        <v>0.61444200000000004</v>
      </c>
      <c r="N19" s="265">
        <v>0.64839599999999997</v>
      </c>
      <c r="O19" s="265">
        <v>0.66986900000000005</v>
      </c>
      <c r="P19" s="265">
        <v>0.61902500000000005</v>
      </c>
      <c r="Q19" s="265">
        <v>0.59837700000000005</v>
      </c>
      <c r="R19" s="265">
        <v>0.44448399999999999</v>
      </c>
      <c r="S19" s="265">
        <v>0.45396500000000001</v>
      </c>
      <c r="T19" s="265">
        <v>0.48027199999999998</v>
      </c>
      <c r="U19" s="265">
        <v>0.55603800000000003</v>
      </c>
      <c r="V19" s="265">
        <v>0.52234199999999997</v>
      </c>
      <c r="W19" s="265">
        <v>0.53398599999999996</v>
      </c>
      <c r="X19" s="265">
        <v>0.52307300000000001</v>
      </c>
      <c r="Y19" s="265">
        <v>0.52485000000000004</v>
      </c>
      <c r="Z19" s="265">
        <v>0.62154100000000001</v>
      </c>
      <c r="AA19" s="265">
        <v>0.56694699999999998</v>
      </c>
      <c r="AB19" s="265">
        <v>0.54753499999999999</v>
      </c>
      <c r="AC19" s="265">
        <v>0.54226300000000005</v>
      </c>
      <c r="AD19" s="265">
        <v>0.505579</v>
      </c>
      <c r="AE19" s="265">
        <v>0.48658699999999999</v>
      </c>
      <c r="AF19" s="265">
        <v>0.50759699999999996</v>
      </c>
      <c r="AG19" s="265">
        <v>0.54574</v>
      </c>
      <c r="AH19" s="265">
        <v>0.56004299999999996</v>
      </c>
      <c r="AI19" s="265">
        <v>0.52688299999999999</v>
      </c>
      <c r="AJ19" s="265">
        <v>0.53281199999999995</v>
      </c>
      <c r="AK19" s="265">
        <v>0.49152099999999999</v>
      </c>
      <c r="AL19" s="265">
        <v>0.52087099999999997</v>
      </c>
      <c r="AM19" s="265">
        <v>0.56461099999999997</v>
      </c>
      <c r="AN19" s="265">
        <v>0.56523199999999996</v>
      </c>
      <c r="AO19" s="265">
        <v>0.578851</v>
      </c>
      <c r="AP19" s="265">
        <v>0.51218900000000001</v>
      </c>
      <c r="AQ19" s="265">
        <v>0.52882200000000001</v>
      </c>
      <c r="AR19" s="265">
        <v>0.512845</v>
      </c>
      <c r="AS19" s="265">
        <v>0.56568700000000005</v>
      </c>
      <c r="AT19" s="265">
        <v>0.53501699999999996</v>
      </c>
      <c r="AU19" s="265">
        <v>0.55693199999999998</v>
      </c>
      <c r="AV19" s="265">
        <v>0.53235924000000001</v>
      </c>
      <c r="AW19" s="265">
        <v>0.54765436999999995</v>
      </c>
      <c r="AX19" s="265">
        <v>0.55897456681000002</v>
      </c>
      <c r="AY19" s="265">
        <v>0.57606922990999998</v>
      </c>
      <c r="AZ19" s="308">
        <v>0.55745109999999998</v>
      </c>
      <c r="BA19" s="308">
        <v>0.54282269999999999</v>
      </c>
      <c r="BB19" s="308">
        <v>0.50622690000000004</v>
      </c>
      <c r="BC19" s="308">
        <v>0.49972139999999998</v>
      </c>
      <c r="BD19" s="308">
        <v>0.51829069999999999</v>
      </c>
      <c r="BE19" s="308">
        <v>0.53882909999999995</v>
      </c>
      <c r="BF19" s="308">
        <v>0.53424970000000005</v>
      </c>
      <c r="BG19" s="308">
        <v>0.5246866</v>
      </c>
      <c r="BH19" s="308">
        <v>0.51150410000000002</v>
      </c>
      <c r="BI19" s="308">
        <v>0.4995116</v>
      </c>
      <c r="BJ19" s="308">
        <v>0.54446950000000005</v>
      </c>
      <c r="BK19" s="308">
        <v>0.57019470000000005</v>
      </c>
      <c r="BL19" s="308">
        <v>0.5769377</v>
      </c>
      <c r="BM19" s="308">
        <v>0.54309099999999999</v>
      </c>
      <c r="BN19" s="308">
        <v>0.50612570000000001</v>
      </c>
      <c r="BO19" s="308">
        <v>0.49940200000000001</v>
      </c>
      <c r="BP19" s="308">
        <v>0.51778270000000004</v>
      </c>
      <c r="BQ19" s="308">
        <v>0.53816779999999997</v>
      </c>
      <c r="BR19" s="308">
        <v>0.53343790000000002</v>
      </c>
      <c r="BS19" s="308">
        <v>0.52377640000000003</v>
      </c>
      <c r="BT19" s="308">
        <v>0.51039400000000001</v>
      </c>
      <c r="BU19" s="308">
        <v>0.49840410000000002</v>
      </c>
      <c r="BV19" s="308">
        <v>0.54336240000000002</v>
      </c>
    </row>
    <row r="20" spans="1:74" ht="11.15" customHeight="1" x14ac:dyDescent="0.25">
      <c r="A20" s="103" t="s">
        <v>1105</v>
      </c>
      <c r="B20" s="129" t="s">
        <v>341</v>
      </c>
      <c r="C20" s="265">
        <v>12.527972030000001</v>
      </c>
      <c r="D20" s="265">
        <v>10.943750720000001</v>
      </c>
      <c r="E20" s="265">
        <v>11.721252829999999</v>
      </c>
      <c r="F20" s="265">
        <v>10.91048043</v>
      </c>
      <c r="G20" s="265">
        <v>11.415149034000001</v>
      </c>
      <c r="H20" s="265">
        <v>11.727767399999999</v>
      </c>
      <c r="I20" s="265">
        <v>12.797592359999999</v>
      </c>
      <c r="J20" s="265">
        <v>12.82815774</v>
      </c>
      <c r="K20" s="265">
        <v>12.032025300000001</v>
      </c>
      <c r="L20" s="265">
        <v>11.792935866000001</v>
      </c>
      <c r="M20" s="265">
        <v>12.007711860000001</v>
      </c>
      <c r="N20" s="265">
        <v>12.565542852</v>
      </c>
      <c r="O20" s="265">
        <v>12.713345520000001</v>
      </c>
      <c r="P20" s="265">
        <v>11.76583795</v>
      </c>
      <c r="Q20" s="265">
        <v>11.858919986</v>
      </c>
      <c r="R20" s="265">
        <v>10.731862319999999</v>
      </c>
      <c r="S20" s="265">
        <v>10.919994404000001</v>
      </c>
      <c r="T20" s="265">
        <v>11.2995774</v>
      </c>
      <c r="U20" s="265">
        <v>12.04791254</v>
      </c>
      <c r="V20" s="265">
        <v>12.095464679999999</v>
      </c>
      <c r="W20" s="265">
        <v>11.128239300000001</v>
      </c>
      <c r="X20" s="265">
        <v>10.992794556</v>
      </c>
      <c r="Y20" s="265">
        <v>10.978952639999999</v>
      </c>
      <c r="Z20" s="265">
        <v>12.169638689999999</v>
      </c>
      <c r="AA20" s="265">
        <v>12.48015236</v>
      </c>
      <c r="AB20" s="265">
        <v>10.118288039999999</v>
      </c>
      <c r="AC20" s="265">
        <v>10.927744962</v>
      </c>
      <c r="AD20" s="265">
        <v>10.550122979999999</v>
      </c>
      <c r="AE20" s="265">
        <v>11.061826751</v>
      </c>
      <c r="AF20" s="265">
        <v>11.7837771</v>
      </c>
      <c r="AG20" s="265">
        <v>12.67756005</v>
      </c>
      <c r="AH20" s="265">
        <v>12.58843815</v>
      </c>
      <c r="AI20" s="265">
        <v>11.3883762</v>
      </c>
      <c r="AJ20" s="265">
        <v>11.485713280000001</v>
      </c>
      <c r="AK20" s="265">
        <v>11.70498153</v>
      </c>
      <c r="AL20" s="265">
        <v>12.148086684000001</v>
      </c>
      <c r="AM20" s="265">
        <v>12.60004734</v>
      </c>
      <c r="AN20" s="265">
        <v>11.009972960000001</v>
      </c>
      <c r="AO20" s="265">
        <v>11.693293186</v>
      </c>
      <c r="AP20" s="265">
        <v>10.741925699999999</v>
      </c>
      <c r="AQ20" s="265">
        <v>11.333770189999999</v>
      </c>
      <c r="AR20" s="265">
        <v>11.487681</v>
      </c>
      <c r="AS20" s="265">
        <v>12.357101889999999</v>
      </c>
      <c r="AT20" s="265">
        <v>12.3417107</v>
      </c>
      <c r="AU20" s="265">
        <v>11.1207513</v>
      </c>
      <c r="AV20" s="265">
        <v>10.780531912000001</v>
      </c>
      <c r="AW20" s="265">
        <v>11.342004344999999</v>
      </c>
      <c r="AX20" s="265">
        <v>12.417909999999999</v>
      </c>
      <c r="AY20" s="265">
        <v>12.422969999999999</v>
      </c>
      <c r="AZ20" s="308">
        <v>11.099030000000001</v>
      </c>
      <c r="BA20" s="308">
        <v>11.71932</v>
      </c>
      <c r="BB20" s="308">
        <v>11.241479999999999</v>
      </c>
      <c r="BC20" s="308">
        <v>11.76089</v>
      </c>
      <c r="BD20" s="308">
        <v>12.11955</v>
      </c>
      <c r="BE20" s="308">
        <v>12.93272</v>
      </c>
      <c r="BF20" s="308">
        <v>12.8339</v>
      </c>
      <c r="BG20" s="308">
        <v>11.711130000000001</v>
      </c>
      <c r="BH20" s="308">
        <v>11.13387</v>
      </c>
      <c r="BI20" s="308">
        <v>11.46327</v>
      </c>
      <c r="BJ20" s="308">
        <v>12.57723</v>
      </c>
      <c r="BK20" s="308">
        <v>12.471640000000001</v>
      </c>
      <c r="BL20" s="308">
        <v>11.45942</v>
      </c>
      <c r="BM20" s="308">
        <v>11.663220000000001</v>
      </c>
      <c r="BN20" s="308">
        <v>11.17456</v>
      </c>
      <c r="BO20" s="308">
        <v>11.70804</v>
      </c>
      <c r="BP20" s="308">
        <v>12.08217</v>
      </c>
      <c r="BQ20" s="308">
        <v>12.9239</v>
      </c>
      <c r="BR20" s="308">
        <v>12.82968</v>
      </c>
      <c r="BS20" s="308">
        <v>11.71444</v>
      </c>
      <c r="BT20" s="308">
        <v>11.137449999999999</v>
      </c>
      <c r="BU20" s="308">
        <v>11.468170000000001</v>
      </c>
      <c r="BV20" s="308">
        <v>12.586119999999999</v>
      </c>
    </row>
    <row r="21" spans="1:74" ht="11.15" customHeight="1" x14ac:dyDescent="0.25">
      <c r="A21" s="106" t="s">
        <v>1106</v>
      </c>
      <c r="B21" s="197" t="s">
        <v>447</v>
      </c>
      <c r="C21" s="265">
        <v>341.13722304999999</v>
      </c>
      <c r="D21" s="265">
        <v>306.74144396000003</v>
      </c>
      <c r="E21" s="265">
        <v>313.57394598000002</v>
      </c>
      <c r="F21" s="265">
        <v>284.81031810000002</v>
      </c>
      <c r="G21" s="265">
        <v>308.21688520999999</v>
      </c>
      <c r="H21" s="265">
        <v>333.1893723</v>
      </c>
      <c r="I21" s="265">
        <v>388.89241305000002</v>
      </c>
      <c r="J21" s="265">
        <v>385.40224488000001</v>
      </c>
      <c r="K21" s="265">
        <v>352.49482649999999</v>
      </c>
      <c r="L21" s="265">
        <v>320.03414137999999</v>
      </c>
      <c r="M21" s="265">
        <v>297.53975334</v>
      </c>
      <c r="N21" s="265">
        <v>322.38823364000001</v>
      </c>
      <c r="O21" s="265">
        <v>328.24613531</v>
      </c>
      <c r="P21" s="265">
        <v>306.42524272000003</v>
      </c>
      <c r="Q21" s="265">
        <v>301.75270029000001</v>
      </c>
      <c r="R21" s="265">
        <v>273.13242410999999</v>
      </c>
      <c r="S21" s="265">
        <v>285.62707562000003</v>
      </c>
      <c r="T21" s="265">
        <v>331.35530130000001</v>
      </c>
      <c r="U21" s="265">
        <v>391.57795358999999</v>
      </c>
      <c r="V21" s="265">
        <v>380.97996870999998</v>
      </c>
      <c r="W21" s="265">
        <v>333.68275260000001</v>
      </c>
      <c r="X21" s="265">
        <v>307.86937210999997</v>
      </c>
      <c r="Y21" s="265">
        <v>288.22815359999998</v>
      </c>
      <c r="Z21" s="265">
        <v>327.49994082000001</v>
      </c>
      <c r="AA21" s="265">
        <v>333.97662790999999</v>
      </c>
      <c r="AB21" s="265">
        <v>309.81632248</v>
      </c>
      <c r="AC21" s="265">
        <v>306.27274668000001</v>
      </c>
      <c r="AD21" s="265">
        <v>283.32881939999999</v>
      </c>
      <c r="AE21" s="265">
        <v>301.12242872000002</v>
      </c>
      <c r="AF21" s="265">
        <v>350.1991572</v>
      </c>
      <c r="AG21" s="265">
        <v>386.62585920999999</v>
      </c>
      <c r="AH21" s="265">
        <v>393.62774179000002</v>
      </c>
      <c r="AI21" s="265">
        <v>347.83238669999997</v>
      </c>
      <c r="AJ21" s="265">
        <v>313.61318391999998</v>
      </c>
      <c r="AK21" s="265">
        <v>298.83878175000001</v>
      </c>
      <c r="AL21" s="265">
        <v>319.53526550999999</v>
      </c>
      <c r="AM21" s="265">
        <v>349.83436171</v>
      </c>
      <c r="AN21" s="265">
        <v>315.49531916000001</v>
      </c>
      <c r="AO21" s="265">
        <v>315.46098820999998</v>
      </c>
      <c r="AP21" s="265">
        <v>294.61989696000001</v>
      </c>
      <c r="AQ21" s="265">
        <v>319.20312779</v>
      </c>
      <c r="AR21" s="265">
        <v>357.7187361</v>
      </c>
      <c r="AS21" s="265">
        <v>400.09342387999999</v>
      </c>
      <c r="AT21" s="265">
        <v>400.09855685999997</v>
      </c>
      <c r="AU21" s="265">
        <v>349.51027740000001</v>
      </c>
      <c r="AV21" s="265">
        <v>306.08550449000001</v>
      </c>
      <c r="AW21" s="265">
        <v>300.62660886999998</v>
      </c>
      <c r="AX21" s="265">
        <v>335.84960000000001</v>
      </c>
      <c r="AY21" s="265">
        <v>343.64960000000002</v>
      </c>
      <c r="AZ21" s="308">
        <v>307.77100000000002</v>
      </c>
      <c r="BA21" s="308">
        <v>316.85300000000001</v>
      </c>
      <c r="BB21" s="308">
        <v>293.60120000000001</v>
      </c>
      <c r="BC21" s="308">
        <v>315.0924</v>
      </c>
      <c r="BD21" s="308">
        <v>350.93130000000002</v>
      </c>
      <c r="BE21" s="308">
        <v>388.21910000000003</v>
      </c>
      <c r="BF21" s="308">
        <v>391.33580000000001</v>
      </c>
      <c r="BG21" s="308">
        <v>344.90559999999999</v>
      </c>
      <c r="BH21" s="308">
        <v>305.74369999999999</v>
      </c>
      <c r="BI21" s="308">
        <v>301.16520000000003</v>
      </c>
      <c r="BJ21" s="308">
        <v>339.38249999999999</v>
      </c>
      <c r="BK21" s="308">
        <v>360.14550000000003</v>
      </c>
      <c r="BL21" s="308">
        <v>326.1574</v>
      </c>
      <c r="BM21" s="308">
        <v>318.81380000000001</v>
      </c>
      <c r="BN21" s="308">
        <v>295.17439999999999</v>
      </c>
      <c r="BO21" s="308">
        <v>317.32749999999999</v>
      </c>
      <c r="BP21" s="308">
        <v>353.91379999999998</v>
      </c>
      <c r="BQ21" s="308">
        <v>391.7842</v>
      </c>
      <c r="BR21" s="308">
        <v>395.0822</v>
      </c>
      <c r="BS21" s="308">
        <v>348.37599999999998</v>
      </c>
      <c r="BT21" s="308">
        <v>309.0181</v>
      </c>
      <c r="BU21" s="308">
        <v>304.36079999999998</v>
      </c>
      <c r="BV21" s="308">
        <v>342.74400000000003</v>
      </c>
    </row>
    <row r="22" spans="1:74" ht="11.15" customHeight="1" x14ac:dyDescent="0.25">
      <c r="A22" s="106"/>
      <c r="B22" s="107" t="s">
        <v>179</v>
      </c>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323"/>
      <c r="BA22" s="323"/>
      <c r="BB22" s="323"/>
      <c r="BC22" s="323"/>
      <c r="BD22" s="323"/>
      <c r="BE22" s="323"/>
      <c r="BF22" s="323"/>
      <c r="BG22" s="323"/>
      <c r="BH22" s="323"/>
      <c r="BI22" s="323"/>
      <c r="BJ22" s="323"/>
      <c r="BK22" s="323"/>
      <c r="BL22" s="323"/>
      <c r="BM22" s="323"/>
      <c r="BN22" s="323"/>
      <c r="BO22" s="323"/>
      <c r="BP22" s="323"/>
      <c r="BQ22" s="323"/>
      <c r="BR22" s="323"/>
      <c r="BS22" s="323"/>
      <c r="BT22" s="323"/>
      <c r="BU22" s="323"/>
      <c r="BV22" s="323"/>
    </row>
    <row r="23" spans="1:74" ht="11.15" customHeight="1" x14ac:dyDescent="0.25">
      <c r="A23" s="106" t="s">
        <v>180</v>
      </c>
      <c r="B23" s="197" t="s">
        <v>181</v>
      </c>
      <c r="C23" s="265">
        <v>985.71496802000001</v>
      </c>
      <c r="D23" s="265">
        <v>862.16895821000003</v>
      </c>
      <c r="E23" s="265">
        <v>832.57487809999998</v>
      </c>
      <c r="F23" s="265">
        <v>668.27425131999996</v>
      </c>
      <c r="G23" s="265">
        <v>741.82160271999999</v>
      </c>
      <c r="H23" s="265">
        <v>888.10742804999995</v>
      </c>
      <c r="I23" s="265">
        <v>1136.7789241999999</v>
      </c>
      <c r="J23" s="265">
        <v>1109.6747147999999</v>
      </c>
      <c r="K23" s="265">
        <v>972.76983860999997</v>
      </c>
      <c r="L23" s="265">
        <v>798.50300652999999</v>
      </c>
      <c r="M23" s="265">
        <v>757.51001043999997</v>
      </c>
      <c r="N23" s="265">
        <v>895.21951360000003</v>
      </c>
      <c r="O23" s="265">
        <v>910.45151043999999</v>
      </c>
      <c r="P23" s="265">
        <v>820.32009951999999</v>
      </c>
      <c r="Q23" s="265">
        <v>762.75621486</v>
      </c>
      <c r="R23" s="265">
        <v>715.23169767000002</v>
      </c>
      <c r="S23" s="265">
        <v>773.18920352999999</v>
      </c>
      <c r="T23" s="265">
        <v>962.36651196000003</v>
      </c>
      <c r="U23" s="265">
        <v>1222.606528</v>
      </c>
      <c r="V23" s="265">
        <v>1162.8400466999999</v>
      </c>
      <c r="W23" s="265">
        <v>935.19277246000001</v>
      </c>
      <c r="X23" s="265">
        <v>771.96733713000003</v>
      </c>
      <c r="Y23" s="265">
        <v>729.14527344999999</v>
      </c>
      <c r="Z23" s="265">
        <v>949.36338035999995</v>
      </c>
      <c r="AA23" s="265">
        <v>988.24148424999998</v>
      </c>
      <c r="AB23" s="265">
        <v>914.97930079000002</v>
      </c>
      <c r="AC23" s="265">
        <v>826.94737537000003</v>
      </c>
      <c r="AD23" s="265">
        <v>678.85035352</v>
      </c>
      <c r="AE23" s="265">
        <v>731.40971125999999</v>
      </c>
      <c r="AF23" s="265">
        <v>955.49685385999999</v>
      </c>
      <c r="AG23" s="265">
        <v>1117.0274965000001</v>
      </c>
      <c r="AH23" s="265">
        <v>1140.8669325000001</v>
      </c>
      <c r="AI23" s="265">
        <v>947.96166438</v>
      </c>
      <c r="AJ23" s="265">
        <v>751.88507666999999</v>
      </c>
      <c r="AK23" s="265">
        <v>727.29335479999997</v>
      </c>
      <c r="AL23" s="265">
        <v>850.96268384999996</v>
      </c>
      <c r="AM23" s="265">
        <v>1007.1584486</v>
      </c>
      <c r="AN23" s="265">
        <v>901.83889558999999</v>
      </c>
      <c r="AO23" s="265">
        <v>802.39602861000003</v>
      </c>
      <c r="AP23" s="265">
        <v>702.10420247000002</v>
      </c>
      <c r="AQ23" s="265">
        <v>791.71443811999995</v>
      </c>
      <c r="AR23" s="265">
        <v>981.53746305000004</v>
      </c>
      <c r="AS23" s="265">
        <v>1183.0034149000001</v>
      </c>
      <c r="AT23" s="265">
        <v>1152.8252755000001</v>
      </c>
      <c r="AU23" s="265">
        <v>929.36994795999999</v>
      </c>
      <c r="AV23" s="265">
        <v>717.94888711999999</v>
      </c>
      <c r="AW23" s="265">
        <v>739.15590783000005</v>
      </c>
      <c r="AX23" s="265">
        <v>911.65607809999995</v>
      </c>
      <c r="AY23" s="265">
        <v>944.33963476999998</v>
      </c>
      <c r="AZ23" s="308">
        <v>831.83910000000003</v>
      </c>
      <c r="BA23" s="308">
        <v>796.67330000000004</v>
      </c>
      <c r="BB23" s="308">
        <v>686.70619999999997</v>
      </c>
      <c r="BC23" s="308">
        <v>762.0489</v>
      </c>
      <c r="BD23" s="308">
        <v>934.64760000000001</v>
      </c>
      <c r="BE23" s="308">
        <v>1108.835</v>
      </c>
      <c r="BF23" s="308">
        <v>1097.5229999999999</v>
      </c>
      <c r="BG23" s="308">
        <v>901.57489999999996</v>
      </c>
      <c r="BH23" s="308">
        <v>713.29319999999996</v>
      </c>
      <c r="BI23" s="308">
        <v>738.24570000000006</v>
      </c>
      <c r="BJ23" s="308">
        <v>922.37</v>
      </c>
      <c r="BK23" s="308">
        <v>1031.4069999999999</v>
      </c>
      <c r="BL23" s="308">
        <v>901.48710000000005</v>
      </c>
      <c r="BM23" s="308">
        <v>798.04219999999998</v>
      </c>
      <c r="BN23" s="308">
        <v>685.40189999999996</v>
      </c>
      <c r="BO23" s="308">
        <v>761.66849999999999</v>
      </c>
      <c r="BP23" s="308">
        <v>935.84879999999998</v>
      </c>
      <c r="BQ23" s="308">
        <v>1109.6420000000001</v>
      </c>
      <c r="BR23" s="308">
        <v>1097.614</v>
      </c>
      <c r="BS23" s="308">
        <v>901.3365</v>
      </c>
      <c r="BT23" s="308">
        <v>713.072</v>
      </c>
      <c r="BU23" s="308">
        <v>737.20479999999998</v>
      </c>
      <c r="BV23" s="308">
        <v>920.27689999999996</v>
      </c>
    </row>
    <row r="24" spans="1:74" ht="11.15" customHeight="1" x14ac:dyDescent="0.25">
      <c r="A24" s="106"/>
      <c r="B24" s="107"/>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342"/>
      <c r="BA24" s="342"/>
      <c r="BB24" s="342"/>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ht="11.15" customHeight="1" x14ac:dyDescent="0.25">
      <c r="A25" s="106"/>
      <c r="B25" s="108" t="s">
        <v>88</v>
      </c>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342"/>
      <c r="BA25" s="342"/>
      <c r="BB25" s="342"/>
      <c r="BC25" s="342"/>
      <c r="BD25" s="342"/>
      <c r="BE25" s="342"/>
      <c r="BF25" s="342"/>
      <c r="BG25" s="342"/>
      <c r="BH25" s="342"/>
      <c r="BI25" s="342"/>
      <c r="BJ25" s="342"/>
      <c r="BK25" s="342"/>
      <c r="BL25" s="342"/>
      <c r="BM25" s="342"/>
      <c r="BN25" s="342"/>
      <c r="BO25" s="342"/>
      <c r="BP25" s="342"/>
      <c r="BQ25" s="342"/>
      <c r="BR25" s="342"/>
      <c r="BS25" s="342"/>
      <c r="BT25" s="342"/>
      <c r="BU25" s="342"/>
      <c r="BV25" s="342"/>
    </row>
    <row r="26" spans="1:74" ht="11.15" customHeight="1" x14ac:dyDescent="0.25">
      <c r="A26" s="106" t="s">
        <v>59</v>
      </c>
      <c r="B26" s="197" t="s">
        <v>77</v>
      </c>
      <c r="C26" s="249">
        <v>99.144744000000003</v>
      </c>
      <c r="D26" s="249">
        <v>98.637321</v>
      </c>
      <c r="E26" s="249">
        <v>96.932056000000003</v>
      </c>
      <c r="F26" s="249">
        <v>108.07230199999999</v>
      </c>
      <c r="G26" s="249">
        <v>115.700254</v>
      </c>
      <c r="H26" s="249">
        <v>116.87494100000001</v>
      </c>
      <c r="I26" s="249">
        <v>110.661384</v>
      </c>
      <c r="J26" s="249">
        <v>110.268097</v>
      </c>
      <c r="K26" s="249">
        <v>110.614957</v>
      </c>
      <c r="L26" s="249">
        <v>118.56643200000001</v>
      </c>
      <c r="M26" s="249">
        <v>122.357287</v>
      </c>
      <c r="N26" s="249">
        <v>128.10210000000001</v>
      </c>
      <c r="O26" s="249">
        <v>134.134027</v>
      </c>
      <c r="P26" s="249">
        <v>139.111548</v>
      </c>
      <c r="Q26" s="249">
        <v>145.03350699999999</v>
      </c>
      <c r="R26" s="249">
        <v>151.53379699999999</v>
      </c>
      <c r="S26" s="249">
        <v>153.715913</v>
      </c>
      <c r="T26" s="249">
        <v>149.93521999999999</v>
      </c>
      <c r="U26" s="249">
        <v>137.14856399999999</v>
      </c>
      <c r="V26" s="249">
        <v>128.329733</v>
      </c>
      <c r="W26" s="249">
        <v>127.90161999999999</v>
      </c>
      <c r="X26" s="249">
        <v>132.05787000000001</v>
      </c>
      <c r="Y26" s="249">
        <v>134.522154</v>
      </c>
      <c r="Z26" s="249">
        <v>131.43067300000001</v>
      </c>
      <c r="AA26" s="249">
        <v>123.704831</v>
      </c>
      <c r="AB26" s="249">
        <v>107.697847</v>
      </c>
      <c r="AC26" s="249">
        <v>109.613421</v>
      </c>
      <c r="AD26" s="249">
        <v>115.50471899999999</v>
      </c>
      <c r="AE26" s="249">
        <v>117.931602</v>
      </c>
      <c r="AF26" s="249">
        <v>108.67805</v>
      </c>
      <c r="AG26" s="249">
        <v>94.974087999999995</v>
      </c>
      <c r="AH26" s="249">
        <v>81.761549000000002</v>
      </c>
      <c r="AI26" s="249">
        <v>77.475696999999997</v>
      </c>
      <c r="AJ26" s="249">
        <v>81.879154999999997</v>
      </c>
      <c r="AK26" s="249">
        <v>89.267509000000004</v>
      </c>
      <c r="AL26" s="249">
        <v>91.883978999999997</v>
      </c>
      <c r="AM26" s="249">
        <v>84.532527999999999</v>
      </c>
      <c r="AN26" s="249">
        <v>81.106476000000001</v>
      </c>
      <c r="AO26" s="249">
        <v>86.328424999999996</v>
      </c>
      <c r="AP26" s="249">
        <v>91.069830999999994</v>
      </c>
      <c r="AQ26" s="249">
        <v>93.110442000000006</v>
      </c>
      <c r="AR26" s="249">
        <v>87.385790999999998</v>
      </c>
      <c r="AS26" s="249">
        <v>79.792269000000005</v>
      </c>
      <c r="AT26" s="249">
        <v>76.270562999999996</v>
      </c>
      <c r="AU26" s="249">
        <v>80.152210999999994</v>
      </c>
      <c r="AV26" s="249">
        <v>88.089040999999995</v>
      </c>
      <c r="AW26" s="249">
        <v>94.075721999999999</v>
      </c>
      <c r="AX26" s="249">
        <v>91.261520000000004</v>
      </c>
      <c r="AY26" s="249">
        <v>92.497230000000002</v>
      </c>
      <c r="AZ26" s="315">
        <v>91.818680000000001</v>
      </c>
      <c r="BA26" s="315">
        <v>99.26</v>
      </c>
      <c r="BB26" s="315">
        <v>106.41840000000001</v>
      </c>
      <c r="BC26" s="315">
        <v>110.0545</v>
      </c>
      <c r="BD26" s="315">
        <v>104.89230000000001</v>
      </c>
      <c r="BE26" s="315">
        <v>96.674970000000002</v>
      </c>
      <c r="BF26" s="315">
        <v>91.075429999999997</v>
      </c>
      <c r="BG26" s="315">
        <v>93.142449999999997</v>
      </c>
      <c r="BH26" s="315">
        <v>101.581</v>
      </c>
      <c r="BI26" s="315">
        <v>107.1529</v>
      </c>
      <c r="BJ26" s="315">
        <v>100.6644</v>
      </c>
      <c r="BK26" s="315">
        <v>93.652690000000007</v>
      </c>
      <c r="BL26" s="315">
        <v>86.410659999999993</v>
      </c>
      <c r="BM26" s="315">
        <v>92.123769999999993</v>
      </c>
      <c r="BN26" s="315">
        <v>96.226590000000002</v>
      </c>
      <c r="BO26" s="315">
        <v>99.93383</v>
      </c>
      <c r="BP26" s="315">
        <v>92.567809999999994</v>
      </c>
      <c r="BQ26" s="315">
        <v>81.830349999999996</v>
      </c>
      <c r="BR26" s="315">
        <v>76.154049999999998</v>
      </c>
      <c r="BS26" s="315">
        <v>75.321889999999996</v>
      </c>
      <c r="BT26" s="315">
        <v>80.872389999999996</v>
      </c>
      <c r="BU26" s="315">
        <v>84.232820000000004</v>
      </c>
      <c r="BV26" s="315">
        <v>77.052499999999995</v>
      </c>
    </row>
    <row r="27" spans="1:74" ht="11.15" customHeight="1" x14ac:dyDescent="0.25">
      <c r="A27" s="106" t="s">
        <v>73</v>
      </c>
      <c r="B27" s="197" t="s">
        <v>75</v>
      </c>
      <c r="C27" s="249">
        <v>8.6717060000000004</v>
      </c>
      <c r="D27" s="249">
        <v>9.0112109999999994</v>
      </c>
      <c r="E27" s="249">
        <v>9.0344549999999995</v>
      </c>
      <c r="F27" s="249">
        <v>9.0071239999999992</v>
      </c>
      <c r="G27" s="249">
        <v>8.9944790000000001</v>
      </c>
      <c r="H27" s="249">
        <v>8.8536459999999995</v>
      </c>
      <c r="I27" s="249">
        <v>8.5698249999999998</v>
      </c>
      <c r="J27" s="249">
        <v>8.0897170000000003</v>
      </c>
      <c r="K27" s="249">
        <v>8.2810629999999996</v>
      </c>
      <c r="L27" s="249">
        <v>8.1558069999999994</v>
      </c>
      <c r="M27" s="249">
        <v>8.5627510000000004</v>
      </c>
      <c r="N27" s="249">
        <v>8.5492570000000008</v>
      </c>
      <c r="O27" s="249">
        <v>8.0733429999999995</v>
      </c>
      <c r="P27" s="249">
        <v>8.1198580000000007</v>
      </c>
      <c r="Q27" s="249">
        <v>8.2799449999999997</v>
      </c>
      <c r="R27" s="249">
        <v>8.4727750000000004</v>
      </c>
      <c r="S27" s="249">
        <v>8.4206830000000004</v>
      </c>
      <c r="T27" s="249">
        <v>8.5404900000000001</v>
      </c>
      <c r="U27" s="249">
        <v>8.5779879999999995</v>
      </c>
      <c r="V27" s="249">
        <v>7.7747099999999998</v>
      </c>
      <c r="W27" s="249">
        <v>8.2185079999999999</v>
      </c>
      <c r="X27" s="249">
        <v>8.2642670000000003</v>
      </c>
      <c r="Y27" s="249">
        <v>8.1484740000000002</v>
      </c>
      <c r="Z27" s="249">
        <v>8.2693150000000006</v>
      </c>
      <c r="AA27" s="249">
        <v>8.0142209999999992</v>
      </c>
      <c r="AB27" s="249">
        <v>7.819299</v>
      </c>
      <c r="AC27" s="249">
        <v>7.8158709999999996</v>
      </c>
      <c r="AD27" s="249">
        <v>7.6286310000000004</v>
      </c>
      <c r="AE27" s="249">
        <v>7.4649229999999998</v>
      </c>
      <c r="AF27" s="249">
        <v>7.2813210000000002</v>
      </c>
      <c r="AG27" s="249">
        <v>6.8506090000000004</v>
      </c>
      <c r="AH27" s="249">
        <v>6.4297940000000002</v>
      </c>
      <c r="AI27" s="249">
        <v>6.8198819999999998</v>
      </c>
      <c r="AJ27" s="249">
        <v>6.8301619999999996</v>
      </c>
      <c r="AK27" s="249">
        <v>6.9534500000000001</v>
      </c>
      <c r="AL27" s="249">
        <v>7.0397360000000004</v>
      </c>
      <c r="AM27" s="249">
        <v>5.9683219999999997</v>
      </c>
      <c r="AN27" s="249">
        <v>5.8691959999999996</v>
      </c>
      <c r="AO27" s="249">
        <v>5.563097</v>
      </c>
      <c r="AP27" s="249">
        <v>5.7450409999999996</v>
      </c>
      <c r="AQ27" s="249">
        <v>5.6703159999999997</v>
      </c>
      <c r="AR27" s="249">
        <v>5.921392</v>
      </c>
      <c r="AS27" s="249">
        <v>5.9782120000000001</v>
      </c>
      <c r="AT27" s="249">
        <v>5.800065</v>
      </c>
      <c r="AU27" s="249">
        <v>5.7014230000000001</v>
      </c>
      <c r="AV27" s="249">
        <v>5.8601020000000004</v>
      </c>
      <c r="AW27" s="249">
        <v>5.9355729999999998</v>
      </c>
      <c r="AX27" s="249">
        <v>5.7515349999999996</v>
      </c>
      <c r="AY27" s="249">
        <v>5.0574579999999996</v>
      </c>
      <c r="AZ27" s="315">
        <v>5.0017170000000002</v>
      </c>
      <c r="BA27" s="315">
        <v>4.203729</v>
      </c>
      <c r="BB27" s="315">
        <v>4.0013019999999999</v>
      </c>
      <c r="BC27" s="315">
        <v>4.5358679999999998</v>
      </c>
      <c r="BD27" s="315">
        <v>4.1421340000000004</v>
      </c>
      <c r="BE27" s="315">
        <v>3.1275780000000002</v>
      </c>
      <c r="BF27" s="315">
        <v>2.4813510000000001</v>
      </c>
      <c r="BG27" s="315">
        <v>2.3632200000000001</v>
      </c>
      <c r="BH27" s="315">
        <v>2.937265</v>
      </c>
      <c r="BI27" s="315">
        <v>3.410647</v>
      </c>
      <c r="BJ27" s="315">
        <v>2.790705</v>
      </c>
      <c r="BK27" s="315">
        <v>1.6177319999999999</v>
      </c>
      <c r="BL27" s="315">
        <v>1.947891</v>
      </c>
      <c r="BM27" s="315">
        <v>1.4503630000000001</v>
      </c>
      <c r="BN27" s="315">
        <v>1.46838</v>
      </c>
      <c r="BO27" s="315">
        <v>2.170391</v>
      </c>
      <c r="BP27" s="315">
        <v>1.9409160000000001</v>
      </c>
      <c r="BQ27" s="315">
        <v>1.0523469999999999</v>
      </c>
      <c r="BR27" s="315">
        <v>0.47543170000000001</v>
      </c>
      <c r="BS27" s="315">
        <v>0.42255690000000001</v>
      </c>
      <c r="BT27" s="315">
        <v>1.032662</v>
      </c>
      <c r="BU27" s="315">
        <v>1.5560670000000001</v>
      </c>
      <c r="BV27" s="315">
        <v>0.99629310000000004</v>
      </c>
    </row>
    <row r="28" spans="1:74" ht="11.15" customHeight="1" x14ac:dyDescent="0.25">
      <c r="A28" s="106" t="s">
        <v>74</v>
      </c>
      <c r="B28" s="197" t="s">
        <v>76</v>
      </c>
      <c r="C28" s="249">
        <v>16.429957000000002</v>
      </c>
      <c r="D28" s="249">
        <v>16.46237</v>
      </c>
      <c r="E28" s="249">
        <v>16.488607999999999</v>
      </c>
      <c r="F28" s="249">
        <v>16.634796999999999</v>
      </c>
      <c r="G28" s="249">
        <v>16.715724999999999</v>
      </c>
      <c r="H28" s="249">
        <v>16.631892000000001</v>
      </c>
      <c r="I28" s="249">
        <v>16.554431000000001</v>
      </c>
      <c r="J28" s="249">
        <v>16.412741</v>
      </c>
      <c r="K28" s="249">
        <v>16.459759999999999</v>
      </c>
      <c r="L28" s="249">
        <v>16.557123000000001</v>
      </c>
      <c r="M28" s="249">
        <v>16.434498999999999</v>
      </c>
      <c r="N28" s="249">
        <v>16.732620000000001</v>
      </c>
      <c r="O28" s="249">
        <v>16.443411999999999</v>
      </c>
      <c r="P28" s="249">
        <v>16.346366</v>
      </c>
      <c r="Q28" s="249">
        <v>16.682606</v>
      </c>
      <c r="R28" s="249">
        <v>16.600508000000001</v>
      </c>
      <c r="S28" s="249">
        <v>16.859715999999999</v>
      </c>
      <c r="T28" s="249">
        <v>16.881762999999999</v>
      </c>
      <c r="U28" s="249">
        <v>17.611426000000002</v>
      </c>
      <c r="V28" s="249">
        <v>17.384457000000001</v>
      </c>
      <c r="W28" s="249">
        <v>17.475016</v>
      </c>
      <c r="X28" s="249">
        <v>17.508565000000001</v>
      </c>
      <c r="Y28" s="249">
        <v>17.383989</v>
      </c>
      <c r="Z28" s="249">
        <v>17.116184000000001</v>
      </c>
      <c r="AA28" s="249">
        <v>17.226372999999999</v>
      </c>
      <c r="AB28" s="249">
        <v>16.792967000000001</v>
      </c>
      <c r="AC28" s="249">
        <v>16.735016000000002</v>
      </c>
      <c r="AD28" s="249">
        <v>16.538813000000001</v>
      </c>
      <c r="AE28" s="249">
        <v>16.649643999999999</v>
      </c>
      <c r="AF28" s="249">
        <v>16.584465999999999</v>
      </c>
      <c r="AG28" s="249">
        <v>16.485975</v>
      </c>
      <c r="AH28" s="249">
        <v>16.506257999999999</v>
      </c>
      <c r="AI28" s="249">
        <v>16.620588000000001</v>
      </c>
      <c r="AJ28" s="249">
        <v>16.879698999999999</v>
      </c>
      <c r="AK28" s="249">
        <v>17.230104999999998</v>
      </c>
      <c r="AL28" s="249">
        <v>18.21998</v>
      </c>
      <c r="AM28" s="249">
        <v>17.457265</v>
      </c>
      <c r="AN28" s="249">
        <v>17.721111000000001</v>
      </c>
      <c r="AO28" s="249">
        <v>17.612082000000001</v>
      </c>
      <c r="AP28" s="249">
        <v>17.485101</v>
      </c>
      <c r="AQ28" s="249">
        <v>17.880559999999999</v>
      </c>
      <c r="AR28" s="249">
        <v>17.708210999999999</v>
      </c>
      <c r="AS28" s="249">
        <v>19.513503</v>
      </c>
      <c r="AT28" s="249">
        <v>16.881578999999999</v>
      </c>
      <c r="AU28" s="249">
        <v>16.669353000000001</v>
      </c>
      <c r="AV28" s="249">
        <v>16.710097000000001</v>
      </c>
      <c r="AW28" s="249">
        <v>17.636763999999999</v>
      </c>
      <c r="AX28" s="249">
        <v>17.584129999999998</v>
      </c>
      <c r="AY28" s="249">
        <v>17.62181</v>
      </c>
      <c r="AZ28" s="315">
        <v>17.46489</v>
      </c>
      <c r="BA28" s="315">
        <v>17.272390000000001</v>
      </c>
      <c r="BB28" s="315">
        <v>17.067229999999999</v>
      </c>
      <c r="BC28" s="315">
        <v>16.935680000000001</v>
      </c>
      <c r="BD28" s="315">
        <v>16.968430000000001</v>
      </c>
      <c r="BE28" s="315">
        <v>16.874939999999999</v>
      </c>
      <c r="BF28" s="315">
        <v>16.85923</v>
      </c>
      <c r="BG28" s="315">
        <v>16.844110000000001</v>
      </c>
      <c r="BH28" s="315">
        <v>16.883949999999999</v>
      </c>
      <c r="BI28" s="315">
        <v>17.021090000000001</v>
      </c>
      <c r="BJ28" s="315">
        <v>17.00714</v>
      </c>
      <c r="BK28" s="315">
        <v>17.029109999999999</v>
      </c>
      <c r="BL28" s="315">
        <v>16.94031</v>
      </c>
      <c r="BM28" s="315">
        <v>16.813669999999998</v>
      </c>
      <c r="BN28" s="315">
        <v>16.664560000000002</v>
      </c>
      <c r="BO28" s="315">
        <v>16.57986</v>
      </c>
      <c r="BP28" s="315">
        <v>16.649539999999998</v>
      </c>
      <c r="BQ28" s="315">
        <v>16.589020000000001</v>
      </c>
      <c r="BR28" s="315">
        <v>16.589549999999999</v>
      </c>
      <c r="BS28" s="315">
        <v>16.593060000000001</v>
      </c>
      <c r="BT28" s="315">
        <v>16.647539999999999</v>
      </c>
      <c r="BU28" s="315">
        <v>16.798670000000001</v>
      </c>
      <c r="BV28" s="315">
        <v>16.79918</v>
      </c>
    </row>
    <row r="29" spans="1:74" ht="11.15" customHeight="1" x14ac:dyDescent="0.25">
      <c r="A29" s="106"/>
      <c r="B29" s="107"/>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342"/>
      <c r="BA29" s="342"/>
      <c r="BB29" s="342"/>
      <c r="BC29" s="342"/>
      <c r="BD29" s="342"/>
      <c r="BE29" s="342"/>
      <c r="BF29" s="342"/>
      <c r="BG29" s="342"/>
      <c r="BH29" s="342"/>
      <c r="BI29" s="342"/>
      <c r="BJ29" s="342"/>
      <c r="BK29" s="342"/>
      <c r="BL29" s="342"/>
      <c r="BM29" s="342"/>
      <c r="BN29" s="342"/>
      <c r="BO29" s="342"/>
      <c r="BP29" s="342"/>
      <c r="BQ29" s="342"/>
      <c r="BR29" s="342"/>
      <c r="BS29" s="342"/>
      <c r="BT29" s="342"/>
      <c r="BU29" s="342"/>
      <c r="BV29" s="342"/>
    </row>
    <row r="30" spans="1:74" ht="11.15" customHeight="1" x14ac:dyDescent="0.25">
      <c r="A30" s="106"/>
      <c r="B30" s="54" t="s">
        <v>127</v>
      </c>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342"/>
      <c r="BA30" s="342"/>
      <c r="BB30" s="342"/>
      <c r="BC30" s="342"/>
      <c r="BD30" s="342"/>
      <c r="BE30" s="342"/>
      <c r="BF30" s="342"/>
      <c r="BG30" s="342"/>
      <c r="BH30" s="342"/>
      <c r="BI30" s="342"/>
      <c r="BJ30" s="342"/>
      <c r="BK30" s="342"/>
      <c r="BL30" s="342"/>
      <c r="BM30" s="342"/>
      <c r="BN30" s="342"/>
      <c r="BO30" s="342"/>
      <c r="BP30" s="342"/>
      <c r="BQ30" s="342"/>
      <c r="BR30" s="342"/>
      <c r="BS30" s="342"/>
      <c r="BT30" s="342"/>
      <c r="BU30" s="342"/>
      <c r="BV30" s="342"/>
    </row>
    <row r="31" spans="1:74" ht="11.15" customHeight="1" x14ac:dyDescent="0.25">
      <c r="A31" s="106"/>
      <c r="B31" s="54" t="s">
        <v>33</v>
      </c>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342"/>
      <c r="BA31" s="342"/>
      <c r="BB31" s="342"/>
      <c r="BC31" s="342"/>
      <c r="BD31" s="342"/>
      <c r="BE31" s="342"/>
      <c r="BF31" s="342"/>
      <c r="BG31" s="342"/>
      <c r="BH31" s="342"/>
      <c r="BI31" s="342"/>
      <c r="BJ31" s="342"/>
      <c r="BK31" s="342"/>
      <c r="BL31" s="342"/>
      <c r="BM31" s="342"/>
      <c r="BN31" s="342"/>
      <c r="BO31" s="342"/>
      <c r="BP31" s="342"/>
      <c r="BQ31" s="342"/>
      <c r="BR31" s="342"/>
      <c r="BS31" s="342"/>
      <c r="BT31" s="342"/>
      <c r="BU31" s="342"/>
      <c r="BV31" s="342"/>
    </row>
    <row r="32" spans="1:74" ht="11.15" customHeight="1" x14ac:dyDescent="0.25">
      <c r="A32" s="51" t="s">
        <v>516</v>
      </c>
      <c r="B32" s="197" t="s">
        <v>383</v>
      </c>
      <c r="C32" s="207">
        <v>2.1</v>
      </c>
      <c r="D32" s="207">
        <v>2.0699999999999998</v>
      </c>
      <c r="E32" s="207">
        <v>2.08</v>
      </c>
      <c r="F32" s="207">
        <v>2.0699999999999998</v>
      </c>
      <c r="G32" s="207">
        <v>2.0499999999999998</v>
      </c>
      <c r="H32" s="207">
        <v>2.0299999999999998</v>
      </c>
      <c r="I32" s="207">
        <v>2.02</v>
      </c>
      <c r="J32" s="207">
        <v>2</v>
      </c>
      <c r="K32" s="207">
        <v>1.96</v>
      </c>
      <c r="L32" s="207">
        <v>1.96</v>
      </c>
      <c r="M32" s="207">
        <v>1.96</v>
      </c>
      <c r="N32" s="207">
        <v>1.91</v>
      </c>
      <c r="O32" s="207">
        <v>1.94</v>
      </c>
      <c r="P32" s="207">
        <v>1.9</v>
      </c>
      <c r="Q32" s="207">
        <v>1.93</v>
      </c>
      <c r="R32" s="207">
        <v>1.92</v>
      </c>
      <c r="S32" s="207">
        <v>1.89</v>
      </c>
      <c r="T32" s="207">
        <v>1.9</v>
      </c>
      <c r="U32" s="207">
        <v>1.91</v>
      </c>
      <c r="V32" s="207">
        <v>1.94</v>
      </c>
      <c r="W32" s="207">
        <v>1.94</v>
      </c>
      <c r="X32" s="207">
        <v>1.91</v>
      </c>
      <c r="Y32" s="207">
        <v>1.91</v>
      </c>
      <c r="Z32" s="207">
        <v>1.92</v>
      </c>
      <c r="AA32" s="207">
        <v>1.9</v>
      </c>
      <c r="AB32" s="207">
        <v>1.93</v>
      </c>
      <c r="AC32" s="207">
        <v>1.89</v>
      </c>
      <c r="AD32" s="207">
        <v>1.9</v>
      </c>
      <c r="AE32" s="207">
        <v>1.89</v>
      </c>
      <c r="AF32" s="207">
        <v>1.95</v>
      </c>
      <c r="AG32" s="207">
        <v>2.0099999999999998</v>
      </c>
      <c r="AH32" s="207">
        <v>2.06</v>
      </c>
      <c r="AI32" s="207">
        <v>2.0099999999999998</v>
      </c>
      <c r="AJ32" s="207">
        <v>2.0299999999999998</v>
      </c>
      <c r="AK32" s="207">
        <v>2.04</v>
      </c>
      <c r="AL32" s="207">
        <v>2.0699999999999998</v>
      </c>
      <c r="AM32" s="207">
        <v>2.2000000000000002</v>
      </c>
      <c r="AN32" s="207">
        <v>2.1800000000000002</v>
      </c>
      <c r="AO32" s="207">
        <v>2.16</v>
      </c>
      <c r="AP32" s="207">
        <v>2.19</v>
      </c>
      <c r="AQ32" s="207">
        <v>2.2400000000000002</v>
      </c>
      <c r="AR32" s="207">
        <v>2.3199999999999998</v>
      </c>
      <c r="AS32" s="207">
        <v>2.48</v>
      </c>
      <c r="AT32" s="207">
        <v>2.5099999999999998</v>
      </c>
      <c r="AU32" s="207">
        <v>2.52</v>
      </c>
      <c r="AV32" s="207">
        <v>2.4737549573000002</v>
      </c>
      <c r="AW32" s="207">
        <v>2.4875164539000001</v>
      </c>
      <c r="AX32" s="207">
        <v>2.4881769999999999</v>
      </c>
      <c r="AY32" s="207">
        <v>2.5024130000000002</v>
      </c>
      <c r="AZ32" s="323">
        <v>2.492651</v>
      </c>
      <c r="BA32" s="323">
        <v>2.4952000000000001</v>
      </c>
      <c r="BB32" s="323">
        <v>2.5000749999999998</v>
      </c>
      <c r="BC32" s="323">
        <v>2.500286</v>
      </c>
      <c r="BD32" s="323">
        <v>2.4892400000000001</v>
      </c>
      <c r="BE32" s="323">
        <v>2.4952040000000002</v>
      </c>
      <c r="BF32" s="323">
        <v>2.5025119999999998</v>
      </c>
      <c r="BG32" s="323">
        <v>2.4837570000000002</v>
      </c>
      <c r="BH32" s="323">
        <v>2.4582030000000001</v>
      </c>
      <c r="BI32" s="323">
        <v>2.4564319999999999</v>
      </c>
      <c r="BJ32" s="323">
        <v>2.4582190000000002</v>
      </c>
      <c r="BK32" s="323">
        <v>2.4785309999999998</v>
      </c>
      <c r="BL32" s="323">
        <v>2.475552</v>
      </c>
      <c r="BM32" s="323">
        <v>2.4830019999999999</v>
      </c>
      <c r="BN32" s="323">
        <v>2.490135</v>
      </c>
      <c r="BO32" s="323">
        <v>2.4914499999999999</v>
      </c>
      <c r="BP32" s="323">
        <v>2.4813109999999998</v>
      </c>
      <c r="BQ32" s="323">
        <v>2.4894240000000001</v>
      </c>
      <c r="BR32" s="323">
        <v>2.4977</v>
      </c>
      <c r="BS32" s="323">
        <v>2.4805450000000002</v>
      </c>
      <c r="BT32" s="323">
        <v>2.4579209999999998</v>
      </c>
      <c r="BU32" s="323">
        <v>2.4587699999999999</v>
      </c>
      <c r="BV32" s="323">
        <v>2.462046</v>
      </c>
    </row>
    <row r="33" spans="1:74" ht="11.15" customHeight="1" x14ac:dyDescent="0.25">
      <c r="A33" s="106" t="s">
        <v>518</v>
      </c>
      <c r="B33" s="197" t="s">
        <v>448</v>
      </c>
      <c r="C33" s="207">
        <v>4</v>
      </c>
      <c r="D33" s="207">
        <v>3.63</v>
      </c>
      <c r="E33" s="207">
        <v>3.46</v>
      </c>
      <c r="F33" s="207">
        <v>2.89</v>
      </c>
      <c r="G33" s="207">
        <v>2.77</v>
      </c>
      <c r="H33" s="207">
        <v>2.58</v>
      </c>
      <c r="I33" s="207">
        <v>2.54</v>
      </c>
      <c r="J33" s="207">
        <v>2.42</v>
      </c>
      <c r="K33" s="207">
        <v>2.59</v>
      </c>
      <c r="L33" s="207">
        <v>2.4900000000000002</v>
      </c>
      <c r="M33" s="207">
        <v>2.96</v>
      </c>
      <c r="N33" s="207">
        <v>2.91</v>
      </c>
      <c r="O33" s="207">
        <v>2.62</v>
      </c>
      <c r="P33" s="207">
        <v>2.4</v>
      </c>
      <c r="Q33" s="207">
        <v>2.14</v>
      </c>
      <c r="R33" s="207">
        <v>2.1</v>
      </c>
      <c r="S33" s="207">
        <v>2.17</v>
      </c>
      <c r="T33" s="207">
        <v>2.0299999999999998</v>
      </c>
      <c r="U33" s="207">
        <v>2.06</v>
      </c>
      <c r="V33" s="207">
        <v>2.41</v>
      </c>
      <c r="W33" s="207">
        <v>2.42</v>
      </c>
      <c r="X33" s="207">
        <v>2.5</v>
      </c>
      <c r="Y33" s="207">
        <v>2.99</v>
      </c>
      <c r="Z33" s="207">
        <v>3.17</v>
      </c>
      <c r="AA33" s="207">
        <v>3.2</v>
      </c>
      <c r="AB33" s="207">
        <v>17.13</v>
      </c>
      <c r="AC33" s="207">
        <v>3.29</v>
      </c>
      <c r="AD33" s="207">
        <v>3.06</v>
      </c>
      <c r="AE33" s="207">
        <v>3.27</v>
      </c>
      <c r="AF33" s="207">
        <v>3.53</v>
      </c>
      <c r="AG33" s="207">
        <v>4.08</v>
      </c>
      <c r="AH33" s="207">
        <v>4.42</v>
      </c>
      <c r="AI33" s="207">
        <v>5.04</v>
      </c>
      <c r="AJ33" s="207">
        <v>5.7</v>
      </c>
      <c r="AK33" s="207">
        <v>5.77</v>
      </c>
      <c r="AL33" s="207">
        <v>5.64</v>
      </c>
      <c r="AM33" s="207">
        <v>6.57</v>
      </c>
      <c r="AN33" s="207">
        <v>6.03</v>
      </c>
      <c r="AO33" s="207">
        <v>5.1100000000000003</v>
      </c>
      <c r="AP33" s="207">
        <v>6.23</v>
      </c>
      <c r="AQ33" s="207">
        <v>7.56</v>
      </c>
      <c r="AR33" s="207">
        <v>8.01</v>
      </c>
      <c r="AS33" s="207">
        <v>7.49</v>
      </c>
      <c r="AT33" s="207">
        <v>9.02</v>
      </c>
      <c r="AU33" s="207">
        <v>8.1999999999999993</v>
      </c>
      <c r="AV33" s="207">
        <v>5.8394957644999996</v>
      </c>
      <c r="AW33" s="207">
        <v>5.7213279657999996</v>
      </c>
      <c r="AX33" s="207">
        <v>5.9875829999999999</v>
      </c>
      <c r="AY33" s="207">
        <v>3.9178440000000001</v>
      </c>
      <c r="AZ33" s="323">
        <v>3.6415549999999999</v>
      </c>
      <c r="BA33" s="323">
        <v>3.471711</v>
      </c>
      <c r="BB33" s="323">
        <v>3.4286340000000002</v>
      </c>
      <c r="BC33" s="323">
        <v>3.457109</v>
      </c>
      <c r="BD33" s="323">
        <v>3.5838239999999999</v>
      </c>
      <c r="BE33" s="323">
        <v>3.6343570000000001</v>
      </c>
      <c r="BF33" s="323">
        <v>3.6467679999999998</v>
      </c>
      <c r="BG33" s="323">
        <v>3.6019700000000001</v>
      </c>
      <c r="BH33" s="323">
        <v>3.7300759999999999</v>
      </c>
      <c r="BI33" s="323">
        <v>3.9790380000000001</v>
      </c>
      <c r="BJ33" s="323">
        <v>4.6095959999999998</v>
      </c>
      <c r="BK33" s="323">
        <v>4.9822389999999999</v>
      </c>
      <c r="BL33" s="323">
        <v>4.8957100000000002</v>
      </c>
      <c r="BM33" s="323">
        <v>4.6599399999999997</v>
      </c>
      <c r="BN33" s="323">
        <v>4.1845540000000003</v>
      </c>
      <c r="BO33" s="323">
        <v>4.0562860000000001</v>
      </c>
      <c r="BP33" s="323">
        <v>4.01464</v>
      </c>
      <c r="BQ33" s="323">
        <v>4.0893179999999996</v>
      </c>
      <c r="BR33" s="323">
        <v>4.1043690000000002</v>
      </c>
      <c r="BS33" s="323">
        <v>4.0625749999999998</v>
      </c>
      <c r="BT33" s="323">
        <v>4.2281019999999998</v>
      </c>
      <c r="BU33" s="323">
        <v>4.4918019999999999</v>
      </c>
      <c r="BV33" s="323">
        <v>4.9089539999999996</v>
      </c>
    </row>
    <row r="34" spans="1:74" ht="11.15" customHeight="1" x14ac:dyDescent="0.25">
      <c r="A34" s="51" t="s">
        <v>517</v>
      </c>
      <c r="B34" s="197" t="s">
        <v>392</v>
      </c>
      <c r="C34" s="207">
        <v>11.3</v>
      </c>
      <c r="D34" s="207">
        <v>12.28</v>
      </c>
      <c r="E34" s="207">
        <v>13.68</v>
      </c>
      <c r="F34" s="207">
        <v>13.89</v>
      </c>
      <c r="G34" s="207">
        <v>13.47</v>
      </c>
      <c r="H34" s="207">
        <v>12.92</v>
      </c>
      <c r="I34" s="207">
        <v>12.93</v>
      </c>
      <c r="J34" s="207">
        <v>13.72</v>
      </c>
      <c r="K34" s="207">
        <v>11.53</v>
      </c>
      <c r="L34" s="207">
        <v>12.65</v>
      </c>
      <c r="M34" s="207">
        <v>12.05</v>
      </c>
      <c r="N34" s="207">
        <v>12.85</v>
      </c>
      <c r="O34" s="207">
        <v>13.16</v>
      </c>
      <c r="P34" s="207">
        <v>12.68</v>
      </c>
      <c r="Q34" s="207">
        <v>10.29</v>
      </c>
      <c r="R34" s="207">
        <v>8.1999999999999993</v>
      </c>
      <c r="S34" s="207">
        <v>5.7</v>
      </c>
      <c r="T34" s="207">
        <v>6.26</v>
      </c>
      <c r="U34" s="207">
        <v>7.38</v>
      </c>
      <c r="V34" s="207">
        <v>9.67</v>
      </c>
      <c r="W34" s="207">
        <v>9.56</v>
      </c>
      <c r="X34" s="207">
        <v>8.68</v>
      </c>
      <c r="Y34" s="207">
        <v>8.86</v>
      </c>
      <c r="Z34" s="207">
        <v>9.2100000000000009</v>
      </c>
      <c r="AA34" s="207">
        <v>10.33</v>
      </c>
      <c r="AB34" s="207">
        <v>11.38</v>
      </c>
      <c r="AC34" s="207">
        <v>12.41</v>
      </c>
      <c r="AD34" s="207">
        <v>12.81</v>
      </c>
      <c r="AE34" s="207">
        <v>12.82</v>
      </c>
      <c r="AF34" s="207">
        <v>13.56</v>
      </c>
      <c r="AG34" s="207">
        <v>14.34</v>
      </c>
      <c r="AH34" s="207">
        <v>14.47</v>
      </c>
      <c r="AI34" s="207">
        <v>13.8</v>
      </c>
      <c r="AJ34" s="207">
        <v>15.05</v>
      </c>
      <c r="AK34" s="207">
        <v>17.02</v>
      </c>
      <c r="AL34" s="207">
        <v>16.350000000000001</v>
      </c>
      <c r="AM34" s="207">
        <v>15.63</v>
      </c>
      <c r="AN34" s="207">
        <v>16.59</v>
      </c>
      <c r="AO34" s="207">
        <v>20.61</v>
      </c>
      <c r="AP34" s="207">
        <v>25.37</v>
      </c>
      <c r="AQ34" s="207">
        <v>26.55</v>
      </c>
      <c r="AR34" s="207">
        <v>26.5</v>
      </c>
      <c r="AS34" s="207">
        <v>30.36</v>
      </c>
      <c r="AT34" s="207">
        <v>25.72</v>
      </c>
      <c r="AU34" s="207">
        <v>23.76</v>
      </c>
      <c r="AV34" s="207">
        <v>21.760918958000001</v>
      </c>
      <c r="AW34" s="207">
        <v>23.739715495999999</v>
      </c>
      <c r="AX34" s="207">
        <v>20.473410000000001</v>
      </c>
      <c r="AY34" s="207">
        <v>18.436160000000001</v>
      </c>
      <c r="AZ34" s="323">
        <v>17.266310000000001</v>
      </c>
      <c r="BA34" s="323">
        <v>17.537320000000001</v>
      </c>
      <c r="BB34" s="323">
        <v>18.251519999999999</v>
      </c>
      <c r="BC34" s="323">
        <v>17.607880000000002</v>
      </c>
      <c r="BD34" s="323">
        <v>17.61478</v>
      </c>
      <c r="BE34" s="323">
        <v>16.943940000000001</v>
      </c>
      <c r="BF34" s="323">
        <v>16.161149999999999</v>
      </c>
      <c r="BG34" s="323">
        <v>15.76322</v>
      </c>
      <c r="BH34" s="323">
        <v>15.56465</v>
      </c>
      <c r="BI34" s="323">
        <v>15.547180000000001</v>
      </c>
      <c r="BJ34" s="323">
        <v>15.88049</v>
      </c>
      <c r="BK34" s="323">
        <v>15.843719999999999</v>
      </c>
      <c r="BL34" s="323">
        <v>15.29284</v>
      </c>
      <c r="BM34" s="323">
        <v>15.392580000000001</v>
      </c>
      <c r="BN34" s="323">
        <v>15.869680000000001</v>
      </c>
      <c r="BO34" s="323">
        <v>15.33053</v>
      </c>
      <c r="BP34" s="323">
        <v>15.479329999999999</v>
      </c>
      <c r="BQ34" s="323">
        <v>14.96984</v>
      </c>
      <c r="BR34" s="323">
        <v>14.499420000000001</v>
      </c>
      <c r="BS34" s="323">
        <v>14.21862</v>
      </c>
      <c r="BT34" s="323">
        <v>14.18167</v>
      </c>
      <c r="BU34" s="323">
        <v>14.221360000000001</v>
      </c>
      <c r="BV34" s="323">
        <v>14.621</v>
      </c>
    </row>
    <row r="35" spans="1:74" ht="11.15" customHeight="1" x14ac:dyDescent="0.25">
      <c r="A35" s="55" t="s">
        <v>16</v>
      </c>
      <c r="B35" s="197" t="s">
        <v>391</v>
      </c>
      <c r="C35" s="207">
        <v>14.12</v>
      </c>
      <c r="D35" s="207">
        <v>15.19</v>
      </c>
      <c r="E35" s="207">
        <v>15.7</v>
      </c>
      <c r="F35" s="207">
        <v>16.350000000000001</v>
      </c>
      <c r="G35" s="207">
        <v>16.190000000000001</v>
      </c>
      <c r="H35" s="207">
        <v>14.85</v>
      </c>
      <c r="I35" s="207">
        <v>15.1</v>
      </c>
      <c r="J35" s="207">
        <v>14.82</v>
      </c>
      <c r="K35" s="207">
        <v>15.04</v>
      </c>
      <c r="L35" s="207">
        <v>15.37</v>
      </c>
      <c r="M35" s="207">
        <v>15.28</v>
      </c>
      <c r="N35" s="207">
        <v>14.73</v>
      </c>
      <c r="O35" s="207">
        <v>14.62</v>
      </c>
      <c r="P35" s="207">
        <v>13.83</v>
      </c>
      <c r="Q35" s="207">
        <v>10.85</v>
      </c>
      <c r="R35" s="207">
        <v>8.83</v>
      </c>
      <c r="S35" s="207">
        <v>7.42</v>
      </c>
      <c r="T35" s="207">
        <v>9.14</v>
      </c>
      <c r="U35" s="207">
        <v>10.96</v>
      </c>
      <c r="V35" s="207">
        <v>10.7</v>
      </c>
      <c r="W35" s="207">
        <v>9.8699999999999992</v>
      </c>
      <c r="X35" s="207">
        <v>10.37</v>
      </c>
      <c r="Y35" s="207">
        <v>10.63</v>
      </c>
      <c r="Z35" s="207">
        <v>11.54</v>
      </c>
      <c r="AA35" s="207">
        <v>12.39</v>
      </c>
      <c r="AB35" s="207">
        <v>13.05</v>
      </c>
      <c r="AC35" s="207">
        <v>14.72</v>
      </c>
      <c r="AD35" s="207">
        <v>15.14</v>
      </c>
      <c r="AE35" s="207">
        <v>15.55</v>
      </c>
      <c r="AF35" s="207">
        <v>16.260000000000002</v>
      </c>
      <c r="AG35" s="207">
        <v>16.05</v>
      </c>
      <c r="AH35" s="207">
        <v>16.04</v>
      </c>
      <c r="AI35" s="207">
        <v>16.78</v>
      </c>
      <c r="AJ35" s="207">
        <v>18.09</v>
      </c>
      <c r="AK35" s="207">
        <v>18.46</v>
      </c>
      <c r="AL35" s="207">
        <v>17.87</v>
      </c>
      <c r="AM35" s="207">
        <v>19.989999999999998</v>
      </c>
      <c r="AN35" s="207">
        <v>20.74</v>
      </c>
      <c r="AO35" s="207">
        <v>25.67</v>
      </c>
      <c r="AP35" s="207">
        <v>28.38</v>
      </c>
      <c r="AQ35" s="207">
        <v>30.18</v>
      </c>
      <c r="AR35" s="207">
        <v>32.99</v>
      </c>
      <c r="AS35" s="207">
        <v>27.42</v>
      </c>
      <c r="AT35" s="207">
        <v>26.98</v>
      </c>
      <c r="AU35" s="207">
        <v>25.83</v>
      </c>
      <c r="AV35" s="207">
        <v>27.769804078</v>
      </c>
      <c r="AW35" s="207">
        <v>29.229963842</v>
      </c>
      <c r="AX35" s="207">
        <v>24.73901</v>
      </c>
      <c r="AY35" s="207">
        <v>24.8949</v>
      </c>
      <c r="AZ35" s="323">
        <v>24.650729999999999</v>
      </c>
      <c r="BA35" s="323">
        <v>25.182980000000001</v>
      </c>
      <c r="BB35" s="323">
        <v>24.69172</v>
      </c>
      <c r="BC35" s="323">
        <v>23.589790000000001</v>
      </c>
      <c r="BD35" s="323">
        <v>22.695160000000001</v>
      </c>
      <c r="BE35" s="323">
        <v>22.234020000000001</v>
      </c>
      <c r="BF35" s="323">
        <v>20.78668</v>
      </c>
      <c r="BG35" s="323">
        <v>20.643809999999998</v>
      </c>
      <c r="BH35" s="323">
        <v>20.929379999999998</v>
      </c>
      <c r="BI35" s="323">
        <v>21.454370000000001</v>
      </c>
      <c r="BJ35" s="323">
        <v>21.028040000000001</v>
      </c>
      <c r="BK35" s="323">
        <v>20.486039999999999</v>
      </c>
      <c r="BL35" s="323">
        <v>19.925439999999998</v>
      </c>
      <c r="BM35" s="323">
        <v>19.41976</v>
      </c>
      <c r="BN35" s="323">
        <v>18.631430000000002</v>
      </c>
      <c r="BO35" s="323">
        <v>18.396509999999999</v>
      </c>
      <c r="BP35" s="323">
        <v>18.14716</v>
      </c>
      <c r="BQ35" s="323">
        <v>18.2972</v>
      </c>
      <c r="BR35" s="323">
        <v>18.166260000000001</v>
      </c>
      <c r="BS35" s="323">
        <v>17.91048</v>
      </c>
      <c r="BT35" s="323">
        <v>18.682649999999999</v>
      </c>
      <c r="BU35" s="323">
        <v>19.268339999999998</v>
      </c>
      <c r="BV35" s="323">
        <v>19.048670000000001</v>
      </c>
    </row>
    <row r="36" spans="1:74" ht="11.15" customHeight="1" x14ac:dyDescent="0.25">
      <c r="A36" s="55"/>
      <c r="B36" s="54" t="s">
        <v>1392</v>
      </c>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323"/>
      <c r="BA36" s="323"/>
      <c r="BB36" s="323"/>
      <c r="BC36" s="323"/>
      <c r="BD36" s="323"/>
      <c r="BE36" s="323"/>
      <c r="BF36" s="323"/>
      <c r="BG36" s="323"/>
      <c r="BH36" s="323"/>
      <c r="BI36" s="323"/>
      <c r="BJ36" s="323"/>
      <c r="BK36" s="323"/>
      <c r="BL36" s="323"/>
      <c r="BM36" s="323"/>
      <c r="BN36" s="323"/>
      <c r="BO36" s="323"/>
      <c r="BP36" s="323"/>
      <c r="BQ36" s="323"/>
      <c r="BR36" s="323"/>
      <c r="BS36" s="323"/>
      <c r="BT36" s="323"/>
      <c r="BU36" s="323"/>
      <c r="BV36" s="323"/>
    </row>
    <row r="37" spans="1:74" ht="11.15" customHeight="1" x14ac:dyDescent="0.25">
      <c r="A37" s="55" t="s">
        <v>520</v>
      </c>
      <c r="B37" s="197" t="s">
        <v>382</v>
      </c>
      <c r="C37" s="207">
        <v>12.47</v>
      </c>
      <c r="D37" s="207">
        <v>12.72</v>
      </c>
      <c r="E37" s="207">
        <v>12.84</v>
      </c>
      <c r="F37" s="207">
        <v>13.25</v>
      </c>
      <c r="G37" s="207">
        <v>13.31</v>
      </c>
      <c r="H37" s="207">
        <v>13.32</v>
      </c>
      <c r="I37" s="207">
        <v>13.26</v>
      </c>
      <c r="J37" s="207">
        <v>13.3</v>
      </c>
      <c r="K37" s="207">
        <v>13.16</v>
      </c>
      <c r="L37" s="207">
        <v>12.81</v>
      </c>
      <c r="M37" s="207">
        <v>13.03</v>
      </c>
      <c r="N37" s="207">
        <v>12.68</v>
      </c>
      <c r="O37" s="207">
        <v>12.76</v>
      </c>
      <c r="P37" s="207">
        <v>12.82</v>
      </c>
      <c r="Q37" s="207">
        <v>13.04</v>
      </c>
      <c r="R37" s="207">
        <v>13.24</v>
      </c>
      <c r="S37" s="207">
        <v>13.1</v>
      </c>
      <c r="T37" s="207">
        <v>13.22</v>
      </c>
      <c r="U37" s="207">
        <v>13.21</v>
      </c>
      <c r="V37" s="207">
        <v>13.26</v>
      </c>
      <c r="W37" s="207">
        <v>13.49</v>
      </c>
      <c r="X37" s="207">
        <v>13.66</v>
      </c>
      <c r="Y37" s="207">
        <v>13.31</v>
      </c>
      <c r="Z37" s="207">
        <v>12.78</v>
      </c>
      <c r="AA37" s="207">
        <v>12.62</v>
      </c>
      <c r="AB37" s="207">
        <v>13.01</v>
      </c>
      <c r="AC37" s="207">
        <v>13.24</v>
      </c>
      <c r="AD37" s="207">
        <v>13.73</v>
      </c>
      <c r="AE37" s="207">
        <v>13.86</v>
      </c>
      <c r="AF37" s="207">
        <v>13.83</v>
      </c>
      <c r="AG37" s="207">
        <v>13.83</v>
      </c>
      <c r="AH37" s="207">
        <v>13.92</v>
      </c>
      <c r="AI37" s="207">
        <v>14.14</v>
      </c>
      <c r="AJ37" s="207">
        <v>14.06</v>
      </c>
      <c r="AK37" s="207">
        <v>14.07</v>
      </c>
      <c r="AL37" s="207">
        <v>13.72</v>
      </c>
      <c r="AM37" s="207">
        <v>13.71</v>
      </c>
      <c r="AN37" s="207">
        <v>13.83</v>
      </c>
      <c r="AO37" s="207">
        <v>14.45</v>
      </c>
      <c r="AP37" s="207">
        <v>14.71</v>
      </c>
      <c r="AQ37" s="207">
        <v>14.94</v>
      </c>
      <c r="AR37" s="207">
        <v>15.39</v>
      </c>
      <c r="AS37" s="207">
        <v>15.4</v>
      </c>
      <c r="AT37" s="207">
        <v>15.94</v>
      </c>
      <c r="AU37" s="207">
        <v>16.32</v>
      </c>
      <c r="AV37" s="207">
        <v>16.09</v>
      </c>
      <c r="AW37" s="207">
        <v>15.64</v>
      </c>
      <c r="AX37" s="207">
        <v>14.874129999999999</v>
      </c>
      <c r="AY37" s="207">
        <v>15.00939</v>
      </c>
      <c r="AZ37" s="323">
        <v>15.11023</v>
      </c>
      <c r="BA37" s="323">
        <v>15.462540000000001</v>
      </c>
      <c r="BB37" s="323">
        <v>15.661860000000001</v>
      </c>
      <c r="BC37" s="323">
        <v>15.689679999999999</v>
      </c>
      <c r="BD37" s="323">
        <v>15.97231</v>
      </c>
      <c r="BE37" s="323">
        <v>15.800610000000001</v>
      </c>
      <c r="BF37" s="323">
        <v>16.060030000000001</v>
      </c>
      <c r="BG37" s="323">
        <v>16.246749999999999</v>
      </c>
      <c r="BH37" s="323">
        <v>15.9367</v>
      </c>
      <c r="BI37" s="323">
        <v>15.532439999999999</v>
      </c>
      <c r="BJ37" s="323">
        <v>14.691560000000001</v>
      </c>
      <c r="BK37" s="323">
        <v>14.694459999999999</v>
      </c>
      <c r="BL37" s="323">
        <v>14.939349999999999</v>
      </c>
      <c r="BM37" s="323">
        <v>15.44652</v>
      </c>
      <c r="BN37" s="323">
        <v>15.770390000000001</v>
      </c>
      <c r="BO37" s="323">
        <v>15.765560000000001</v>
      </c>
      <c r="BP37" s="323">
        <v>16.081320000000002</v>
      </c>
      <c r="BQ37" s="323">
        <v>15.929550000000001</v>
      </c>
      <c r="BR37" s="323">
        <v>16.217099999999999</v>
      </c>
      <c r="BS37" s="323">
        <v>16.413250000000001</v>
      </c>
      <c r="BT37" s="323">
        <v>16.045030000000001</v>
      </c>
      <c r="BU37" s="323">
        <v>15.725490000000001</v>
      </c>
      <c r="BV37" s="323">
        <v>14.905900000000001</v>
      </c>
    </row>
    <row r="38" spans="1:74" ht="11.15" customHeight="1" x14ac:dyDescent="0.25">
      <c r="A38" s="55" t="s">
        <v>5</v>
      </c>
      <c r="B38" s="197" t="s">
        <v>381</v>
      </c>
      <c r="C38" s="207">
        <v>10.3</v>
      </c>
      <c r="D38" s="207">
        <v>10.54</v>
      </c>
      <c r="E38" s="207">
        <v>10.46</v>
      </c>
      <c r="F38" s="207">
        <v>10.52</v>
      </c>
      <c r="G38" s="207">
        <v>10.54</v>
      </c>
      <c r="H38" s="207">
        <v>10.9</v>
      </c>
      <c r="I38" s="207">
        <v>11.02</v>
      </c>
      <c r="J38" s="207">
        <v>11.02</v>
      </c>
      <c r="K38" s="207">
        <v>10.96</v>
      </c>
      <c r="L38" s="207">
        <v>10.74</v>
      </c>
      <c r="M38" s="207">
        <v>10.57</v>
      </c>
      <c r="N38" s="207">
        <v>10.32</v>
      </c>
      <c r="O38" s="207">
        <v>10.18</v>
      </c>
      <c r="P38" s="207">
        <v>10.3</v>
      </c>
      <c r="Q38" s="207">
        <v>10.34</v>
      </c>
      <c r="R38" s="207">
        <v>10.37</v>
      </c>
      <c r="S38" s="207">
        <v>10.4</v>
      </c>
      <c r="T38" s="207">
        <v>10.89</v>
      </c>
      <c r="U38" s="207">
        <v>10.84</v>
      </c>
      <c r="V38" s="207">
        <v>10.9</v>
      </c>
      <c r="W38" s="207">
        <v>11.02</v>
      </c>
      <c r="X38" s="207">
        <v>10.72</v>
      </c>
      <c r="Y38" s="207">
        <v>10.53</v>
      </c>
      <c r="Z38" s="207">
        <v>10.41</v>
      </c>
      <c r="AA38" s="207">
        <v>10.27</v>
      </c>
      <c r="AB38" s="207">
        <v>11.36</v>
      </c>
      <c r="AC38" s="207">
        <v>11.08</v>
      </c>
      <c r="AD38" s="207">
        <v>10.87</v>
      </c>
      <c r="AE38" s="207">
        <v>10.86</v>
      </c>
      <c r="AF38" s="207">
        <v>11.33</v>
      </c>
      <c r="AG38" s="207">
        <v>11.46</v>
      </c>
      <c r="AH38" s="207">
        <v>11.52</v>
      </c>
      <c r="AI38" s="207">
        <v>11.65</v>
      </c>
      <c r="AJ38" s="207">
        <v>11.52</v>
      </c>
      <c r="AK38" s="207">
        <v>11.29</v>
      </c>
      <c r="AL38" s="207">
        <v>11.15</v>
      </c>
      <c r="AM38" s="207">
        <v>11.35</v>
      </c>
      <c r="AN38" s="207">
        <v>11.79</v>
      </c>
      <c r="AO38" s="207">
        <v>11.76</v>
      </c>
      <c r="AP38" s="207">
        <v>11.92</v>
      </c>
      <c r="AQ38" s="207">
        <v>12.14</v>
      </c>
      <c r="AR38" s="207">
        <v>12.89</v>
      </c>
      <c r="AS38" s="207">
        <v>13.14</v>
      </c>
      <c r="AT38" s="207">
        <v>13.53</v>
      </c>
      <c r="AU38" s="207">
        <v>13.45</v>
      </c>
      <c r="AV38" s="207">
        <v>13.04</v>
      </c>
      <c r="AW38" s="207">
        <v>12.5</v>
      </c>
      <c r="AX38" s="207">
        <v>12.01239</v>
      </c>
      <c r="AY38" s="207">
        <v>12.141550000000001</v>
      </c>
      <c r="AZ38" s="323">
        <v>12.51478</v>
      </c>
      <c r="BA38" s="323">
        <v>12.23841</v>
      </c>
      <c r="BB38" s="323">
        <v>12.30165</v>
      </c>
      <c r="BC38" s="323">
        <v>12.40563</v>
      </c>
      <c r="BD38" s="323">
        <v>13.12083</v>
      </c>
      <c r="BE38" s="323">
        <v>13.266590000000001</v>
      </c>
      <c r="BF38" s="323">
        <v>13.56864</v>
      </c>
      <c r="BG38" s="323">
        <v>13.369149999999999</v>
      </c>
      <c r="BH38" s="323">
        <v>12.905139999999999</v>
      </c>
      <c r="BI38" s="323">
        <v>12.27023</v>
      </c>
      <c r="BJ38" s="323">
        <v>11.76848</v>
      </c>
      <c r="BK38" s="323">
        <v>11.90253</v>
      </c>
      <c r="BL38" s="323">
        <v>12.279920000000001</v>
      </c>
      <c r="BM38" s="323">
        <v>12.09421</v>
      </c>
      <c r="BN38" s="323">
        <v>12.26895</v>
      </c>
      <c r="BO38" s="323">
        <v>12.426360000000001</v>
      </c>
      <c r="BP38" s="323">
        <v>13.17207</v>
      </c>
      <c r="BQ38" s="323">
        <v>13.387180000000001</v>
      </c>
      <c r="BR38" s="323">
        <v>13.72411</v>
      </c>
      <c r="BS38" s="323">
        <v>13.52561</v>
      </c>
      <c r="BT38" s="323">
        <v>13.035439999999999</v>
      </c>
      <c r="BU38" s="323">
        <v>12.39682</v>
      </c>
      <c r="BV38" s="323">
        <v>11.873939999999999</v>
      </c>
    </row>
    <row r="39" spans="1:74" ht="11.15" customHeight="1" x14ac:dyDescent="0.25">
      <c r="A39" s="55" t="s">
        <v>4</v>
      </c>
      <c r="B39" s="197" t="s">
        <v>380</v>
      </c>
      <c r="C39" s="207">
        <v>6.58</v>
      </c>
      <c r="D39" s="207">
        <v>6.69</v>
      </c>
      <c r="E39" s="207">
        <v>6.73</v>
      </c>
      <c r="F39" s="207">
        <v>6.51</v>
      </c>
      <c r="G39" s="207">
        <v>6.69</v>
      </c>
      <c r="H39" s="207">
        <v>6.87</v>
      </c>
      <c r="I39" s="207">
        <v>7.14</v>
      </c>
      <c r="J39" s="207">
        <v>7.4</v>
      </c>
      <c r="K39" s="207">
        <v>7.06</v>
      </c>
      <c r="L39" s="207">
        <v>6.84</v>
      </c>
      <c r="M39" s="207">
        <v>6.72</v>
      </c>
      <c r="N39" s="207">
        <v>6.38</v>
      </c>
      <c r="O39" s="207">
        <v>6.37</v>
      </c>
      <c r="P39" s="207">
        <v>6.44</v>
      </c>
      <c r="Q39" s="207">
        <v>6.39</v>
      </c>
      <c r="R39" s="207">
        <v>6.39</v>
      </c>
      <c r="S39" s="207">
        <v>6.54</v>
      </c>
      <c r="T39" s="207">
        <v>6.94</v>
      </c>
      <c r="U39" s="207">
        <v>7.16</v>
      </c>
      <c r="V39" s="207">
        <v>7.07</v>
      </c>
      <c r="W39" s="207">
        <v>7</v>
      </c>
      <c r="X39" s="207">
        <v>6.72</v>
      </c>
      <c r="Y39" s="207">
        <v>6.49</v>
      </c>
      <c r="Z39" s="207">
        <v>6.41</v>
      </c>
      <c r="AA39" s="207">
        <v>6.32</v>
      </c>
      <c r="AB39" s="207">
        <v>7.75</v>
      </c>
      <c r="AC39" s="207">
        <v>6.98</v>
      </c>
      <c r="AD39" s="207">
        <v>6.7</v>
      </c>
      <c r="AE39" s="207">
        <v>6.65</v>
      </c>
      <c r="AF39" s="207">
        <v>7.22</v>
      </c>
      <c r="AG39" s="207">
        <v>7.42</v>
      </c>
      <c r="AH39" s="207">
        <v>7.54</v>
      </c>
      <c r="AI39" s="207">
        <v>7.61</v>
      </c>
      <c r="AJ39" s="207">
        <v>7.44</v>
      </c>
      <c r="AK39" s="207">
        <v>7.37</v>
      </c>
      <c r="AL39" s="207">
        <v>7.06</v>
      </c>
      <c r="AM39" s="207">
        <v>7.3</v>
      </c>
      <c r="AN39" s="207">
        <v>7.47</v>
      </c>
      <c r="AO39" s="207">
        <v>7.5</v>
      </c>
      <c r="AP39" s="207">
        <v>7.84</v>
      </c>
      <c r="AQ39" s="207">
        <v>8.3699999999999992</v>
      </c>
      <c r="AR39" s="207">
        <v>8.9600000000000009</v>
      </c>
      <c r="AS39" s="207">
        <v>9.41</v>
      </c>
      <c r="AT39" s="207">
        <v>9.51</v>
      </c>
      <c r="AU39" s="207">
        <v>9.34</v>
      </c>
      <c r="AV39" s="207">
        <v>8.61</v>
      </c>
      <c r="AW39" s="207">
        <v>8.3000000000000007</v>
      </c>
      <c r="AX39" s="207">
        <v>7.7571899999999996</v>
      </c>
      <c r="AY39" s="207">
        <v>7.4884250000000003</v>
      </c>
      <c r="AZ39" s="323">
        <v>7.6412610000000001</v>
      </c>
      <c r="BA39" s="323">
        <v>7.6118839999999999</v>
      </c>
      <c r="BB39" s="323">
        <v>7.7447049999999997</v>
      </c>
      <c r="BC39" s="323">
        <v>8.1062030000000007</v>
      </c>
      <c r="BD39" s="323">
        <v>8.6280970000000003</v>
      </c>
      <c r="BE39" s="323">
        <v>9.0256869999999996</v>
      </c>
      <c r="BF39" s="323">
        <v>9.1454690000000003</v>
      </c>
      <c r="BG39" s="323">
        <v>8.9575169999999993</v>
      </c>
      <c r="BH39" s="323">
        <v>8.4219840000000001</v>
      </c>
      <c r="BI39" s="323">
        <v>8.1589209999999994</v>
      </c>
      <c r="BJ39" s="323">
        <v>7.6082489999999998</v>
      </c>
      <c r="BK39" s="323">
        <v>7.6423160000000001</v>
      </c>
      <c r="BL39" s="323">
        <v>7.6755240000000002</v>
      </c>
      <c r="BM39" s="323">
        <v>7.6288640000000001</v>
      </c>
      <c r="BN39" s="323">
        <v>7.7409189999999999</v>
      </c>
      <c r="BO39" s="323">
        <v>8.1090230000000005</v>
      </c>
      <c r="BP39" s="323">
        <v>8.6096599999999999</v>
      </c>
      <c r="BQ39" s="323">
        <v>9.0210609999999996</v>
      </c>
      <c r="BR39" s="323">
        <v>9.1572709999999997</v>
      </c>
      <c r="BS39" s="323">
        <v>8.9513759999999998</v>
      </c>
      <c r="BT39" s="323">
        <v>8.4108269999999994</v>
      </c>
      <c r="BU39" s="323">
        <v>8.155659</v>
      </c>
      <c r="BV39" s="323">
        <v>7.6054630000000003</v>
      </c>
    </row>
    <row r="40" spans="1:74" ht="11.15" customHeight="1" x14ac:dyDescent="0.25">
      <c r="A40" s="55"/>
      <c r="B40" s="677" t="s">
        <v>1107</v>
      </c>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323"/>
      <c r="BA40" s="323"/>
      <c r="BB40" s="323"/>
      <c r="BC40" s="323"/>
      <c r="BD40" s="323"/>
      <c r="BE40" s="323"/>
      <c r="BF40" s="323"/>
      <c r="BG40" s="323"/>
      <c r="BH40" s="323"/>
      <c r="BI40" s="323"/>
      <c r="BJ40" s="323"/>
      <c r="BK40" s="323"/>
      <c r="BL40" s="323"/>
      <c r="BM40" s="323"/>
      <c r="BN40" s="323"/>
      <c r="BO40" s="323"/>
      <c r="BP40" s="323"/>
      <c r="BQ40" s="323"/>
      <c r="BR40" s="323"/>
      <c r="BS40" s="323"/>
      <c r="BT40" s="323"/>
      <c r="BU40" s="323"/>
      <c r="BV40" s="323"/>
    </row>
    <row r="41" spans="1:74" ht="11.15" customHeight="1" x14ac:dyDescent="0.25">
      <c r="A41" s="55" t="s">
        <v>1108</v>
      </c>
      <c r="B41" s="518" t="s">
        <v>1119</v>
      </c>
      <c r="C41" s="252">
        <v>26.792130682</v>
      </c>
      <c r="D41" s="252">
        <v>23.64725</v>
      </c>
      <c r="E41" s="252">
        <v>34.789345238000003</v>
      </c>
      <c r="F41" s="252">
        <v>28.277045455</v>
      </c>
      <c r="G41" s="252">
        <v>27.556107955000002</v>
      </c>
      <c r="H41" s="252">
        <v>29.188500000000001</v>
      </c>
      <c r="I41" s="252">
        <v>38.172613636000001</v>
      </c>
      <c r="J41" s="252">
        <v>230.71971590999999</v>
      </c>
      <c r="K41" s="252">
        <v>150.53678124999999</v>
      </c>
      <c r="L41" s="252">
        <v>35.184592391000002</v>
      </c>
      <c r="M41" s="252">
        <v>28.548124999999999</v>
      </c>
      <c r="N41" s="252">
        <v>21.474821428999999</v>
      </c>
      <c r="O41" s="252">
        <v>19.109886364000001</v>
      </c>
      <c r="P41" s="252">
        <v>21.413187499999999</v>
      </c>
      <c r="Q41" s="252">
        <v>29.710823864000002</v>
      </c>
      <c r="R41" s="252">
        <v>26.042613635999999</v>
      </c>
      <c r="S41" s="252">
        <v>22.068312500000001</v>
      </c>
      <c r="T41" s="252">
        <v>23.979147727000001</v>
      </c>
      <c r="U41" s="252">
        <v>27.314374999999998</v>
      </c>
      <c r="V41" s="252">
        <v>53.051309523999997</v>
      </c>
      <c r="W41" s="252">
        <v>22.003690475999999</v>
      </c>
      <c r="X41" s="252">
        <v>27.674147727000001</v>
      </c>
      <c r="Y41" s="252">
        <v>28.602125000000001</v>
      </c>
      <c r="Z41" s="252">
        <v>22.953068181999999</v>
      </c>
      <c r="AA41" s="252">
        <v>24.018750000000001</v>
      </c>
      <c r="AB41" s="252">
        <v>1799.8074375000001</v>
      </c>
      <c r="AC41" s="252">
        <v>25.184999999999999</v>
      </c>
      <c r="AD41" s="252">
        <v>34.378835227000003</v>
      </c>
      <c r="AE41" s="252">
        <v>27.785406250000001</v>
      </c>
      <c r="AF41" s="252">
        <v>57.045994317999998</v>
      </c>
      <c r="AG41" s="252">
        <v>53.374345237999997</v>
      </c>
      <c r="AH41" s="252">
        <v>50.332357954999999</v>
      </c>
      <c r="AI41" s="252">
        <v>53.211666667000003</v>
      </c>
      <c r="AJ41" s="252">
        <v>68.042708332999993</v>
      </c>
      <c r="AK41" s="252">
        <v>47.288184524000002</v>
      </c>
      <c r="AL41" s="252">
        <v>34.028016303999998</v>
      </c>
      <c r="AM41" s="252">
        <v>37.020238095000003</v>
      </c>
      <c r="AN41" s="252">
        <v>45.358343750000003</v>
      </c>
      <c r="AO41" s="252">
        <v>45.798532608999999</v>
      </c>
      <c r="AP41" s="252">
        <v>61.274136904999999</v>
      </c>
      <c r="AQ41" s="252">
        <v>89.660505951999994</v>
      </c>
      <c r="AR41" s="252">
        <v>98.627159090999996</v>
      </c>
      <c r="AS41" s="252">
        <v>181.97046875000001</v>
      </c>
      <c r="AT41" s="252">
        <v>128.60089674</v>
      </c>
      <c r="AU41" s="252">
        <v>81.564553571000005</v>
      </c>
      <c r="AV41" s="252">
        <v>55.301666666999999</v>
      </c>
      <c r="AW41" s="252">
        <v>50.543125000000003</v>
      </c>
      <c r="AX41" s="252">
        <v>53.196369048000001</v>
      </c>
      <c r="AY41" s="252">
        <v>31.211279762</v>
      </c>
      <c r="AZ41" s="347">
        <v>28.673400000000001</v>
      </c>
      <c r="BA41" s="347">
        <v>26.524229999999999</v>
      </c>
      <c r="BB41" s="347">
        <v>27.90962</v>
      </c>
      <c r="BC41" s="347">
        <v>30.463069999999998</v>
      </c>
      <c r="BD41" s="347">
        <v>40.14734</v>
      </c>
      <c r="BE41" s="347">
        <v>40.673450000000003</v>
      </c>
      <c r="BF41" s="347">
        <v>47.31185</v>
      </c>
      <c r="BG41" s="347">
        <v>36.026449999999997</v>
      </c>
      <c r="BH41" s="347">
        <v>30.514759999999999</v>
      </c>
      <c r="BI41" s="347">
        <v>28.53566</v>
      </c>
      <c r="BJ41" s="347">
        <v>32.030940000000001</v>
      </c>
      <c r="BK41" s="347">
        <v>38.48133</v>
      </c>
      <c r="BL41" s="347">
        <v>32.661160000000002</v>
      </c>
      <c r="BM41" s="347">
        <v>21.740500000000001</v>
      </c>
      <c r="BN41" s="347">
        <v>24.97569</v>
      </c>
      <c r="BO41" s="347">
        <v>24.81099</v>
      </c>
      <c r="BP41" s="347">
        <v>30.316700000000001</v>
      </c>
      <c r="BQ41" s="347">
        <v>33.984029999999997</v>
      </c>
      <c r="BR41" s="347">
        <v>39.877890000000001</v>
      </c>
      <c r="BS41" s="347">
        <v>33.347490000000001</v>
      </c>
      <c r="BT41" s="347">
        <v>25.732610000000001</v>
      </c>
      <c r="BU41" s="347">
        <v>26.250399999999999</v>
      </c>
      <c r="BV41" s="347">
        <v>31.87884</v>
      </c>
    </row>
    <row r="42" spans="1:74" ht="11.15" customHeight="1" x14ac:dyDescent="0.25">
      <c r="A42" s="55" t="s">
        <v>1109</v>
      </c>
      <c r="B42" s="518" t="s">
        <v>1120</v>
      </c>
      <c r="C42" s="252">
        <v>42.563868677999999</v>
      </c>
      <c r="D42" s="252">
        <v>72.725849999999994</v>
      </c>
      <c r="E42" s="252">
        <v>35.975619856000002</v>
      </c>
      <c r="F42" s="252">
        <v>24.829938340999998</v>
      </c>
      <c r="G42" s="252">
        <v>20.247661803</v>
      </c>
      <c r="H42" s="252">
        <v>24.811784775</v>
      </c>
      <c r="I42" s="252">
        <v>35.23677988</v>
      </c>
      <c r="J42" s="252">
        <v>36.391629236</v>
      </c>
      <c r="K42" s="252">
        <v>40.345273306999999</v>
      </c>
      <c r="L42" s="252">
        <v>36.414090045999998</v>
      </c>
      <c r="M42" s="252">
        <v>45.174564400000001</v>
      </c>
      <c r="N42" s="252">
        <v>43.133999950000003</v>
      </c>
      <c r="O42" s="252">
        <v>33.598353606000003</v>
      </c>
      <c r="P42" s="252">
        <v>26.848522774999999</v>
      </c>
      <c r="Q42" s="252">
        <v>25.487610624999999</v>
      </c>
      <c r="R42" s="252">
        <v>17.106287981000001</v>
      </c>
      <c r="S42" s="252">
        <v>16.811286450000001</v>
      </c>
      <c r="T42" s="252">
        <v>23.720671682999999</v>
      </c>
      <c r="U42" s="252">
        <v>31.633505336999999</v>
      </c>
      <c r="V42" s="252">
        <v>108.05121209000001</v>
      </c>
      <c r="W42" s="252">
        <v>46.135208149999997</v>
      </c>
      <c r="X42" s="252">
        <v>48.285309398000003</v>
      </c>
      <c r="Y42" s="252">
        <v>39.308953619999997</v>
      </c>
      <c r="Z42" s="252">
        <v>40.801564952</v>
      </c>
      <c r="AA42" s="252">
        <v>33.217081425000003</v>
      </c>
      <c r="AB42" s="252">
        <v>71.090110207999999</v>
      </c>
      <c r="AC42" s="252">
        <v>29.914477175999998</v>
      </c>
      <c r="AD42" s="252">
        <v>28.044656562</v>
      </c>
      <c r="AE42" s="252">
        <v>26.591761300000002</v>
      </c>
      <c r="AF42" s="252">
        <v>56.061992861</v>
      </c>
      <c r="AG42" s="252">
        <v>78.892639183</v>
      </c>
      <c r="AH42" s="252">
        <v>65.082290889000006</v>
      </c>
      <c r="AI42" s="252">
        <v>72.090007025000006</v>
      </c>
      <c r="AJ42" s="252">
        <v>57.888162043000001</v>
      </c>
      <c r="AK42" s="252">
        <v>60.137516400000003</v>
      </c>
      <c r="AL42" s="252">
        <v>63.397979542999998</v>
      </c>
      <c r="AM42" s="252">
        <v>52.502912774999999</v>
      </c>
      <c r="AN42" s="252">
        <v>42.160836432000004</v>
      </c>
      <c r="AO42" s="252">
        <v>40.941233681</v>
      </c>
      <c r="AP42" s="252">
        <v>53.028571587000002</v>
      </c>
      <c r="AQ42" s="252">
        <v>57.101920649999997</v>
      </c>
      <c r="AR42" s="252">
        <v>70.883371827000005</v>
      </c>
      <c r="AS42" s="252">
        <v>82.301034999999999</v>
      </c>
      <c r="AT42" s="252">
        <v>113.88414014</v>
      </c>
      <c r="AU42" s="252">
        <v>133.89192188000001</v>
      </c>
      <c r="AV42" s="252">
        <v>65.326257956999996</v>
      </c>
      <c r="AW42" s="252">
        <v>82.952213325000002</v>
      </c>
      <c r="AX42" s="252">
        <v>257.10885553000003</v>
      </c>
      <c r="AY42" s="252">
        <v>144.56550315000001</v>
      </c>
      <c r="AZ42" s="347">
        <v>64.498149999999995</v>
      </c>
      <c r="BA42" s="347">
        <v>52.076180000000001</v>
      </c>
      <c r="BB42" s="347">
        <v>49.220460000000003</v>
      </c>
      <c r="BC42" s="347">
        <v>46.57564</v>
      </c>
      <c r="BD42" s="347">
        <v>56.450020000000002</v>
      </c>
      <c r="BE42" s="347">
        <v>55.689599999999999</v>
      </c>
      <c r="BF42" s="347">
        <v>87.888890000000004</v>
      </c>
      <c r="BG42" s="347">
        <v>63.629620000000003</v>
      </c>
      <c r="BH42" s="347">
        <v>52.180250000000001</v>
      </c>
      <c r="BI42" s="347">
        <v>55.099350000000001</v>
      </c>
      <c r="BJ42" s="347">
        <v>79.370220000000003</v>
      </c>
      <c r="BK42" s="347">
        <v>75.181929999999994</v>
      </c>
      <c r="BL42" s="347">
        <v>54.956029999999998</v>
      </c>
      <c r="BM42" s="347">
        <v>54.243549999999999</v>
      </c>
      <c r="BN42" s="347">
        <v>47.231670000000001</v>
      </c>
      <c r="BO42" s="347">
        <v>45.629339999999999</v>
      </c>
      <c r="BP42" s="347">
        <v>49.20552</v>
      </c>
      <c r="BQ42" s="347">
        <v>51.02948</v>
      </c>
      <c r="BR42" s="347">
        <v>71.686089999999993</v>
      </c>
      <c r="BS42" s="347">
        <v>64.942179999999993</v>
      </c>
      <c r="BT42" s="347">
        <v>51.458860000000001</v>
      </c>
      <c r="BU42" s="347">
        <v>49.067680000000003</v>
      </c>
      <c r="BV42" s="347">
        <v>60.428939999999997</v>
      </c>
    </row>
    <row r="43" spans="1:74" ht="11.15" customHeight="1" x14ac:dyDescent="0.25">
      <c r="A43" s="55" t="s">
        <v>1110</v>
      </c>
      <c r="B43" s="518" t="s">
        <v>1121</v>
      </c>
      <c r="C43" s="252">
        <v>63.145909091</v>
      </c>
      <c r="D43" s="252">
        <v>38.393406249999998</v>
      </c>
      <c r="E43" s="252">
        <v>40.665178570999998</v>
      </c>
      <c r="F43" s="252">
        <v>29.498750000000001</v>
      </c>
      <c r="G43" s="252">
        <v>26.757187500000001</v>
      </c>
      <c r="H43" s="252">
        <v>25.189843750000001</v>
      </c>
      <c r="I43" s="252">
        <v>33.969005682000002</v>
      </c>
      <c r="J43" s="252">
        <v>30.534460227</v>
      </c>
      <c r="K43" s="252">
        <v>24.044343749999999</v>
      </c>
      <c r="L43" s="252">
        <v>23.620788043000001</v>
      </c>
      <c r="M43" s="252">
        <v>36.634656249999999</v>
      </c>
      <c r="N43" s="252">
        <v>46.180535714000001</v>
      </c>
      <c r="O43" s="252">
        <v>29.598238636000001</v>
      </c>
      <c r="P43" s="252">
        <v>25.054625000000001</v>
      </c>
      <c r="Q43" s="252">
        <v>19.167073863999999</v>
      </c>
      <c r="R43" s="252">
        <v>20.129573864000001</v>
      </c>
      <c r="S43" s="252">
        <v>18.226781249999998</v>
      </c>
      <c r="T43" s="252">
        <v>22.403835226999998</v>
      </c>
      <c r="U43" s="252">
        <v>27.871304347999999</v>
      </c>
      <c r="V43" s="252">
        <v>28.923898810000001</v>
      </c>
      <c r="W43" s="252">
        <v>24.796250000000001</v>
      </c>
      <c r="X43" s="252">
        <v>29.053096590999999</v>
      </c>
      <c r="Y43" s="252">
        <v>30.0583125</v>
      </c>
      <c r="Z43" s="252">
        <v>42.991420454999997</v>
      </c>
      <c r="AA43" s="252">
        <v>44.719406249999999</v>
      </c>
      <c r="AB43" s="252">
        <v>82.899968749999999</v>
      </c>
      <c r="AC43" s="252">
        <v>38.155190216999998</v>
      </c>
      <c r="AD43" s="252">
        <v>28.054403408999999</v>
      </c>
      <c r="AE43" s="252">
        <v>27.8174375</v>
      </c>
      <c r="AF43" s="252">
        <v>45.140852273</v>
      </c>
      <c r="AG43" s="252">
        <v>43.933898810000002</v>
      </c>
      <c r="AH43" s="252">
        <v>59.844772726999999</v>
      </c>
      <c r="AI43" s="252">
        <v>53.940982142999999</v>
      </c>
      <c r="AJ43" s="252">
        <v>65.724791667000005</v>
      </c>
      <c r="AK43" s="252">
        <v>60.772500000000001</v>
      </c>
      <c r="AL43" s="252">
        <v>70.740190217000006</v>
      </c>
      <c r="AM43" s="252">
        <v>159.59824405000001</v>
      </c>
      <c r="AN43" s="252">
        <v>121.0331875</v>
      </c>
      <c r="AO43" s="252">
        <v>68.807554347999996</v>
      </c>
      <c r="AP43" s="252">
        <v>67.538928571</v>
      </c>
      <c r="AQ43" s="252">
        <v>78.202351190000002</v>
      </c>
      <c r="AR43" s="252">
        <v>74.099318182000005</v>
      </c>
      <c r="AS43" s="252">
        <v>109.34878125</v>
      </c>
      <c r="AT43" s="252">
        <v>116.34991848</v>
      </c>
      <c r="AU43" s="252">
        <v>71.719553571000006</v>
      </c>
      <c r="AV43" s="252">
        <v>58.917619047999999</v>
      </c>
      <c r="AW43" s="252">
        <v>66.569880952000005</v>
      </c>
      <c r="AX43" s="252">
        <v>116.82470238000001</v>
      </c>
      <c r="AY43" s="252">
        <v>55.820833333000003</v>
      </c>
      <c r="AZ43" s="347">
        <v>102.53619999999999</v>
      </c>
      <c r="BA43" s="347">
        <v>55.025269999999999</v>
      </c>
      <c r="BB43" s="347">
        <v>47.297069999999998</v>
      </c>
      <c r="BC43" s="347">
        <v>42.886409999999998</v>
      </c>
      <c r="BD43" s="347">
        <v>45.700629999999997</v>
      </c>
      <c r="BE43" s="347">
        <v>56.54813</v>
      </c>
      <c r="BF43" s="347">
        <v>59.92212</v>
      </c>
      <c r="BG43" s="347">
        <v>43.44079</v>
      </c>
      <c r="BH43" s="347">
        <v>41.95626</v>
      </c>
      <c r="BI43" s="347">
        <v>53.960920000000002</v>
      </c>
      <c r="BJ43" s="347">
        <v>98.144199999999998</v>
      </c>
      <c r="BK43" s="347">
        <v>146.47049999999999</v>
      </c>
      <c r="BL43" s="347">
        <v>129.8288</v>
      </c>
      <c r="BM43" s="347">
        <v>67.519739999999999</v>
      </c>
      <c r="BN43" s="347">
        <v>47.246119999999998</v>
      </c>
      <c r="BO43" s="347">
        <v>40.423369999999998</v>
      </c>
      <c r="BP43" s="347">
        <v>49.70064</v>
      </c>
      <c r="BQ43" s="347">
        <v>60.11504</v>
      </c>
      <c r="BR43" s="347">
        <v>63.977220000000003</v>
      </c>
      <c r="BS43" s="347">
        <v>41.483420000000002</v>
      </c>
      <c r="BT43" s="347">
        <v>46.905729999999998</v>
      </c>
      <c r="BU43" s="347">
        <v>56.380940000000002</v>
      </c>
      <c r="BV43" s="347">
        <v>102.39619999999999</v>
      </c>
    </row>
    <row r="44" spans="1:74" ht="11.15" customHeight="1" x14ac:dyDescent="0.25">
      <c r="A44" s="55" t="s">
        <v>1111</v>
      </c>
      <c r="B44" s="518" t="s">
        <v>1122</v>
      </c>
      <c r="C44" s="252">
        <v>53.682528409</v>
      </c>
      <c r="D44" s="252">
        <v>34.270906250000003</v>
      </c>
      <c r="E44" s="252">
        <v>37.354077381000003</v>
      </c>
      <c r="F44" s="252">
        <v>29.756704545000002</v>
      </c>
      <c r="G44" s="252">
        <v>23.157329545</v>
      </c>
      <c r="H44" s="252">
        <v>24.11209375</v>
      </c>
      <c r="I44" s="252">
        <v>31.286789772999999</v>
      </c>
      <c r="J44" s="252">
        <v>29.070909091000001</v>
      </c>
      <c r="K44" s="252">
        <v>22.916125000000001</v>
      </c>
      <c r="L44" s="252">
        <v>21.676440217</v>
      </c>
      <c r="M44" s="252">
        <v>29.001437500000002</v>
      </c>
      <c r="N44" s="252">
        <v>30.447976189999999</v>
      </c>
      <c r="O44" s="252">
        <v>26.000823864000001</v>
      </c>
      <c r="P44" s="252">
        <v>21.2898125</v>
      </c>
      <c r="Q44" s="252">
        <v>18.174204544999998</v>
      </c>
      <c r="R44" s="252">
        <v>16.589943181999999</v>
      </c>
      <c r="S44" s="252">
        <v>16.49428125</v>
      </c>
      <c r="T44" s="252">
        <v>21.297130681999999</v>
      </c>
      <c r="U44" s="252">
        <v>26.884891304</v>
      </c>
      <c r="V44" s="252">
        <v>25.236547619</v>
      </c>
      <c r="W44" s="252">
        <v>21.030773809999999</v>
      </c>
      <c r="X44" s="252">
        <v>21.586789773</v>
      </c>
      <c r="Y44" s="252">
        <v>24.83175</v>
      </c>
      <c r="Z44" s="252">
        <v>34.726534090999998</v>
      </c>
      <c r="AA44" s="252">
        <v>36.211437500000002</v>
      </c>
      <c r="AB44" s="252">
        <v>67.407843749999998</v>
      </c>
      <c r="AC44" s="252">
        <v>30.600923912999999</v>
      </c>
      <c r="AD44" s="252">
        <v>26.744034091</v>
      </c>
      <c r="AE44" s="252">
        <v>29.335249999999998</v>
      </c>
      <c r="AF44" s="252">
        <v>39.475852273000001</v>
      </c>
      <c r="AG44" s="252">
        <v>46.411815476000001</v>
      </c>
      <c r="AH44" s="252">
        <v>52.350539773000001</v>
      </c>
      <c r="AI44" s="252">
        <v>52.482916666999998</v>
      </c>
      <c r="AJ44" s="252">
        <v>60.011577381000002</v>
      </c>
      <c r="AK44" s="252">
        <v>61.935952381</v>
      </c>
      <c r="AL44" s="252">
        <v>50.659864130000003</v>
      </c>
      <c r="AM44" s="252">
        <v>143.98764881</v>
      </c>
      <c r="AN44" s="252">
        <v>93.698125000000005</v>
      </c>
      <c r="AO44" s="252">
        <v>62.611195651999999</v>
      </c>
      <c r="AP44" s="252">
        <v>71.077767856999998</v>
      </c>
      <c r="AQ44" s="252">
        <v>84.392351189999999</v>
      </c>
      <c r="AR44" s="252">
        <v>83.691988636000005</v>
      </c>
      <c r="AS44" s="252">
        <v>109.76190625</v>
      </c>
      <c r="AT44" s="252">
        <v>118.97173913</v>
      </c>
      <c r="AU44" s="252">
        <v>85.382202380999999</v>
      </c>
      <c r="AV44" s="252">
        <v>61.397172619000003</v>
      </c>
      <c r="AW44" s="252">
        <v>64.492410714000002</v>
      </c>
      <c r="AX44" s="252">
        <v>105.61160714</v>
      </c>
      <c r="AY44" s="252">
        <v>46.809613095000003</v>
      </c>
      <c r="AZ44" s="347">
        <v>78.428539999999998</v>
      </c>
      <c r="BA44" s="347">
        <v>59.364789999999999</v>
      </c>
      <c r="BB44" s="347">
        <v>50.14293</v>
      </c>
      <c r="BC44" s="347">
        <v>48.243020000000001</v>
      </c>
      <c r="BD44" s="347">
        <v>48.073929999999997</v>
      </c>
      <c r="BE44" s="347">
        <v>56.163690000000003</v>
      </c>
      <c r="BF44" s="347">
        <v>54.743630000000003</v>
      </c>
      <c r="BG44" s="347">
        <v>44.503639999999997</v>
      </c>
      <c r="BH44" s="347">
        <v>42.233110000000003</v>
      </c>
      <c r="BI44" s="347">
        <v>54.471789999999999</v>
      </c>
      <c r="BJ44" s="347">
        <v>83.618200000000002</v>
      </c>
      <c r="BK44" s="347">
        <v>117.3485</v>
      </c>
      <c r="BL44" s="347">
        <v>105.6773</v>
      </c>
      <c r="BM44" s="347">
        <v>67.209490000000002</v>
      </c>
      <c r="BN44" s="347">
        <v>48.514299999999999</v>
      </c>
      <c r="BO44" s="347">
        <v>43.010579999999997</v>
      </c>
      <c r="BP44" s="347">
        <v>48.048380000000002</v>
      </c>
      <c r="BQ44" s="347">
        <v>57.206690000000002</v>
      </c>
      <c r="BR44" s="347">
        <v>58.327820000000003</v>
      </c>
      <c r="BS44" s="347">
        <v>43.18215</v>
      </c>
      <c r="BT44" s="347">
        <v>42.822780000000002</v>
      </c>
      <c r="BU44" s="347">
        <v>56.37829</v>
      </c>
      <c r="BV44" s="347">
        <v>90.972149999999999</v>
      </c>
    </row>
    <row r="45" spans="1:74" ht="11.15" customHeight="1" x14ac:dyDescent="0.25">
      <c r="A45" s="55" t="s">
        <v>1112</v>
      </c>
      <c r="B45" s="518" t="s">
        <v>1123</v>
      </c>
      <c r="C45" s="252">
        <v>38.700897756000003</v>
      </c>
      <c r="D45" s="252">
        <v>29.440715405999999</v>
      </c>
      <c r="E45" s="252">
        <v>33.233683601000003</v>
      </c>
      <c r="F45" s="252">
        <v>29.513949574000002</v>
      </c>
      <c r="G45" s="252">
        <v>29.328377869000001</v>
      </c>
      <c r="H45" s="252">
        <v>26.781477905999999</v>
      </c>
      <c r="I45" s="252">
        <v>32.827892273000003</v>
      </c>
      <c r="J45" s="252">
        <v>29.330724403000001</v>
      </c>
      <c r="K45" s="252">
        <v>31.361443999999999</v>
      </c>
      <c r="L45" s="252">
        <v>29.732951277000002</v>
      </c>
      <c r="M45" s="252">
        <v>33.294376094</v>
      </c>
      <c r="N45" s="252">
        <v>26.65051747</v>
      </c>
      <c r="O45" s="252">
        <v>24.53741767</v>
      </c>
      <c r="P45" s="252">
        <v>21.65219325</v>
      </c>
      <c r="Q45" s="252">
        <v>21.231371136</v>
      </c>
      <c r="R45" s="252">
        <v>19.294396902999999</v>
      </c>
      <c r="S45" s="252">
        <v>20.381221531000001</v>
      </c>
      <c r="T45" s="252">
        <v>22.697961505999999</v>
      </c>
      <c r="U45" s="252">
        <v>31.805144755000001</v>
      </c>
      <c r="V45" s="252">
        <v>29.039054106999998</v>
      </c>
      <c r="W45" s="252">
        <v>23.886576131000002</v>
      </c>
      <c r="X45" s="252">
        <v>25.758875937999999</v>
      </c>
      <c r="Y45" s="252">
        <v>24.840174688000001</v>
      </c>
      <c r="Z45" s="252">
        <v>28.707606647999999</v>
      </c>
      <c r="AA45" s="252">
        <v>28.593237188</v>
      </c>
      <c r="AB45" s="252">
        <v>49.918575562999997</v>
      </c>
      <c r="AC45" s="252">
        <v>26.751535841999999</v>
      </c>
      <c r="AD45" s="252">
        <v>30.871029118999999</v>
      </c>
      <c r="AE45" s="252">
        <v>33.684832499999999</v>
      </c>
      <c r="AF45" s="252">
        <v>36.574307585</v>
      </c>
      <c r="AG45" s="252">
        <v>44.989227292000002</v>
      </c>
      <c r="AH45" s="252">
        <v>54.367788834999999</v>
      </c>
      <c r="AI45" s="252">
        <v>54.615349850999998</v>
      </c>
      <c r="AJ45" s="252">
        <v>70.979155356999996</v>
      </c>
      <c r="AK45" s="252">
        <v>72.749910744000005</v>
      </c>
      <c r="AL45" s="252">
        <v>43.993958206999999</v>
      </c>
      <c r="AM45" s="252">
        <v>73.319438422999994</v>
      </c>
      <c r="AN45" s="252">
        <v>53.101617406000003</v>
      </c>
      <c r="AO45" s="252">
        <v>48.560714457000003</v>
      </c>
      <c r="AP45" s="252">
        <v>75.350930356999996</v>
      </c>
      <c r="AQ45" s="252">
        <v>93.500499583000007</v>
      </c>
      <c r="AR45" s="252">
        <v>110.14373630999999</v>
      </c>
      <c r="AS45" s="252">
        <v>115.37026849999999</v>
      </c>
      <c r="AT45" s="252">
        <v>120.03855383</v>
      </c>
      <c r="AU45" s="252">
        <v>97.575998987999995</v>
      </c>
      <c r="AV45" s="252">
        <v>73.648034374999995</v>
      </c>
      <c r="AW45" s="252">
        <v>61.698989613000002</v>
      </c>
      <c r="AX45" s="252">
        <v>79.460300267999997</v>
      </c>
      <c r="AY45" s="252">
        <v>42.697725505999998</v>
      </c>
      <c r="AZ45" s="347">
        <v>56.343380000000003</v>
      </c>
      <c r="BA45" s="347">
        <v>52.984639999999999</v>
      </c>
      <c r="BB45" s="347">
        <v>50.974400000000003</v>
      </c>
      <c r="BC45" s="347">
        <v>50.677810000000001</v>
      </c>
      <c r="BD45" s="347">
        <v>52.439779999999999</v>
      </c>
      <c r="BE45" s="347">
        <v>59.44726</v>
      </c>
      <c r="BF45" s="347">
        <v>57.252540000000003</v>
      </c>
      <c r="BG45" s="347">
        <v>47.774050000000003</v>
      </c>
      <c r="BH45" s="347">
        <v>46.658360000000002</v>
      </c>
      <c r="BI45" s="347">
        <v>52.567030000000003</v>
      </c>
      <c r="BJ45" s="347">
        <v>68.824610000000007</v>
      </c>
      <c r="BK45" s="347">
        <v>79.328620000000001</v>
      </c>
      <c r="BL45" s="347">
        <v>66.174239999999998</v>
      </c>
      <c r="BM45" s="347">
        <v>58.300449999999998</v>
      </c>
      <c r="BN45" s="347">
        <v>52.494729999999997</v>
      </c>
      <c r="BO45" s="347">
        <v>50.62621</v>
      </c>
      <c r="BP45" s="347">
        <v>53.55433</v>
      </c>
      <c r="BQ45" s="347">
        <v>63.209789999999998</v>
      </c>
      <c r="BR45" s="347">
        <v>66.07441</v>
      </c>
      <c r="BS45" s="347">
        <v>48.585389999999997</v>
      </c>
      <c r="BT45" s="347">
        <v>47.738779999999998</v>
      </c>
      <c r="BU45" s="347">
        <v>54.548450000000003</v>
      </c>
      <c r="BV45" s="347">
        <v>71.726680000000002</v>
      </c>
    </row>
    <row r="46" spans="1:74" ht="11.15" customHeight="1" x14ac:dyDescent="0.25">
      <c r="A46" s="55" t="s">
        <v>1113</v>
      </c>
      <c r="B46" s="518" t="s">
        <v>1124</v>
      </c>
      <c r="C46" s="252">
        <v>35.084886363999999</v>
      </c>
      <c r="D46" s="252">
        <v>28.597906250000001</v>
      </c>
      <c r="E46" s="252">
        <v>30.642976189999999</v>
      </c>
      <c r="F46" s="252">
        <v>28.999147727</v>
      </c>
      <c r="G46" s="252">
        <v>27.970681817999999</v>
      </c>
      <c r="H46" s="252">
        <v>26.453968750000001</v>
      </c>
      <c r="I46" s="252">
        <v>32.740397727000001</v>
      </c>
      <c r="J46" s="252">
        <v>28.651221590999999</v>
      </c>
      <c r="K46" s="252">
        <v>30.73153125</v>
      </c>
      <c r="L46" s="252">
        <v>27.428451086999999</v>
      </c>
      <c r="M46" s="252">
        <v>29.948656249999999</v>
      </c>
      <c r="N46" s="252">
        <v>26.890357142999999</v>
      </c>
      <c r="O46" s="252">
        <v>26.436022727000001</v>
      </c>
      <c r="P46" s="252">
        <v>24.917156250000001</v>
      </c>
      <c r="Q46" s="252">
        <v>21.923409091</v>
      </c>
      <c r="R46" s="252">
        <v>20.644659091000001</v>
      </c>
      <c r="S46" s="252">
        <v>22.585125000000001</v>
      </c>
      <c r="T46" s="252">
        <v>25.776534090999998</v>
      </c>
      <c r="U46" s="252">
        <v>32.504646739000002</v>
      </c>
      <c r="V46" s="252">
        <v>31.488482142999999</v>
      </c>
      <c r="W46" s="252">
        <v>24.045625000000001</v>
      </c>
      <c r="X46" s="252">
        <v>26.111221591</v>
      </c>
      <c r="Y46" s="252">
        <v>21.643968749999999</v>
      </c>
      <c r="Z46" s="252">
        <v>27.050823864000002</v>
      </c>
      <c r="AA46" s="252">
        <v>28.408124999999998</v>
      </c>
      <c r="AB46" s="252">
        <v>81.056468749999993</v>
      </c>
      <c r="AC46" s="252">
        <v>25.448315217000001</v>
      </c>
      <c r="AD46" s="252">
        <v>30.087386364</v>
      </c>
      <c r="AE46" s="252">
        <v>32.031718750000003</v>
      </c>
      <c r="AF46" s="252">
        <v>39.354431818000002</v>
      </c>
      <c r="AG46" s="252">
        <v>44.794166666999999</v>
      </c>
      <c r="AH46" s="252">
        <v>51.973778408999998</v>
      </c>
      <c r="AI46" s="252">
        <v>51.308690476000002</v>
      </c>
      <c r="AJ46" s="252">
        <v>67.471726189999998</v>
      </c>
      <c r="AK46" s="252">
        <v>63.977946428999999</v>
      </c>
      <c r="AL46" s="252">
        <v>41.694565216999997</v>
      </c>
      <c r="AM46" s="252">
        <v>51.535863095000003</v>
      </c>
      <c r="AN46" s="252">
        <v>48.197031250000002</v>
      </c>
      <c r="AO46" s="252">
        <v>43.903233696000001</v>
      </c>
      <c r="AP46" s="252">
        <v>68.639732143000003</v>
      </c>
      <c r="AQ46" s="252">
        <v>91.160416667000007</v>
      </c>
      <c r="AR46" s="252">
        <v>107.8190625</v>
      </c>
      <c r="AS46" s="252">
        <v>106.0715</v>
      </c>
      <c r="AT46" s="252">
        <v>110.22307065</v>
      </c>
      <c r="AU46" s="252">
        <v>89.092619048000003</v>
      </c>
      <c r="AV46" s="252">
        <v>59.216011905000002</v>
      </c>
      <c r="AW46" s="252">
        <v>53.040148809999998</v>
      </c>
      <c r="AX46" s="252">
        <v>61.347232142999999</v>
      </c>
      <c r="AY46" s="252">
        <v>37.986398809999997</v>
      </c>
      <c r="AZ46" s="347">
        <v>41.595379999999999</v>
      </c>
      <c r="BA46" s="347">
        <v>41.617800000000003</v>
      </c>
      <c r="BB46" s="347">
        <v>40.878030000000003</v>
      </c>
      <c r="BC46" s="347">
        <v>38.965269999999997</v>
      </c>
      <c r="BD46" s="347">
        <v>42.395980000000002</v>
      </c>
      <c r="BE46" s="347">
        <v>48.293039999999998</v>
      </c>
      <c r="BF46" s="347">
        <v>45.492730000000002</v>
      </c>
      <c r="BG46" s="347">
        <v>38.757179999999998</v>
      </c>
      <c r="BH46" s="347">
        <v>37.525640000000003</v>
      </c>
      <c r="BI46" s="347">
        <v>42.81626</v>
      </c>
      <c r="BJ46" s="347">
        <v>53.411580000000001</v>
      </c>
      <c r="BK46" s="347">
        <v>60.114519999999999</v>
      </c>
      <c r="BL46" s="347">
        <v>46.906390000000002</v>
      </c>
      <c r="BM46" s="347">
        <v>46.545969999999997</v>
      </c>
      <c r="BN46" s="347">
        <v>41.880490000000002</v>
      </c>
      <c r="BO46" s="347">
        <v>44.682580000000002</v>
      </c>
      <c r="BP46" s="347">
        <v>46.012860000000003</v>
      </c>
      <c r="BQ46" s="347">
        <v>52.533580000000001</v>
      </c>
      <c r="BR46" s="347">
        <v>55.85127</v>
      </c>
      <c r="BS46" s="347">
        <v>41.065829999999998</v>
      </c>
      <c r="BT46" s="347">
        <v>39.386409999999998</v>
      </c>
      <c r="BU46" s="347">
        <v>45.304250000000003</v>
      </c>
      <c r="BV46" s="347">
        <v>54.89246</v>
      </c>
    </row>
    <row r="47" spans="1:74" ht="11.15" customHeight="1" x14ac:dyDescent="0.25">
      <c r="A47" s="55" t="s">
        <v>1114</v>
      </c>
      <c r="B47" s="518" t="s">
        <v>1125</v>
      </c>
      <c r="C47" s="252">
        <v>28.552306818000002</v>
      </c>
      <c r="D47" s="252">
        <v>27.485459687999999</v>
      </c>
      <c r="E47" s="252">
        <v>31.418118452000002</v>
      </c>
      <c r="F47" s="252">
        <v>24.783113067999999</v>
      </c>
      <c r="G47" s="252">
        <v>28.997365340999998</v>
      </c>
      <c r="H47" s="252">
        <v>27.625429688000001</v>
      </c>
      <c r="I47" s="252">
        <v>33.675886079999998</v>
      </c>
      <c r="J47" s="252">
        <v>30.744647443000002</v>
      </c>
      <c r="K47" s="252">
        <v>30.098027188</v>
      </c>
      <c r="L47" s="252">
        <v>23.221609238999999</v>
      </c>
      <c r="M47" s="252">
        <v>25.25366</v>
      </c>
      <c r="N47" s="252">
        <v>22.442256844999999</v>
      </c>
      <c r="O47" s="252">
        <v>20.043210511000002</v>
      </c>
      <c r="P47" s="252">
        <v>21.695782813000001</v>
      </c>
      <c r="Q47" s="252">
        <v>18.448979545</v>
      </c>
      <c r="R47" s="252">
        <v>17.372336648000001</v>
      </c>
      <c r="S47" s="252">
        <v>19.445364999999999</v>
      </c>
      <c r="T47" s="252">
        <v>21.798782385999999</v>
      </c>
      <c r="U47" s="252">
        <v>26.448556522000001</v>
      </c>
      <c r="V47" s="252">
        <v>28.598483333000001</v>
      </c>
      <c r="W47" s="252">
        <v>23.765435118999999</v>
      </c>
      <c r="X47" s="252">
        <v>26.875776705</v>
      </c>
      <c r="Y47" s="252">
        <v>23.2412025</v>
      </c>
      <c r="Z47" s="252">
        <v>22.888030682</v>
      </c>
      <c r="AA47" s="252">
        <v>26.218775938</v>
      </c>
      <c r="AB47" s="252">
        <v>705.47958313000004</v>
      </c>
      <c r="AC47" s="252">
        <v>19.218120652</v>
      </c>
      <c r="AD47" s="252">
        <v>23.329173864000001</v>
      </c>
      <c r="AE47" s="252">
        <v>28.610441250000001</v>
      </c>
      <c r="AF47" s="252">
        <v>40.653478976999999</v>
      </c>
      <c r="AG47" s="252">
        <v>46.486033333000002</v>
      </c>
      <c r="AH47" s="252">
        <v>47.203752272999999</v>
      </c>
      <c r="AI47" s="252">
        <v>52.208252975999997</v>
      </c>
      <c r="AJ47" s="252">
        <v>59.186798512000003</v>
      </c>
      <c r="AK47" s="252">
        <v>46.908223810000003</v>
      </c>
      <c r="AL47" s="252">
        <v>31.072285054000002</v>
      </c>
      <c r="AM47" s="252">
        <v>39.692211905000001</v>
      </c>
      <c r="AN47" s="252">
        <v>39.732824375</v>
      </c>
      <c r="AO47" s="252">
        <v>32.312095380000002</v>
      </c>
      <c r="AP47" s="252">
        <v>40.189811012</v>
      </c>
      <c r="AQ47" s="252">
        <v>79.637198511999998</v>
      </c>
      <c r="AR47" s="252">
        <v>98.716374148</v>
      </c>
      <c r="AS47" s="252">
        <v>119.30634563</v>
      </c>
      <c r="AT47" s="252">
        <v>115.77019375</v>
      </c>
      <c r="AU47" s="252">
        <v>94.832144345000003</v>
      </c>
      <c r="AV47" s="252">
        <v>60.747954167000003</v>
      </c>
      <c r="AW47" s="252">
        <v>56.417576189999998</v>
      </c>
      <c r="AX47" s="252">
        <v>51.024583630999999</v>
      </c>
      <c r="AY47" s="252">
        <v>35.781913095</v>
      </c>
      <c r="AZ47" s="347">
        <v>33.156889999999997</v>
      </c>
      <c r="BA47" s="347">
        <v>33.408479999999997</v>
      </c>
      <c r="BB47" s="347">
        <v>32.590820000000001</v>
      </c>
      <c r="BC47" s="347">
        <v>37.549160000000001</v>
      </c>
      <c r="BD47" s="347">
        <v>38.10736</v>
      </c>
      <c r="BE47" s="347">
        <v>47.568150000000003</v>
      </c>
      <c r="BF47" s="347">
        <v>47.42136</v>
      </c>
      <c r="BG47" s="347">
        <v>38.281300000000002</v>
      </c>
      <c r="BH47" s="347">
        <v>35.956229999999998</v>
      </c>
      <c r="BI47" s="347">
        <v>39.297319999999999</v>
      </c>
      <c r="BJ47" s="347">
        <v>45.582790000000003</v>
      </c>
      <c r="BK47" s="347">
        <v>51.805300000000003</v>
      </c>
      <c r="BL47" s="347">
        <v>36.480379999999997</v>
      </c>
      <c r="BM47" s="347">
        <v>41.491190000000003</v>
      </c>
      <c r="BN47" s="347">
        <v>38.433059999999998</v>
      </c>
      <c r="BO47" s="347">
        <v>41.596710000000002</v>
      </c>
      <c r="BP47" s="347">
        <v>43.745139999999999</v>
      </c>
      <c r="BQ47" s="347">
        <v>51.142299999999999</v>
      </c>
      <c r="BR47" s="347">
        <v>56.18524</v>
      </c>
      <c r="BS47" s="347">
        <v>40.123330000000003</v>
      </c>
      <c r="BT47" s="347">
        <v>37.680489999999999</v>
      </c>
      <c r="BU47" s="347">
        <v>41.63306</v>
      </c>
      <c r="BV47" s="347">
        <v>47.63326</v>
      </c>
    </row>
    <row r="48" spans="1:74" ht="11.15" customHeight="1" x14ac:dyDescent="0.25">
      <c r="A48" s="106" t="s">
        <v>1115</v>
      </c>
      <c r="B48" s="518" t="s">
        <v>1126</v>
      </c>
      <c r="C48" s="252">
        <v>31.595238094999999</v>
      </c>
      <c r="D48" s="252">
        <v>30.631578947000001</v>
      </c>
      <c r="E48" s="252">
        <v>29.988095238</v>
      </c>
      <c r="F48" s="252">
        <v>29.920454544999998</v>
      </c>
      <c r="G48" s="252">
        <v>29.590909091</v>
      </c>
      <c r="H48" s="252">
        <v>30.1</v>
      </c>
      <c r="I48" s="252">
        <v>31.119047619</v>
      </c>
      <c r="J48" s="252">
        <v>31.397727273000001</v>
      </c>
      <c r="K48" s="252">
        <v>30.712499999999999</v>
      </c>
      <c r="L48" s="252">
        <v>28.456521738999999</v>
      </c>
      <c r="M48" s="252">
        <v>29.763888889</v>
      </c>
      <c r="N48" s="252">
        <v>29.702380951999999</v>
      </c>
      <c r="O48" s="252">
        <v>28.607142856999999</v>
      </c>
      <c r="P48" s="252">
        <v>24.052631579</v>
      </c>
      <c r="Q48" s="252">
        <v>18.090909091</v>
      </c>
      <c r="R48" s="252">
        <v>17.556818182000001</v>
      </c>
      <c r="S48" s="252">
        <v>18.587499999999999</v>
      </c>
      <c r="T48" s="252">
        <v>18.534090909</v>
      </c>
      <c r="U48" s="252">
        <v>23.125</v>
      </c>
      <c r="V48" s="252">
        <v>26.559523810000002</v>
      </c>
      <c r="W48" s="252">
        <v>20.714285713999999</v>
      </c>
      <c r="X48" s="252">
        <v>21.761363635999999</v>
      </c>
      <c r="Y48" s="252">
        <v>27.565789473999999</v>
      </c>
      <c r="Z48" s="252">
        <v>26.295454544999998</v>
      </c>
      <c r="AA48" s="252">
        <v>25.552631579</v>
      </c>
      <c r="AB48" s="252">
        <v>71.671052631999999</v>
      </c>
      <c r="AC48" s="252">
        <v>26.086956522000001</v>
      </c>
      <c r="AD48" s="252">
        <v>28.321428570999998</v>
      </c>
      <c r="AE48" s="252">
        <v>30.65</v>
      </c>
      <c r="AF48" s="252">
        <v>39.829545455000002</v>
      </c>
      <c r="AG48" s="252">
        <v>40.869047619</v>
      </c>
      <c r="AH48" s="252">
        <v>46.863636364000001</v>
      </c>
      <c r="AI48" s="252">
        <v>44.821428570999998</v>
      </c>
      <c r="AJ48" s="252">
        <v>56.880952381</v>
      </c>
      <c r="AK48" s="252">
        <v>53.487499999999997</v>
      </c>
      <c r="AL48" s="252">
        <v>43.642857143000001</v>
      </c>
      <c r="AM48" s="252">
        <v>41.612499999999997</v>
      </c>
      <c r="AN48" s="252">
        <v>41.171052631999999</v>
      </c>
      <c r="AO48" s="252">
        <v>44.554347825999997</v>
      </c>
      <c r="AP48" s="252">
        <v>64.537499999999994</v>
      </c>
      <c r="AQ48" s="252">
        <v>82.916666667000001</v>
      </c>
      <c r="AR48" s="252">
        <v>107.41666667</v>
      </c>
      <c r="AS48" s="252">
        <v>97.4375</v>
      </c>
      <c r="AT48" s="252">
        <v>98.476086957000007</v>
      </c>
      <c r="AU48" s="252">
        <v>88.559523810000002</v>
      </c>
      <c r="AV48" s="252">
        <v>58.940476189999998</v>
      </c>
      <c r="AW48" s="252">
        <v>57.421052631999999</v>
      </c>
      <c r="AX48" s="252">
        <v>61.619047619</v>
      </c>
      <c r="AY48" s="252">
        <v>35.962499999999999</v>
      </c>
      <c r="AZ48" s="347">
        <v>40.489609999999999</v>
      </c>
      <c r="BA48" s="347">
        <v>40.25264</v>
      </c>
      <c r="BB48" s="347">
        <v>40.489609999999999</v>
      </c>
      <c r="BC48" s="347">
        <v>38.575110000000002</v>
      </c>
      <c r="BD48" s="347">
        <v>43.91001</v>
      </c>
      <c r="BE48" s="347">
        <v>49.341349999999998</v>
      </c>
      <c r="BF48" s="347">
        <v>47.340589999999999</v>
      </c>
      <c r="BG48" s="347">
        <v>41.435009999999998</v>
      </c>
      <c r="BH48" s="347">
        <v>39.419539999999998</v>
      </c>
      <c r="BI48" s="347">
        <v>41.21564</v>
      </c>
      <c r="BJ48" s="347">
        <v>50.829880000000003</v>
      </c>
      <c r="BK48" s="347">
        <v>56.41921</v>
      </c>
      <c r="BL48" s="347">
        <v>45.996519999999997</v>
      </c>
      <c r="BM48" s="347">
        <v>46.158520000000003</v>
      </c>
      <c r="BN48" s="347">
        <v>43.056899999999999</v>
      </c>
      <c r="BO48" s="347">
        <v>44.808190000000003</v>
      </c>
      <c r="BP48" s="347">
        <v>46.666989999999998</v>
      </c>
      <c r="BQ48" s="347">
        <v>51.714689999999997</v>
      </c>
      <c r="BR48" s="347">
        <v>54.556620000000002</v>
      </c>
      <c r="BS48" s="347">
        <v>42.877769999999998</v>
      </c>
      <c r="BT48" s="347">
        <v>41.000439999999998</v>
      </c>
      <c r="BU48" s="347">
        <v>44.734349999999999</v>
      </c>
      <c r="BV48" s="347">
        <v>53.799460000000003</v>
      </c>
    </row>
    <row r="49" spans="1:74" ht="11.15" customHeight="1" x14ac:dyDescent="0.25">
      <c r="A49" s="51" t="s">
        <v>1116</v>
      </c>
      <c r="B49" s="518" t="s">
        <v>1127</v>
      </c>
      <c r="C49" s="252">
        <v>31.642857143000001</v>
      </c>
      <c r="D49" s="252">
        <v>30.486842105000001</v>
      </c>
      <c r="E49" s="252">
        <v>30.011904762</v>
      </c>
      <c r="F49" s="252">
        <v>29.897727273000001</v>
      </c>
      <c r="G49" s="252">
        <v>29.25</v>
      </c>
      <c r="H49" s="252">
        <v>29.5625</v>
      </c>
      <c r="I49" s="252">
        <v>30.404761905000001</v>
      </c>
      <c r="J49" s="252">
        <v>31.159090909</v>
      </c>
      <c r="K49" s="252">
        <v>30.362500000000001</v>
      </c>
      <c r="L49" s="252">
        <v>29.358695652000002</v>
      </c>
      <c r="M49" s="252">
        <v>29.680555556000002</v>
      </c>
      <c r="N49" s="252">
        <v>29.369047619</v>
      </c>
      <c r="O49" s="252">
        <v>28.464285713999999</v>
      </c>
      <c r="P49" s="252">
        <v>26.855263158</v>
      </c>
      <c r="Q49" s="252">
        <v>23.386363635999999</v>
      </c>
      <c r="R49" s="252">
        <v>18.727272726999999</v>
      </c>
      <c r="S49" s="252">
        <v>18.45</v>
      </c>
      <c r="T49" s="252">
        <v>18.397727273000001</v>
      </c>
      <c r="U49" s="252">
        <v>22.375</v>
      </c>
      <c r="V49" s="252">
        <v>27.785714286000001</v>
      </c>
      <c r="W49" s="252">
        <v>21.083333332999999</v>
      </c>
      <c r="X49" s="252">
        <v>22.227272726999999</v>
      </c>
      <c r="Y49" s="252">
        <v>27.723684210999998</v>
      </c>
      <c r="Z49" s="252">
        <v>26.227272726999999</v>
      </c>
      <c r="AA49" s="252">
        <v>29.368421052999999</v>
      </c>
      <c r="AB49" s="252">
        <v>28.171052631999999</v>
      </c>
      <c r="AC49" s="252">
        <v>25.652173912999999</v>
      </c>
      <c r="AD49" s="252">
        <v>27.857142856999999</v>
      </c>
      <c r="AE49" s="252">
        <v>29.9</v>
      </c>
      <c r="AF49" s="252">
        <v>38.75</v>
      </c>
      <c r="AG49" s="252">
        <v>39.214285713999999</v>
      </c>
      <c r="AH49" s="252">
        <v>45.75</v>
      </c>
      <c r="AI49" s="252">
        <v>43.309523810000002</v>
      </c>
      <c r="AJ49" s="252">
        <v>53.928571429000002</v>
      </c>
      <c r="AK49" s="252">
        <v>50.987499999999997</v>
      </c>
      <c r="AL49" s="252">
        <v>42.130952381</v>
      </c>
      <c r="AM49" s="252">
        <v>40.262500000000003</v>
      </c>
      <c r="AN49" s="252">
        <v>39.486842105000001</v>
      </c>
      <c r="AO49" s="252">
        <v>43.586956522000001</v>
      </c>
      <c r="AP49" s="252">
        <v>62.287500000000001</v>
      </c>
      <c r="AQ49" s="252">
        <v>75.714285713999999</v>
      </c>
      <c r="AR49" s="252">
        <v>98.107142856999999</v>
      </c>
      <c r="AS49" s="252">
        <v>92.775000000000006</v>
      </c>
      <c r="AT49" s="252">
        <v>94.641304348000006</v>
      </c>
      <c r="AU49" s="252">
        <v>90.726190475999999</v>
      </c>
      <c r="AV49" s="252">
        <v>59.297619048000001</v>
      </c>
      <c r="AW49" s="252">
        <v>57.3</v>
      </c>
      <c r="AX49" s="252">
        <v>59.035714286000001</v>
      </c>
      <c r="AY49" s="252">
        <v>34.075000000000003</v>
      </c>
      <c r="AZ49" s="347">
        <v>43.245080000000002</v>
      </c>
      <c r="BA49" s="347">
        <v>43.16713</v>
      </c>
      <c r="BB49" s="347">
        <v>43.96396</v>
      </c>
      <c r="BC49" s="347">
        <v>42.754280000000001</v>
      </c>
      <c r="BD49" s="347">
        <v>47.084420000000001</v>
      </c>
      <c r="BE49" s="347">
        <v>48.134250000000002</v>
      </c>
      <c r="BF49" s="347">
        <v>48.726050000000001</v>
      </c>
      <c r="BG49" s="347">
        <v>45.773890000000002</v>
      </c>
      <c r="BH49" s="347">
        <v>43.998170000000002</v>
      </c>
      <c r="BI49" s="347">
        <v>43.357199999999999</v>
      </c>
      <c r="BJ49" s="347">
        <v>45.747210000000003</v>
      </c>
      <c r="BK49" s="347">
        <v>48.830419999999997</v>
      </c>
      <c r="BL49" s="347">
        <v>45.91666</v>
      </c>
      <c r="BM49" s="347">
        <v>45.91395</v>
      </c>
      <c r="BN49" s="347">
        <v>44.029150000000001</v>
      </c>
      <c r="BO49" s="347">
        <v>44.881610000000002</v>
      </c>
      <c r="BP49" s="347">
        <v>46.120750000000001</v>
      </c>
      <c r="BQ49" s="347">
        <v>47.412619999999997</v>
      </c>
      <c r="BR49" s="347">
        <v>48.212359999999997</v>
      </c>
      <c r="BS49" s="347">
        <v>45.259500000000003</v>
      </c>
      <c r="BT49" s="347">
        <v>44.033909999999999</v>
      </c>
      <c r="BU49" s="347">
        <v>44.042700000000004</v>
      </c>
      <c r="BV49" s="347">
        <v>47.126469999999998</v>
      </c>
    </row>
    <row r="50" spans="1:74" ht="11.15" customHeight="1" x14ac:dyDescent="0.25">
      <c r="A50" s="106" t="s">
        <v>1117</v>
      </c>
      <c r="B50" s="518" t="s">
        <v>1128</v>
      </c>
      <c r="C50" s="252">
        <v>35.965238094999997</v>
      </c>
      <c r="D50" s="252">
        <v>90.38</v>
      </c>
      <c r="E50" s="252">
        <v>40.880952381</v>
      </c>
      <c r="F50" s="252">
        <v>18.137727272999999</v>
      </c>
      <c r="G50" s="252">
        <v>14.582272726999999</v>
      </c>
      <c r="H50" s="252">
        <v>22.916499999999999</v>
      </c>
      <c r="I50" s="252">
        <v>32.249523809999999</v>
      </c>
      <c r="J50" s="252">
        <v>33.415909091000003</v>
      </c>
      <c r="K50" s="252">
        <v>32.542499999999997</v>
      </c>
      <c r="L50" s="252">
        <v>36.132173913000003</v>
      </c>
      <c r="M50" s="252">
        <v>39.411111110999997</v>
      </c>
      <c r="N50" s="252">
        <v>36.877619048</v>
      </c>
      <c r="O50" s="252">
        <v>25.463809523999998</v>
      </c>
      <c r="P50" s="252">
        <v>19.003157895000001</v>
      </c>
      <c r="Q50" s="252">
        <v>23.857727272999998</v>
      </c>
      <c r="R50" s="252">
        <v>18.335454545000001</v>
      </c>
      <c r="S50" s="252">
        <v>13.253500000000001</v>
      </c>
      <c r="T50" s="252">
        <v>11.871363636</v>
      </c>
      <c r="U50" s="252">
        <v>20.179090908999999</v>
      </c>
      <c r="V50" s="252">
        <v>40.702380951999999</v>
      </c>
      <c r="W50" s="252">
        <v>39.812380951999998</v>
      </c>
      <c r="X50" s="252">
        <v>33.915454545000003</v>
      </c>
      <c r="Y50" s="252">
        <v>27.293157895</v>
      </c>
      <c r="Z50" s="252">
        <v>31.785454545</v>
      </c>
      <c r="AA50" s="252">
        <v>26.026842105</v>
      </c>
      <c r="AB50" s="252">
        <v>49.866315788999998</v>
      </c>
      <c r="AC50" s="252">
        <v>27.795217391000001</v>
      </c>
      <c r="AD50" s="252">
        <v>39.368095238000002</v>
      </c>
      <c r="AE50" s="252">
        <v>36.319499999999998</v>
      </c>
      <c r="AF50" s="252">
        <v>78.83</v>
      </c>
      <c r="AG50" s="252">
        <v>119.33142857</v>
      </c>
      <c r="AH50" s="252">
        <v>74.305000000000007</v>
      </c>
      <c r="AI50" s="252">
        <v>81.195238094999993</v>
      </c>
      <c r="AJ50" s="252">
        <v>67.879047619000005</v>
      </c>
      <c r="AK50" s="252">
        <v>50.607500000000002</v>
      </c>
      <c r="AL50" s="252">
        <v>62.890476190000001</v>
      </c>
      <c r="AM50" s="252">
        <v>43.232500000000002</v>
      </c>
      <c r="AN50" s="252">
        <v>40.961578947</v>
      </c>
      <c r="AO50" s="252">
        <v>35.341739130000001</v>
      </c>
      <c r="AP50" s="252">
        <v>75.004999999999995</v>
      </c>
      <c r="AQ50" s="252">
        <v>62.478571428999999</v>
      </c>
      <c r="AR50" s="252">
        <v>40.696190475999998</v>
      </c>
      <c r="AS50" s="252">
        <v>75.810500000000005</v>
      </c>
      <c r="AT50" s="252">
        <v>113.55869565</v>
      </c>
      <c r="AU50" s="252">
        <v>224.09428571000001</v>
      </c>
      <c r="AV50" s="252">
        <v>75.009523810000005</v>
      </c>
      <c r="AW50" s="252">
        <v>95.880526316000001</v>
      </c>
      <c r="AX50" s="252">
        <v>283.27142857000001</v>
      </c>
      <c r="AY50" s="252">
        <v>132.94999999999999</v>
      </c>
      <c r="AZ50" s="347">
        <v>66.985259999999997</v>
      </c>
      <c r="BA50" s="347">
        <v>51.724760000000003</v>
      </c>
      <c r="BB50" s="347">
        <v>49.413499999999999</v>
      </c>
      <c r="BC50" s="347">
        <v>45.15211</v>
      </c>
      <c r="BD50" s="347">
        <v>52.913440000000001</v>
      </c>
      <c r="BE50" s="347">
        <v>55.156419999999997</v>
      </c>
      <c r="BF50" s="347">
        <v>95.181759999999997</v>
      </c>
      <c r="BG50" s="347">
        <v>69.972030000000004</v>
      </c>
      <c r="BH50" s="347">
        <v>58.105539999999998</v>
      </c>
      <c r="BI50" s="347">
        <v>58.014110000000002</v>
      </c>
      <c r="BJ50" s="347">
        <v>84.651070000000004</v>
      </c>
      <c r="BK50" s="347">
        <v>78.014679999999998</v>
      </c>
      <c r="BL50" s="347">
        <v>58.48245</v>
      </c>
      <c r="BM50" s="347">
        <v>55.66113</v>
      </c>
      <c r="BN50" s="347">
        <v>49.630130000000001</v>
      </c>
      <c r="BO50" s="347">
        <v>45.061190000000003</v>
      </c>
      <c r="BP50" s="347">
        <v>49.09328</v>
      </c>
      <c r="BQ50" s="347">
        <v>52.436329999999998</v>
      </c>
      <c r="BR50" s="347">
        <v>72.424610000000001</v>
      </c>
      <c r="BS50" s="347">
        <v>67.790809999999993</v>
      </c>
      <c r="BT50" s="347">
        <v>55.376800000000003</v>
      </c>
      <c r="BU50" s="347">
        <v>51.464399999999998</v>
      </c>
      <c r="BV50" s="347">
        <v>64.178619999999995</v>
      </c>
    </row>
    <row r="51" spans="1:74" ht="11.15" customHeight="1" x14ac:dyDescent="0.25">
      <c r="A51" s="109" t="s">
        <v>1118</v>
      </c>
      <c r="B51" s="678" t="s">
        <v>1129</v>
      </c>
      <c r="C51" s="208">
        <v>36.910952381000001</v>
      </c>
      <c r="D51" s="208">
        <v>62.665263158000002</v>
      </c>
      <c r="E51" s="208">
        <v>33.113333333</v>
      </c>
      <c r="F51" s="208">
        <v>20.009545455000001</v>
      </c>
      <c r="G51" s="208">
        <v>11.723636364000001</v>
      </c>
      <c r="H51" s="208">
        <v>23.627500000000001</v>
      </c>
      <c r="I51" s="208">
        <v>45.812857143000002</v>
      </c>
      <c r="J51" s="208">
        <v>43.297272726999999</v>
      </c>
      <c r="K51" s="208">
        <v>36.878999999999998</v>
      </c>
      <c r="L51" s="208">
        <v>40.923913042999999</v>
      </c>
      <c r="M51" s="208">
        <v>39.368333333000002</v>
      </c>
      <c r="N51" s="208">
        <v>28.814285714</v>
      </c>
      <c r="O51" s="208">
        <v>21.753809524000001</v>
      </c>
      <c r="P51" s="208">
        <v>20.582105262999999</v>
      </c>
      <c r="Q51" s="208">
        <v>23.875</v>
      </c>
      <c r="R51" s="208">
        <v>17.184545454999999</v>
      </c>
      <c r="S51" s="208">
        <v>16.318999999999999</v>
      </c>
      <c r="T51" s="208">
        <v>25.284545455</v>
      </c>
      <c r="U51" s="208">
        <v>38.407272726999999</v>
      </c>
      <c r="V51" s="208">
        <v>155.81238095</v>
      </c>
      <c r="W51" s="208">
        <v>48.215238094999997</v>
      </c>
      <c r="X51" s="208">
        <v>45.773636363999998</v>
      </c>
      <c r="Y51" s="208">
        <v>31.735263157999999</v>
      </c>
      <c r="Z51" s="208">
        <v>30.788636363999998</v>
      </c>
      <c r="AA51" s="208">
        <v>29.092105263000001</v>
      </c>
      <c r="AB51" s="208">
        <v>69.842105262999993</v>
      </c>
      <c r="AC51" s="208">
        <v>26.22826087</v>
      </c>
      <c r="AD51" s="208">
        <v>27.761904762</v>
      </c>
      <c r="AE51" s="208">
        <v>26.827500000000001</v>
      </c>
      <c r="AF51" s="208">
        <v>85.125909090999997</v>
      </c>
      <c r="AG51" s="208">
        <v>92.735238095</v>
      </c>
      <c r="AH51" s="208">
        <v>67.405000000000001</v>
      </c>
      <c r="AI51" s="208">
        <v>79.432380952000003</v>
      </c>
      <c r="AJ51" s="208">
        <v>57.714285713999999</v>
      </c>
      <c r="AK51" s="208">
        <v>49.194000000000003</v>
      </c>
      <c r="AL51" s="208">
        <v>53.904761905000001</v>
      </c>
      <c r="AM51" s="208">
        <v>39.200000000000003</v>
      </c>
      <c r="AN51" s="208">
        <v>41.792105263000003</v>
      </c>
      <c r="AO51" s="208">
        <v>36.076086957000001</v>
      </c>
      <c r="AP51" s="208">
        <v>54.552500000000002</v>
      </c>
      <c r="AQ51" s="208">
        <v>55.416666667000001</v>
      </c>
      <c r="AR51" s="208">
        <v>71.521428571000001</v>
      </c>
      <c r="AS51" s="208">
        <v>84.98</v>
      </c>
      <c r="AT51" s="208">
        <v>113.96391303999999</v>
      </c>
      <c r="AU51" s="208">
        <v>185.8</v>
      </c>
      <c r="AV51" s="208">
        <v>63.321428570999998</v>
      </c>
      <c r="AW51" s="208">
        <v>74.605263158</v>
      </c>
      <c r="AX51" s="208">
        <v>252.42047618999999</v>
      </c>
      <c r="AY51" s="208">
        <v>128.33750000000001</v>
      </c>
      <c r="AZ51" s="349">
        <v>57.353439999999999</v>
      </c>
      <c r="BA51" s="349">
        <v>45.818069999999999</v>
      </c>
      <c r="BB51" s="349">
        <v>43.542140000000003</v>
      </c>
      <c r="BC51" s="349">
        <v>42.715609999999998</v>
      </c>
      <c r="BD51" s="349">
        <v>59.838039999999999</v>
      </c>
      <c r="BE51" s="349">
        <v>62.805540000000001</v>
      </c>
      <c r="BF51" s="349">
        <v>92.099950000000007</v>
      </c>
      <c r="BG51" s="349">
        <v>64.570430000000002</v>
      </c>
      <c r="BH51" s="349">
        <v>55.085140000000003</v>
      </c>
      <c r="BI51" s="349">
        <v>54.913890000000002</v>
      </c>
      <c r="BJ51" s="349">
        <v>63.392099999999999</v>
      </c>
      <c r="BK51" s="349">
        <v>68.413880000000006</v>
      </c>
      <c r="BL51" s="349">
        <v>48.113880000000002</v>
      </c>
      <c r="BM51" s="349">
        <v>49.803930000000001</v>
      </c>
      <c r="BN51" s="349">
        <v>44.987949999999998</v>
      </c>
      <c r="BO51" s="349">
        <v>44.457160000000002</v>
      </c>
      <c r="BP51" s="349">
        <v>54.904719999999998</v>
      </c>
      <c r="BQ51" s="349">
        <v>59.77393</v>
      </c>
      <c r="BR51" s="349">
        <v>70.369399999999999</v>
      </c>
      <c r="BS51" s="349">
        <v>62.862119999999997</v>
      </c>
      <c r="BT51" s="349">
        <v>53.222830000000002</v>
      </c>
      <c r="BU51" s="349">
        <v>49.201009999999997</v>
      </c>
      <c r="BV51" s="349">
        <v>55.745190000000001</v>
      </c>
    </row>
    <row r="52" spans="1:74" s="415" customFormat="1" ht="12" customHeight="1" x14ac:dyDescent="0.25">
      <c r="A52" s="414"/>
      <c r="B52" s="806" t="s">
        <v>1360</v>
      </c>
      <c r="C52" s="762"/>
      <c r="D52" s="762"/>
      <c r="E52" s="762"/>
      <c r="F52" s="762"/>
      <c r="G52" s="762"/>
      <c r="H52" s="762"/>
      <c r="I52" s="762"/>
      <c r="J52" s="762"/>
      <c r="K52" s="762"/>
      <c r="L52" s="762"/>
      <c r="M52" s="762"/>
      <c r="N52" s="762"/>
      <c r="O52" s="762"/>
      <c r="P52" s="762"/>
      <c r="Q52" s="762"/>
      <c r="AY52" s="465"/>
      <c r="AZ52" s="465"/>
      <c r="BA52" s="465"/>
      <c r="BB52" s="465"/>
      <c r="BC52" s="465"/>
      <c r="BD52" s="465"/>
      <c r="BE52" s="465"/>
      <c r="BF52" s="465"/>
      <c r="BG52" s="465"/>
      <c r="BH52" s="465"/>
      <c r="BI52" s="465"/>
      <c r="BJ52" s="465"/>
    </row>
    <row r="53" spans="1:74" s="415" customFormat="1" ht="12" customHeight="1" x14ac:dyDescent="0.25">
      <c r="A53" s="414"/>
      <c r="B53" s="806" t="s">
        <v>1361</v>
      </c>
      <c r="C53" s="762"/>
      <c r="D53" s="762"/>
      <c r="E53" s="762"/>
      <c r="F53" s="762"/>
      <c r="G53" s="762"/>
      <c r="H53" s="762"/>
      <c r="I53" s="762"/>
      <c r="J53" s="762"/>
      <c r="K53" s="762"/>
      <c r="L53" s="762"/>
      <c r="M53" s="762"/>
      <c r="N53" s="762"/>
      <c r="O53" s="762"/>
      <c r="P53" s="762"/>
      <c r="Q53" s="762"/>
      <c r="AY53" s="465"/>
      <c r="AZ53" s="465"/>
      <c r="BA53" s="465"/>
      <c r="BB53" s="465"/>
      <c r="BC53" s="465"/>
      <c r="BD53" s="599"/>
      <c r="BE53" s="599"/>
      <c r="BF53" s="599"/>
      <c r="BG53" s="465"/>
      <c r="BH53" s="465"/>
      <c r="BI53" s="465"/>
      <c r="BJ53" s="465"/>
    </row>
    <row r="54" spans="1:74" s="415" customFormat="1" ht="12" customHeight="1" x14ac:dyDescent="0.25">
      <c r="A54" s="416"/>
      <c r="B54" s="795" t="s">
        <v>1362</v>
      </c>
      <c r="C54" s="755"/>
      <c r="D54" s="755"/>
      <c r="E54" s="755"/>
      <c r="F54" s="755"/>
      <c r="G54" s="755"/>
      <c r="H54" s="755"/>
      <c r="I54" s="755"/>
      <c r="J54" s="755"/>
      <c r="K54" s="755"/>
      <c r="L54" s="755"/>
      <c r="M54" s="755"/>
      <c r="N54" s="755"/>
      <c r="O54" s="755"/>
      <c r="P54" s="755"/>
      <c r="Q54" s="752"/>
      <c r="AY54" s="465"/>
      <c r="AZ54" s="465"/>
      <c r="BA54" s="465"/>
      <c r="BB54" s="465"/>
      <c r="BC54" s="465"/>
      <c r="BD54" s="599"/>
      <c r="BE54" s="599"/>
      <c r="BF54" s="599"/>
      <c r="BG54" s="465"/>
      <c r="BH54" s="465"/>
      <c r="BI54" s="465"/>
      <c r="BJ54" s="465"/>
    </row>
    <row r="55" spans="1:74" s="415" customFormat="1" ht="12" customHeight="1" x14ac:dyDescent="0.25">
      <c r="A55" s="416"/>
      <c r="B55" s="795" t="s">
        <v>1363</v>
      </c>
      <c r="C55" s="755"/>
      <c r="D55" s="755"/>
      <c r="E55" s="755"/>
      <c r="F55" s="755"/>
      <c r="G55" s="755"/>
      <c r="H55" s="755"/>
      <c r="I55" s="755"/>
      <c r="J55" s="755"/>
      <c r="K55" s="755"/>
      <c r="L55" s="755"/>
      <c r="M55" s="755"/>
      <c r="N55" s="755"/>
      <c r="O55" s="755"/>
      <c r="P55" s="755"/>
      <c r="Q55" s="752"/>
      <c r="AY55" s="465"/>
      <c r="AZ55" s="465"/>
      <c r="BA55" s="465"/>
      <c r="BB55" s="465"/>
      <c r="BC55" s="465"/>
      <c r="BD55" s="599"/>
      <c r="BE55" s="599"/>
      <c r="BF55" s="599"/>
      <c r="BG55" s="465"/>
      <c r="BH55" s="465"/>
      <c r="BI55" s="465"/>
      <c r="BJ55" s="465"/>
    </row>
    <row r="56" spans="1:74" s="415" customFormat="1" ht="12" customHeight="1" x14ac:dyDescent="0.25">
      <c r="A56" s="416"/>
      <c r="B56" s="795" t="s">
        <v>1309</v>
      </c>
      <c r="C56" s="752"/>
      <c r="D56" s="752"/>
      <c r="E56" s="752"/>
      <c r="F56" s="752"/>
      <c r="G56" s="752"/>
      <c r="H56" s="752"/>
      <c r="I56" s="752"/>
      <c r="J56" s="752"/>
      <c r="K56" s="752"/>
      <c r="L56" s="752"/>
      <c r="M56" s="752"/>
      <c r="N56" s="752"/>
      <c r="O56" s="752"/>
      <c r="P56" s="752"/>
      <c r="Q56" s="752"/>
      <c r="AY56" s="465"/>
      <c r="AZ56" s="465"/>
      <c r="BA56" s="465"/>
      <c r="BB56" s="465"/>
      <c r="BC56" s="465"/>
      <c r="BD56" s="599"/>
      <c r="BE56" s="599"/>
      <c r="BF56" s="599"/>
      <c r="BG56" s="465"/>
      <c r="BH56" s="465"/>
      <c r="BI56" s="465"/>
      <c r="BJ56" s="465"/>
    </row>
    <row r="57" spans="1:74" s="264" customFormat="1" ht="12" customHeight="1" x14ac:dyDescent="0.25">
      <c r="A57" s="100"/>
      <c r="B57" s="780" t="s">
        <v>1364</v>
      </c>
      <c r="C57" s="737"/>
      <c r="D57" s="737"/>
      <c r="E57" s="737"/>
      <c r="F57" s="737"/>
      <c r="G57" s="737"/>
      <c r="H57" s="737"/>
      <c r="I57" s="737"/>
      <c r="J57" s="737"/>
      <c r="K57" s="737"/>
      <c r="L57" s="737"/>
      <c r="M57" s="737"/>
      <c r="N57" s="737"/>
      <c r="O57" s="737"/>
      <c r="P57" s="737"/>
      <c r="Q57" s="737"/>
      <c r="AY57" s="464"/>
      <c r="AZ57" s="464"/>
      <c r="BA57" s="464"/>
      <c r="BB57" s="464"/>
      <c r="BC57" s="464"/>
      <c r="BD57" s="598"/>
      <c r="BE57" s="598"/>
      <c r="BF57" s="598"/>
      <c r="BG57" s="464"/>
      <c r="BH57" s="464"/>
      <c r="BI57" s="464"/>
      <c r="BJ57" s="464"/>
    </row>
    <row r="58" spans="1:74" s="415" customFormat="1" ht="12" customHeight="1" x14ac:dyDescent="0.25">
      <c r="A58" s="416"/>
      <c r="B58" s="773" t="str">
        <f>"Notes: "&amp;"EIA completed modeling and analysis for this report on " &amp;Dates!D2&amp;"."</f>
        <v>Notes: EIA completed modeling and analysis for this report on Thursday February 2, 2023.</v>
      </c>
      <c r="C58" s="796"/>
      <c r="D58" s="796"/>
      <c r="E58" s="796"/>
      <c r="F58" s="796"/>
      <c r="G58" s="796"/>
      <c r="H58" s="796"/>
      <c r="I58" s="796"/>
      <c r="J58" s="796"/>
      <c r="K58" s="796"/>
      <c r="L58" s="796"/>
      <c r="M58" s="796"/>
      <c r="N58" s="796"/>
      <c r="O58" s="796"/>
      <c r="P58" s="796"/>
      <c r="Q58" s="774"/>
      <c r="AY58" s="465"/>
      <c r="AZ58" s="465"/>
      <c r="BA58" s="465"/>
      <c r="BB58" s="465"/>
      <c r="BC58" s="465"/>
      <c r="BD58" s="599"/>
      <c r="BE58" s="599"/>
      <c r="BF58" s="599"/>
      <c r="BG58" s="465"/>
      <c r="BH58" s="465"/>
      <c r="BI58" s="465"/>
      <c r="BJ58" s="465"/>
    </row>
    <row r="59" spans="1:74" s="415" customFormat="1" ht="12" customHeight="1" x14ac:dyDescent="0.25">
      <c r="A59" s="416"/>
      <c r="B59" s="763" t="s">
        <v>346</v>
      </c>
      <c r="C59" s="762"/>
      <c r="D59" s="762"/>
      <c r="E59" s="762"/>
      <c r="F59" s="762"/>
      <c r="G59" s="762"/>
      <c r="H59" s="762"/>
      <c r="I59" s="762"/>
      <c r="J59" s="762"/>
      <c r="K59" s="762"/>
      <c r="L59" s="762"/>
      <c r="M59" s="762"/>
      <c r="N59" s="762"/>
      <c r="O59" s="762"/>
      <c r="P59" s="762"/>
      <c r="Q59" s="762"/>
      <c r="AY59" s="465"/>
      <c r="AZ59" s="465"/>
      <c r="BA59" s="465"/>
      <c r="BB59" s="465"/>
      <c r="BC59" s="465"/>
      <c r="BD59" s="599"/>
      <c r="BE59" s="599"/>
      <c r="BF59" s="599"/>
      <c r="BG59" s="465"/>
      <c r="BH59" s="465"/>
      <c r="BI59" s="465"/>
      <c r="BJ59" s="465"/>
    </row>
    <row r="60" spans="1:74" s="415" customFormat="1" ht="12" customHeight="1" x14ac:dyDescent="0.25">
      <c r="A60" s="416"/>
      <c r="B60" s="780" t="s">
        <v>126</v>
      </c>
      <c r="C60" s="737"/>
      <c r="D60" s="737"/>
      <c r="E60" s="737"/>
      <c r="F60" s="737"/>
      <c r="G60" s="737"/>
      <c r="H60" s="737"/>
      <c r="I60" s="737"/>
      <c r="J60" s="737"/>
      <c r="K60" s="737"/>
      <c r="L60" s="737"/>
      <c r="M60" s="737"/>
      <c r="N60" s="737"/>
      <c r="O60" s="737"/>
      <c r="P60" s="737"/>
      <c r="Q60" s="737"/>
      <c r="AY60" s="465"/>
      <c r="AZ60" s="465"/>
      <c r="BA60" s="465"/>
      <c r="BB60" s="465"/>
      <c r="BC60" s="465"/>
      <c r="BD60" s="599"/>
      <c r="BE60" s="599"/>
      <c r="BF60" s="599"/>
      <c r="BG60" s="465"/>
      <c r="BH60" s="465"/>
      <c r="BI60" s="465"/>
      <c r="BJ60" s="465"/>
    </row>
    <row r="61" spans="1:74" s="415" customFormat="1" ht="12" customHeight="1" x14ac:dyDescent="0.25">
      <c r="A61" s="414"/>
      <c r="B61" s="756" t="s">
        <v>1310</v>
      </c>
      <c r="C61" s="796"/>
      <c r="D61" s="796"/>
      <c r="E61" s="796"/>
      <c r="F61" s="796"/>
      <c r="G61" s="796"/>
      <c r="H61" s="796"/>
      <c r="I61" s="796"/>
      <c r="J61" s="796"/>
      <c r="K61" s="796"/>
      <c r="L61" s="796"/>
      <c r="M61" s="796"/>
      <c r="N61" s="796"/>
      <c r="O61" s="796"/>
      <c r="P61" s="796"/>
      <c r="Q61" s="774"/>
      <c r="AY61" s="465"/>
      <c r="AZ61" s="465"/>
      <c r="BA61" s="465"/>
      <c r="BB61" s="465"/>
      <c r="BC61" s="465"/>
      <c r="BD61" s="599"/>
      <c r="BE61" s="599"/>
      <c r="BF61" s="599"/>
      <c r="BG61" s="465"/>
      <c r="BH61" s="465"/>
      <c r="BI61" s="465"/>
      <c r="BJ61" s="465"/>
    </row>
    <row r="62" spans="1:74" s="415" customFormat="1" ht="22.4" customHeight="1" x14ac:dyDescent="0.25">
      <c r="A62" s="414"/>
      <c r="B62" s="773" t="s">
        <v>1311</v>
      </c>
      <c r="C62" s="796"/>
      <c r="D62" s="796"/>
      <c r="E62" s="796"/>
      <c r="F62" s="796"/>
      <c r="G62" s="796"/>
      <c r="H62" s="796"/>
      <c r="I62" s="796"/>
      <c r="J62" s="796"/>
      <c r="K62" s="796"/>
      <c r="L62" s="796"/>
      <c r="M62" s="796"/>
      <c r="N62" s="796"/>
      <c r="O62" s="796"/>
      <c r="P62" s="796"/>
      <c r="Q62" s="774"/>
      <c r="AY62" s="465"/>
      <c r="AZ62" s="465"/>
      <c r="BA62" s="465"/>
      <c r="BB62" s="465"/>
      <c r="BC62" s="465"/>
      <c r="BD62" s="599"/>
      <c r="BE62" s="599"/>
      <c r="BF62" s="599"/>
      <c r="BG62" s="465"/>
      <c r="BH62" s="465"/>
      <c r="BI62" s="465"/>
      <c r="BJ62" s="465"/>
    </row>
    <row r="63" spans="1:74" s="415" customFormat="1" ht="12" customHeight="1" x14ac:dyDescent="0.25">
      <c r="A63" s="414"/>
      <c r="B63" s="773" t="s">
        <v>1312</v>
      </c>
      <c r="C63" s="796"/>
      <c r="D63" s="796"/>
      <c r="E63" s="796"/>
      <c r="F63" s="796"/>
      <c r="G63" s="796"/>
      <c r="H63" s="796"/>
      <c r="I63" s="796"/>
      <c r="J63" s="796"/>
      <c r="K63" s="796"/>
      <c r="L63" s="796"/>
      <c r="M63" s="796"/>
      <c r="N63" s="796"/>
      <c r="O63" s="796"/>
      <c r="P63" s="796"/>
      <c r="Q63" s="774"/>
      <c r="AY63" s="465"/>
      <c r="AZ63" s="465"/>
      <c r="BA63" s="465"/>
      <c r="BB63" s="465"/>
      <c r="BC63" s="465"/>
      <c r="BD63" s="599"/>
      <c r="BE63" s="599"/>
      <c r="BF63" s="599"/>
      <c r="BG63" s="465"/>
      <c r="BH63" s="465"/>
      <c r="BI63" s="465"/>
      <c r="BJ63" s="465"/>
    </row>
    <row r="64" spans="1:74" s="417" customFormat="1" ht="12" customHeight="1" x14ac:dyDescent="0.25">
      <c r="A64" s="392"/>
      <c r="B64" s="773" t="s">
        <v>1313</v>
      </c>
      <c r="C64" s="796"/>
      <c r="D64" s="796"/>
      <c r="E64" s="796"/>
      <c r="F64" s="796"/>
      <c r="G64" s="796"/>
      <c r="H64" s="796"/>
      <c r="I64" s="796"/>
      <c r="J64" s="796"/>
      <c r="K64" s="796"/>
      <c r="L64" s="796"/>
      <c r="M64" s="796"/>
      <c r="N64" s="796"/>
      <c r="O64" s="796"/>
      <c r="P64" s="796"/>
      <c r="Q64" s="774"/>
      <c r="AY64" s="461"/>
      <c r="AZ64" s="461"/>
      <c r="BA64" s="461"/>
      <c r="BB64" s="461"/>
      <c r="BC64" s="461"/>
      <c r="BD64" s="600"/>
      <c r="BE64" s="600"/>
      <c r="BF64" s="600"/>
      <c r="BG64" s="461"/>
      <c r="BH64" s="461"/>
      <c r="BI64" s="461"/>
      <c r="BJ64" s="461"/>
    </row>
    <row r="65" spans="1:74" ht="12.5" x14ac:dyDescent="0.25">
      <c r="A65" s="100"/>
      <c r="B65" s="773" t="s">
        <v>824</v>
      </c>
      <c r="C65" s="774"/>
      <c r="D65" s="774"/>
      <c r="E65" s="774"/>
      <c r="F65" s="774"/>
      <c r="G65" s="774"/>
      <c r="H65" s="774"/>
      <c r="I65" s="774"/>
      <c r="J65" s="774"/>
      <c r="K65" s="774"/>
      <c r="L65" s="774"/>
      <c r="M65" s="774"/>
      <c r="N65" s="774"/>
      <c r="O65" s="774"/>
      <c r="P65" s="774"/>
      <c r="Q65" s="752"/>
      <c r="BK65" s="343"/>
      <c r="BL65" s="343"/>
      <c r="BM65" s="343"/>
      <c r="BN65" s="343"/>
      <c r="BO65" s="343"/>
      <c r="BP65" s="343"/>
      <c r="BQ65" s="343"/>
      <c r="BR65" s="343"/>
      <c r="BS65" s="343"/>
      <c r="BT65" s="343"/>
      <c r="BU65" s="343"/>
      <c r="BV65" s="343"/>
    </row>
    <row r="66" spans="1:74" ht="12.65" customHeight="1" x14ac:dyDescent="0.25">
      <c r="A66" s="100"/>
      <c r="B66" s="764" t="s">
        <v>1349</v>
      </c>
      <c r="C66" s="752"/>
      <c r="D66" s="752"/>
      <c r="E66" s="752"/>
      <c r="F66" s="752"/>
      <c r="G66" s="752"/>
      <c r="H66" s="752"/>
      <c r="I66" s="752"/>
      <c r="J66" s="752"/>
      <c r="K66" s="752"/>
      <c r="L66" s="752"/>
      <c r="M66" s="752"/>
      <c r="N66" s="752"/>
      <c r="O66" s="752"/>
      <c r="P66" s="752"/>
      <c r="Q66" s="752"/>
      <c r="BK66" s="343"/>
      <c r="BL66" s="343"/>
      <c r="BM66" s="343"/>
      <c r="BN66" s="343"/>
      <c r="BO66" s="343"/>
      <c r="BP66" s="343"/>
      <c r="BQ66" s="343"/>
      <c r="BR66" s="343"/>
      <c r="BS66" s="343"/>
      <c r="BT66" s="343"/>
      <c r="BU66" s="343"/>
      <c r="BV66" s="343"/>
    </row>
    <row r="67" spans="1:74" x14ac:dyDescent="0.25">
      <c r="BK67" s="343"/>
      <c r="BL67" s="343"/>
      <c r="BM67" s="343"/>
      <c r="BN67" s="343"/>
      <c r="BO67" s="343"/>
      <c r="BP67" s="343"/>
      <c r="BQ67" s="343"/>
      <c r="BR67" s="343"/>
      <c r="BS67" s="343"/>
      <c r="BT67" s="343"/>
      <c r="BU67" s="343"/>
      <c r="BV67" s="343"/>
    </row>
    <row r="68" spans="1:74" x14ac:dyDescent="0.25">
      <c r="BK68" s="343"/>
      <c r="BL68" s="343"/>
      <c r="BM68" s="343"/>
      <c r="BN68" s="343"/>
      <c r="BO68" s="343"/>
      <c r="BP68" s="343"/>
      <c r="BQ68" s="343"/>
      <c r="BR68" s="343"/>
      <c r="BS68" s="343"/>
      <c r="BT68" s="343"/>
      <c r="BU68" s="343"/>
      <c r="BV68" s="343"/>
    </row>
    <row r="69" spans="1:74" x14ac:dyDescent="0.25">
      <c r="BK69" s="343"/>
      <c r="BL69" s="343"/>
      <c r="BM69" s="343"/>
      <c r="BN69" s="343"/>
      <c r="BO69" s="343"/>
      <c r="BP69" s="343"/>
      <c r="BQ69" s="343"/>
      <c r="BR69" s="343"/>
      <c r="BS69" s="343"/>
      <c r="BT69" s="343"/>
      <c r="BU69" s="343"/>
      <c r="BV69" s="343"/>
    </row>
    <row r="70" spans="1:74" x14ac:dyDescent="0.25">
      <c r="BK70" s="343"/>
      <c r="BL70" s="343"/>
      <c r="BM70" s="343"/>
      <c r="BN70" s="343"/>
      <c r="BO70" s="343"/>
      <c r="BP70" s="343"/>
      <c r="BQ70" s="343"/>
      <c r="BR70" s="343"/>
      <c r="BS70" s="343"/>
      <c r="BT70" s="343"/>
      <c r="BU70" s="343"/>
      <c r="BV70" s="343"/>
    </row>
    <row r="71" spans="1:74" x14ac:dyDescent="0.25">
      <c r="BK71" s="343"/>
      <c r="BL71" s="343"/>
      <c r="BM71" s="343"/>
      <c r="BN71" s="343"/>
      <c r="BO71" s="343"/>
      <c r="BP71" s="343"/>
      <c r="BQ71" s="343"/>
      <c r="BR71" s="343"/>
      <c r="BS71" s="343"/>
      <c r="BT71" s="343"/>
      <c r="BU71" s="343"/>
      <c r="BV71" s="343"/>
    </row>
    <row r="72" spans="1:74" x14ac:dyDescent="0.25">
      <c r="BK72" s="343"/>
      <c r="BL72" s="343"/>
      <c r="BM72" s="343"/>
      <c r="BN72" s="343"/>
      <c r="BO72" s="343"/>
      <c r="BP72" s="343"/>
      <c r="BQ72" s="343"/>
      <c r="BR72" s="343"/>
      <c r="BS72" s="343"/>
      <c r="BT72" s="343"/>
      <c r="BU72" s="343"/>
      <c r="BV72" s="343"/>
    </row>
    <row r="73" spans="1:74" x14ac:dyDescent="0.25">
      <c r="BK73" s="343"/>
      <c r="BL73" s="343"/>
      <c r="BM73" s="343"/>
      <c r="BN73" s="343"/>
      <c r="BO73" s="343"/>
      <c r="BP73" s="343"/>
      <c r="BQ73" s="343"/>
      <c r="BR73" s="343"/>
      <c r="BS73" s="343"/>
      <c r="BT73" s="343"/>
      <c r="BU73" s="343"/>
      <c r="BV73" s="343"/>
    </row>
    <row r="74" spans="1:74" x14ac:dyDescent="0.25">
      <c r="BK74" s="343"/>
      <c r="BL74" s="343"/>
      <c r="BM74" s="343"/>
      <c r="BN74" s="343"/>
      <c r="BO74" s="343"/>
      <c r="BP74" s="343"/>
      <c r="BQ74" s="343"/>
      <c r="BR74" s="343"/>
      <c r="BS74" s="343"/>
      <c r="BT74" s="343"/>
      <c r="BU74" s="343"/>
      <c r="BV74" s="343"/>
    </row>
    <row r="75" spans="1:74" x14ac:dyDescent="0.25">
      <c r="BK75" s="343"/>
      <c r="BL75" s="343"/>
      <c r="BM75" s="343"/>
      <c r="BN75" s="343"/>
      <c r="BO75" s="343"/>
      <c r="BP75" s="343"/>
      <c r="BQ75" s="343"/>
      <c r="BR75" s="343"/>
      <c r="BS75" s="343"/>
      <c r="BT75" s="343"/>
      <c r="BU75" s="343"/>
      <c r="BV75" s="343"/>
    </row>
    <row r="76" spans="1:74" x14ac:dyDescent="0.25">
      <c r="BK76" s="343"/>
      <c r="BL76" s="343"/>
      <c r="BM76" s="343"/>
      <c r="BN76" s="343"/>
      <c r="BO76" s="343"/>
      <c r="BP76" s="343"/>
      <c r="BQ76" s="343"/>
      <c r="BR76" s="343"/>
      <c r="BS76" s="343"/>
      <c r="BT76" s="343"/>
      <c r="BU76" s="343"/>
      <c r="BV76" s="343"/>
    </row>
    <row r="77" spans="1:74" x14ac:dyDescent="0.25">
      <c r="BK77" s="343"/>
      <c r="BL77" s="343"/>
      <c r="BM77" s="343"/>
      <c r="BN77" s="343"/>
      <c r="BO77" s="343"/>
      <c r="BP77" s="343"/>
      <c r="BQ77" s="343"/>
      <c r="BR77" s="343"/>
      <c r="BS77" s="343"/>
      <c r="BT77" s="343"/>
      <c r="BU77" s="343"/>
      <c r="BV77" s="343"/>
    </row>
    <row r="78" spans="1:74" x14ac:dyDescent="0.25">
      <c r="BK78" s="343"/>
      <c r="BL78" s="343"/>
      <c r="BM78" s="343"/>
      <c r="BN78" s="343"/>
      <c r="BO78" s="343"/>
      <c r="BP78" s="343"/>
      <c r="BQ78" s="343"/>
      <c r="BR78" s="343"/>
      <c r="BS78" s="343"/>
      <c r="BT78" s="343"/>
      <c r="BU78" s="343"/>
      <c r="BV78" s="343"/>
    </row>
    <row r="79" spans="1:74" x14ac:dyDescent="0.25">
      <c r="BK79" s="343"/>
      <c r="BL79" s="343"/>
      <c r="BM79" s="343"/>
      <c r="BN79" s="343"/>
      <c r="BO79" s="343"/>
      <c r="BP79" s="343"/>
      <c r="BQ79" s="343"/>
      <c r="BR79" s="343"/>
      <c r="BS79" s="343"/>
      <c r="BT79" s="343"/>
      <c r="BU79" s="343"/>
      <c r="BV79" s="343"/>
    </row>
    <row r="80" spans="1:74" x14ac:dyDescent="0.25">
      <c r="BK80" s="343"/>
      <c r="BL80" s="343"/>
      <c r="BM80" s="343"/>
      <c r="BN80" s="343"/>
      <c r="BO80" s="343"/>
      <c r="BP80" s="343"/>
      <c r="BQ80" s="343"/>
      <c r="BR80" s="343"/>
      <c r="BS80" s="343"/>
      <c r="BT80" s="343"/>
      <c r="BU80" s="343"/>
      <c r="BV80" s="343"/>
    </row>
    <row r="81" spans="63:74" x14ac:dyDescent="0.25">
      <c r="BK81" s="343"/>
      <c r="BL81" s="343"/>
      <c r="BM81" s="343"/>
      <c r="BN81" s="343"/>
      <c r="BO81" s="343"/>
      <c r="BP81" s="343"/>
      <c r="BQ81" s="343"/>
      <c r="BR81" s="343"/>
      <c r="BS81" s="343"/>
      <c r="BT81" s="343"/>
      <c r="BU81" s="343"/>
      <c r="BV81" s="343"/>
    </row>
    <row r="82" spans="63:74" x14ac:dyDescent="0.25">
      <c r="BK82" s="343"/>
      <c r="BL82" s="343"/>
      <c r="BM82" s="343"/>
      <c r="BN82" s="343"/>
      <c r="BO82" s="343"/>
      <c r="BP82" s="343"/>
      <c r="BQ82" s="343"/>
      <c r="BR82" s="343"/>
      <c r="BS82" s="343"/>
      <c r="BT82" s="343"/>
      <c r="BU82" s="343"/>
      <c r="BV82" s="343"/>
    </row>
    <row r="83" spans="63:74" x14ac:dyDescent="0.25">
      <c r="BK83" s="343"/>
      <c r="BL83" s="343"/>
      <c r="BM83" s="343"/>
      <c r="BN83" s="343"/>
      <c r="BO83" s="343"/>
      <c r="BP83" s="343"/>
      <c r="BQ83" s="343"/>
      <c r="BR83" s="343"/>
      <c r="BS83" s="343"/>
      <c r="BT83" s="343"/>
      <c r="BU83" s="343"/>
      <c r="BV83" s="343"/>
    </row>
    <row r="84" spans="63:74" x14ac:dyDescent="0.25">
      <c r="BK84" s="343"/>
      <c r="BL84" s="343"/>
      <c r="BM84" s="343"/>
      <c r="BN84" s="343"/>
      <c r="BO84" s="343"/>
      <c r="BP84" s="343"/>
      <c r="BQ84" s="343"/>
      <c r="BR84" s="343"/>
      <c r="BS84" s="343"/>
      <c r="BT84" s="343"/>
      <c r="BU84" s="343"/>
      <c r="BV84" s="343"/>
    </row>
    <row r="85" spans="63:74" x14ac:dyDescent="0.25">
      <c r="BK85" s="343"/>
      <c r="BL85" s="343"/>
      <c r="BM85" s="343"/>
      <c r="BN85" s="343"/>
      <c r="BO85" s="343"/>
      <c r="BP85" s="343"/>
      <c r="BQ85" s="343"/>
      <c r="BR85" s="343"/>
      <c r="BS85" s="343"/>
      <c r="BT85" s="343"/>
      <c r="BU85" s="343"/>
      <c r="BV85" s="343"/>
    </row>
    <row r="86" spans="63:74" x14ac:dyDescent="0.25">
      <c r="BK86" s="343"/>
      <c r="BL86" s="343"/>
      <c r="BM86" s="343"/>
      <c r="BN86" s="343"/>
      <c r="BO86" s="343"/>
      <c r="BP86" s="343"/>
      <c r="BQ86" s="343"/>
      <c r="BR86" s="343"/>
      <c r="BS86" s="343"/>
      <c r="BT86" s="343"/>
      <c r="BU86" s="343"/>
      <c r="BV86" s="343"/>
    </row>
    <row r="87" spans="63:74" x14ac:dyDescent="0.25">
      <c r="BK87" s="343"/>
      <c r="BL87" s="343"/>
      <c r="BM87" s="343"/>
      <c r="BN87" s="343"/>
      <c r="BO87" s="343"/>
      <c r="BP87" s="343"/>
      <c r="BQ87" s="343"/>
      <c r="BR87" s="343"/>
      <c r="BS87" s="343"/>
      <c r="BT87" s="343"/>
      <c r="BU87" s="343"/>
      <c r="BV87" s="343"/>
    </row>
    <row r="88" spans="63:74" x14ac:dyDescent="0.25">
      <c r="BK88" s="343"/>
      <c r="BL88" s="343"/>
      <c r="BM88" s="343"/>
      <c r="BN88" s="343"/>
      <c r="BO88" s="343"/>
      <c r="BP88" s="343"/>
      <c r="BQ88" s="343"/>
      <c r="BR88" s="343"/>
      <c r="BS88" s="343"/>
      <c r="BT88" s="343"/>
      <c r="BU88" s="343"/>
      <c r="BV88" s="343"/>
    </row>
    <row r="89" spans="63:74" x14ac:dyDescent="0.25">
      <c r="BK89" s="343"/>
      <c r="BL89" s="343"/>
      <c r="BM89" s="343"/>
      <c r="BN89" s="343"/>
      <c r="BO89" s="343"/>
      <c r="BP89" s="343"/>
      <c r="BQ89" s="343"/>
      <c r="BR89" s="343"/>
      <c r="BS89" s="343"/>
      <c r="BT89" s="343"/>
      <c r="BU89" s="343"/>
      <c r="BV89" s="343"/>
    </row>
    <row r="90" spans="63:74" x14ac:dyDescent="0.25">
      <c r="BK90" s="343"/>
      <c r="BL90" s="343"/>
      <c r="BM90" s="343"/>
      <c r="BN90" s="343"/>
      <c r="BO90" s="343"/>
      <c r="BP90" s="343"/>
      <c r="BQ90" s="343"/>
      <c r="BR90" s="343"/>
      <c r="BS90" s="343"/>
      <c r="BT90" s="343"/>
      <c r="BU90" s="343"/>
      <c r="BV90" s="343"/>
    </row>
    <row r="91" spans="63:74" x14ac:dyDescent="0.25">
      <c r="BK91" s="343"/>
      <c r="BL91" s="343"/>
      <c r="BM91" s="343"/>
      <c r="BN91" s="343"/>
      <c r="BO91" s="343"/>
      <c r="BP91" s="343"/>
      <c r="BQ91" s="343"/>
      <c r="BR91" s="343"/>
      <c r="BS91" s="343"/>
      <c r="BT91" s="343"/>
      <c r="BU91" s="343"/>
      <c r="BV91" s="343"/>
    </row>
    <row r="92" spans="63:74" x14ac:dyDescent="0.25">
      <c r="BK92" s="343"/>
      <c r="BL92" s="343"/>
      <c r="BM92" s="343"/>
      <c r="BN92" s="343"/>
      <c r="BO92" s="343"/>
      <c r="BP92" s="343"/>
      <c r="BQ92" s="343"/>
      <c r="BR92" s="343"/>
      <c r="BS92" s="343"/>
      <c r="BT92" s="343"/>
      <c r="BU92" s="343"/>
      <c r="BV92" s="343"/>
    </row>
    <row r="93" spans="63:74" x14ac:dyDescent="0.25">
      <c r="BK93" s="343"/>
      <c r="BL93" s="343"/>
      <c r="BM93" s="343"/>
      <c r="BN93" s="343"/>
      <c r="BO93" s="343"/>
      <c r="BP93" s="343"/>
      <c r="BQ93" s="343"/>
      <c r="BR93" s="343"/>
      <c r="BS93" s="343"/>
      <c r="BT93" s="343"/>
      <c r="BU93" s="343"/>
      <c r="BV93" s="343"/>
    </row>
    <row r="94" spans="63:74" x14ac:dyDescent="0.25">
      <c r="BK94" s="343"/>
      <c r="BL94" s="343"/>
      <c r="BM94" s="343"/>
      <c r="BN94" s="343"/>
      <c r="BO94" s="343"/>
      <c r="BP94" s="343"/>
      <c r="BQ94" s="343"/>
      <c r="BR94" s="343"/>
      <c r="BS94" s="343"/>
      <c r="BT94" s="343"/>
      <c r="BU94" s="343"/>
      <c r="BV94" s="343"/>
    </row>
    <row r="95" spans="63:74" x14ac:dyDescent="0.25">
      <c r="BK95" s="343"/>
      <c r="BL95" s="343"/>
      <c r="BM95" s="343"/>
      <c r="BN95" s="343"/>
      <c r="BO95" s="343"/>
      <c r="BP95" s="343"/>
      <c r="BQ95" s="343"/>
      <c r="BR95" s="343"/>
      <c r="BS95" s="343"/>
      <c r="BT95" s="343"/>
      <c r="BU95" s="343"/>
      <c r="BV95" s="343"/>
    </row>
    <row r="96" spans="63:74" x14ac:dyDescent="0.25">
      <c r="BK96" s="343"/>
      <c r="BL96" s="343"/>
      <c r="BM96" s="343"/>
      <c r="BN96" s="343"/>
      <c r="BO96" s="343"/>
      <c r="BP96" s="343"/>
      <c r="BQ96" s="343"/>
      <c r="BR96" s="343"/>
      <c r="BS96" s="343"/>
      <c r="BT96" s="343"/>
      <c r="BU96" s="343"/>
      <c r="BV96" s="343"/>
    </row>
    <row r="97" spans="63:74" x14ac:dyDescent="0.25">
      <c r="BK97" s="343"/>
      <c r="BL97" s="343"/>
      <c r="BM97" s="343"/>
      <c r="BN97" s="343"/>
      <c r="BO97" s="343"/>
      <c r="BP97" s="343"/>
      <c r="BQ97" s="343"/>
      <c r="BR97" s="343"/>
      <c r="BS97" s="343"/>
      <c r="BT97" s="343"/>
      <c r="BU97" s="343"/>
      <c r="BV97" s="343"/>
    </row>
    <row r="98" spans="63:74" x14ac:dyDescent="0.25">
      <c r="BK98" s="343"/>
      <c r="BL98" s="343"/>
      <c r="BM98" s="343"/>
      <c r="BN98" s="343"/>
      <c r="BO98" s="343"/>
      <c r="BP98" s="343"/>
      <c r="BQ98" s="343"/>
      <c r="BR98" s="343"/>
      <c r="BS98" s="343"/>
      <c r="BT98" s="343"/>
      <c r="BU98" s="343"/>
      <c r="BV98" s="343"/>
    </row>
    <row r="99" spans="63:74" x14ac:dyDescent="0.25">
      <c r="BK99" s="343"/>
      <c r="BL99" s="343"/>
      <c r="BM99" s="343"/>
      <c r="BN99" s="343"/>
      <c r="BO99" s="343"/>
      <c r="BP99" s="343"/>
      <c r="BQ99" s="343"/>
      <c r="BR99" s="343"/>
      <c r="BS99" s="343"/>
      <c r="BT99" s="343"/>
      <c r="BU99" s="343"/>
      <c r="BV99" s="343"/>
    </row>
    <row r="100" spans="63:74" x14ac:dyDescent="0.25">
      <c r="BK100" s="343"/>
      <c r="BL100" s="343"/>
      <c r="BM100" s="343"/>
      <c r="BN100" s="343"/>
      <c r="BO100" s="343"/>
      <c r="BP100" s="343"/>
      <c r="BQ100" s="343"/>
      <c r="BR100" s="343"/>
      <c r="BS100" s="343"/>
      <c r="BT100" s="343"/>
      <c r="BU100" s="343"/>
      <c r="BV100" s="343"/>
    </row>
    <row r="101" spans="63:74" x14ac:dyDescent="0.25">
      <c r="BK101" s="343"/>
      <c r="BL101" s="343"/>
      <c r="BM101" s="343"/>
      <c r="BN101" s="343"/>
      <c r="BO101" s="343"/>
      <c r="BP101" s="343"/>
      <c r="BQ101" s="343"/>
      <c r="BR101" s="343"/>
      <c r="BS101" s="343"/>
      <c r="BT101" s="343"/>
      <c r="BU101" s="343"/>
      <c r="BV101" s="343"/>
    </row>
    <row r="102" spans="63:74" x14ac:dyDescent="0.25">
      <c r="BK102" s="343"/>
      <c r="BL102" s="343"/>
      <c r="BM102" s="343"/>
      <c r="BN102" s="343"/>
      <c r="BO102" s="343"/>
      <c r="BP102" s="343"/>
      <c r="BQ102" s="343"/>
      <c r="BR102" s="343"/>
      <c r="BS102" s="343"/>
      <c r="BT102" s="343"/>
      <c r="BU102" s="343"/>
      <c r="BV102" s="343"/>
    </row>
    <row r="103" spans="63:74" x14ac:dyDescent="0.25">
      <c r="BK103" s="343"/>
      <c r="BL103" s="343"/>
      <c r="BM103" s="343"/>
      <c r="BN103" s="343"/>
      <c r="BO103" s="343"/>
      <c r="BP103" s="343"/>
      <c r="BQ103" s="343"/>
      <c r="BR103" s="343"/>
      <c r="BS103" s="343"/>
      <c r="BT103" s="343"/>
      <c r="BU103" s="343"/>
      <c r="BV103" s="343"/>
    </row>
    <row r="104" spans="63:74" x14ac:dyDescent="0.25">
      <c r="BK104" s="343"/>
      <c r="BL104" s="343"/>
      <c r="BM104" s="343"/>
      <c r="BN104" s="343"/>
      <c r="BO104" s="343"/>
      <c r="BP104" s="343"/>
      <c r="BQ104" s="343"/>
      <c r="BR104" s="343"/>
      <c r="BS104" s="343"/>
      <c r="BT104" s="343"/>
      <c r="BU104" s="343"/>
      <c r="BV104" s="343"/>
    </row>
    <row r="105" spans="63:74" x14ac:dyDescent="0.25">
      <c r="BK105" s="343"/>
      <c r="BL105" s="343"/>
      <c r="BM105" s="343"/>
      <c r="BN105" s="343"/>
      <c r="BO105" s="343"/>
      <c r="BP105" s="343"/>
      <c r="BQ105" s="343"/>
      <c r="BR105" s="343"/>
      <c r="BS105" s="343"/>
      <c r="BT105" s="343"/>
      <c r="BU105" s="343"/>
      <c r="BV105" s="343"/>
    </row>
    <row r="106" spans="63:74" x14ac:dyDescent="0.25">
      <c r="BK106" s="343"/>
      <c r="BL106" s="343"/>
      <c r="BM106" s="343"/>
      <c r="BN106" s="343"/>
      <c r="BO106" s="343"/>
      <c r="BP106" s="343"/>
      <c r="BQ106" s="343"/>
      <c r="BR106" s="343"/>
      <c r="BS106" s="343"/>
      <c r="BT106" s="343"/>
      <c r="BU106" s="343"/>
      <c r="BV106" s="343"/>
    </row>
    <row r="107" spans="63:74" x14ac:dyDescent="0.25">
      <c r="BK107" s="343"/>
      <c r="BL107" s="343"/>
      <c r="BM107" s="343"/>
      <c r="BN107" s="343"/>
      <c r="BO107" s="343"/>
      <c r="BP107" s="343"/>
      <c r="BQ107" s="343"/>
      <c r="BR107" s="343"/>
      <c r="BS107" s="343"/>
      <c r="BT107" s="343"/>
      <c r="BU107" s="343"/>
      <c r="BV107" s="343"/>
    </row>
    <row r="108" spans="63:74" x14ac:dyDescent="0.25">
      <c r="BK108" s="343"/>
      <c r="BL108" s="343"/>
      <c r="BM108" s="343"/>
      <c r="BN108" s="343"/>
      <c r="BO108" s="343"/>
      <c r="BP108" s="343"/>
      <c r="BQ108" s="343"/>
      <c r="BR108" s="343"/>
      <c r="BS108" s="343"/>
      <c r="BT108" s="343"/>
      <c r="BU108" s="343"/>
      <c r="BV108" s="343"/>
    </row>
    <row r="109" spans="63:74" x14ac:dyDescent="0.25">
      <c r="BK109" s="343"/>
      <c r="BL109" s="343"/>
      <c r="BM109" s="343"/>
      <c r="BN109" s="343"/>
      <c r="BO109" s="343"/>
      <c r="BP109" s="343"/>
      <c r="BQ109" s="343"/>
      <c r="BR109" s="343"/>
      <c r="BS109" s="343"/>
      <c r="BT109" s="343"/>
      <c r="BU109" s="343"/>
      <c r="BV109" s="343"/>
    </row>
    <row r="110" spans="63:74" x14ac:dyDescent="0.25">
      <c r="BK110" s="343"/>
      <c r="BL110" s="343"/>
      <c r="BM110" s="343"/>
      <c r="BN110" s="343"/>
      <c r="BO110" s="343"/>
      <c r="BP110" s="343"/>
      <c r="BQ110" s="343"/>
      <c r="BR110" s="343"/>
      <c r="BS110" s="343"/>
      <c r="BT110" s="343"/>
      <c r="BU110" s="343"/>
      <c r="BV110" s="343"/>
    </row>
    <row r="111" spans="63:74" x14ac:dyDescent="0.25">
      <c r="BK111" s="343"/>
      <c r="BL111" s="343"/>
      <c r="BM111" s="343"/>
      <c r="BN111" s="343"/>
      <c r="BO111" s="343"/>
      <c r="BP111" s="343"/>
      <c r="BQ111" s="343"/>
      <c r="BR111" s="343"/>
      <c r="BS111" s="343"/>
      <c r="BT111" s="343"/>
      <c r="BU111" s="343"/>
      <c r="BV111" s="343"/>
    </row>
    <row r="112" spans="63:74" x14ac:dyDescent="0.25">
      <c r="BK112" s="343"/>
      <c r="BL112" s="343"/>
      <c r="BM112" s="343"/>
      <c r="BN112" s="343"/>
      <c r="BO112" s="343"/>
      <c r="BP112" s="343"/>
      <c r="BQ112" s="343"/>
      <c r="BR112" s="343"/>
      <c r="BS112" s="343"/>
      <c r="BT112" s="343"/>
      <c r="BU112" s="343"/>
      <c r="BV112" s="343"/>
    </row>
    <row r="113" spans="63:74" x14ac:dyDescent="0.25">
      <c r="BK113" s="343"/>
      <c r="BL113" s="343"/>
      <c r="BM113" s="343"/>
      <c r="BN113" s="343"/>
      <c r="BO113" s="343"/>
      <c r="BP113" s="343"/>
      <c r="BQ113" s="343"/>
      <c r="BR113" s="343"/>
      <c r="BS113" s="343"/>
      <c r="BT113" s="343"/>
      <c r="BU113" s="343"/>
      <c r="BV113" s="343"/>
    </row>
    <row r="114" spans="63:74" x14ac:dyDescent="0.25">
      <c r="BK114" s="343"/>
      <c r="BL114" s="343"/>
      <c r="BM114" s="343"/>
      <c r="BN114" s="343"/>
      <c r="BO114" s="343"/>
      <c r="BP114" s="343"/>
      <c r="BQ114" s="343"/>
      <c r="BR114" s="343"/>
      <c r="BS114" s="343"/>
      <c r="BT114" s="343"/>
      <c r="BU114" s="343"/>
      <c r="BV114" s="343"/>
    </row>
    <row r="115" spans="63:74" x14ac:dyDescent="0.25">
      <c r="BK115" s="343"/>
      <c r="BL115" s="343"/>
      <c r="BM115" s="343"/>
      <c r="BN115" s="343"/>
      <c r="BO115" s="343"/>
      <c r="BP115" s="343"/>
      <c r="BQ115" s="343"/>
      <c r="BR115" s="343"/>
      <c r="BS115" s="343"/>
      <c r="BT115" s="343"/>
      <c r="BU115" s="343"/>
      <c r="BV115" s="343"/>
    </row>
    <row r="116" spans="63:74" x14ac:dyDescent="0.25">
      <c r="BK116" s="343"/>
      <c r="BL116" s="343"/>
      <c r="BM116" s="343"/>
      <c r="BN116" s="343"/>
      <c r="BO116" s="343"/>
      <c r="BP116" s="343"/>
      <c r="BQ116" s="343"/>
      <c r="BR116" s="343"/>
      <c r="BS116" s="343"/>
      <c r="BT116" s="343"/>
      <c r="BU116" s="343"/>
      <c r="BV116" s="343"/>
    </row>
    <row r="117" spans="63:74" x14ac:dyDescent="0.25">
      <c r="BK117" s="343"/>
      <c r="BL117" s="343"/>
      <c r="BM117" s="343"/>
      <c r="BN117" s="343"/>
      <c r="BO117" s="343"/>
      <c r="BP117" s="343"/>
      <c r="BQ117" s="343"/>
      <c r="BR117" s="343"/>
      <c r="BS117" s="343"/>
      <c r="BT117" s="343"/>
      <c r="BU117" s="343"/>
      <c r="BV117" s="343"/>
    </row>
    <row r="118" spans="63:74" x14ac:dyDescent="0.25">
      <c r="BK118" s="343"/>
      <c r="BL118" s="343"/>
      <c r="BM118" s="343"/>
      <c r="BN118" s="343"/>
      <c r="BO118" s="343"/>
      <c r="BP118" s="343"/>
      <c r="BQ118" s="343"/>
      <c r="BR118" s="343"/>
      <c r="BS118" s="343"/>
      <c r="BT118" s="343"/>
      <c r="BU118" s="343"/>
      <c r="BV118" s="343"/>
    </row>
    <row r="119" spans="63:74" x14ac:dyDescent="0.25">
      <c r="BK119" s="343"/>
      <c r="BL119" s="343"/>
      <c r="BM119" s="343"/>
      <c r="BN119" s="343"/>
      <c r="BO119" s="343"/>
      <c r="BP119" s="343"/>
      <c r="BQ119" s="343"/>
      <c r="BR119" s="343"/>
      <c r="BS119" s="343"/>
      <c r="BT119" s="343"/>
      <c r="BU119" s="343"/>
      <c r="BV119" s="343"/>
    </row>
    <row r="120" spans="63:74" x14ac:dyDescent="0.25">
      <c r="BK120" s="343"/>
      <c r="BL120" s="343"/>
      <c r="BM120" s="343"/>
      <c r="BN120" s="343"/>
      <c r="BO120" s="343"/>
      <c r="BP120" s="343"/>
      <c r="BQ120" s="343"/>
      <c r="BR120" s="343"/>
      <c r="BS120" s="343"/>
      <c r="BT120" s="343"/>
      <c r="BU120" s="343"/>
      <c r="BV120" s="343"/>
    </row>
    <row r="121" spans="63:74" x14ac:dyDescent="0.25">
      <c r="BK121" s="343"/>
      <c r="BL121" s="343"/>
      <c r="BM121" s="343"/>
      <c r="BN121" s="343"/>
      <c r="BO121" s="343"/>
      <c r="BP121" s="343"/>
      <c r="BQ121" s="343"/>
      <c r="BR121" s="343"/>
      <c r="BS121" s="343"/>
      <c r="BT121" s="343"/>
      <c r="BU121" s="343"/>
      <c r="BV121" s="343"/>
    </row>
    <row r="122" spans="63:74" x14ac:dyDescent="0.25">
      <c r="BK122" s="343"/>
      <c r="BL122" s="343"/>
      <c r="BM122" s="343"/>
      <c r="BN122" s="343"/>
      <c r="BO122" s="343"/>
      <c r="BP122" s="343"/>
      <c r="BQ122" s="343"/>
      <c r="BR122" s="343"/>
      <c r="BS122" s="343"/>
      <c r="BT122" s="343"/>
      <c r="BU122" s="343"/>
      <c r="BV122" s="343"/>
    </row>
    <row r="123" spans="63:74" x14ac:dyDescent="0.25">
      <c r="BK123" s="343"/>
      <c r="BL123" s="343"/>
      <c r="BM123" s="343"/>
      <c r="BN123" s="343"/>
      <c r="BO123" s="343"/>
      <c r="BP123" s="343"/>
      <c r="BQ123" s="343"/>
      <c r="BR123" s="343"/>
      <c r="BS123" s="343"/>
      <c r="BT123" s="343"/>
      <c r="BU123" s="343"/>
      <c r="BV123" s="343"/>
    </row>
    <row r="124" spans="63:74" x14ac:dyDescent="0.25">
      <c r="BK124" s="343"/>
      <c r="BL124" s="343"/>
      <c r="BM124" s="343"/>
      <c r="BN124" s="343"/>
      <c r="BO124" s="343"/>
      <c r="BP124" s="343"/>
      <c r="BQ124" s="343"/>
      <c r="BR124" s="343"/>
      <c r="BS124" s="343"/>
      <c r="BT124" s="343"/>
      <c r="BU124" s="343"/>
      <c r="BV124" s="343"/>
    </row>
    <row r="125" spans="63:74" x14ac:dyDescent="0.25">
      <c r="BK125" s="343"/>
      <c r="BL125" s="343"/>
      <c r="BM125" s="343"/>
      <c r="BN125" s="343"/>
      <c r="BO125" s="343"/>
      <c r="BP125" s="343"/>
      <c r="BQ125" s="343"/>
      <c r="BR125" s="343"/>
      <c r="BS125" s="343"/>
      <c r="BT125" s="343"/>
      <c r="BU125" s="343"/>
      <c r="BV125" s="343"/>
    </row>
    <row r="126" spans="63:74" x14ac:dyDescent="0.25">
      <c r="BK126" s="343"/>
      <c r="BL126" s="343"/>
      <c r="BM126" s="343"/>
      <c r="BN126" s="343"/>
      <c r="BO126" s="343"/>
      <c r="BP126" s="343"/>
      <c r="BQ126" s="343"/>
      <c r="BR126" s="343"/>
      <c r="BS126" s="343"/>
      <c r="BT126" s="343"/>
      <c r="BU126" s="343"/>
      <c r="BV126" s="343"/>
    </row>
    <row r="127" spans="63:74" x14ac:dyDescent="0.25">
      <c r="BK127" s="343"/>
      <c r="BL127" s="343"/>
      <c r="BM127" s="343"/>
      <c r="BN127" s="343"/>
      <c r="BO127" s="343"/>
      <c r="BP127" s="343"/>
      <c r="BQ127" s="343"/>
      <c r="BR127" s="343"/>
      <c r="BS127" s="343"/>
      <c r="BT127" s="343"/>
      <c r="BU127" s="343"/>
      <c r="BV127" s="343"/>
    </row>
    <row r="128" spans="63:74" x14ac:dyDescent="0.25">
      <c r="BK128" s="343"/>
      <c r="BL128" s="343"/>
      <c r="BM128" s="343"/>
      <c r="BN128" s="343"/>
      <c r="BO128" s="343"/>
      <c r="BP128" s="343"/>
      <c r="BQ128" s="343"/>
      <c r="BR128" s="343"/>
      <c r="BS128" s="343"/>
      <c r="BT128" s="343"/>
      <c r="BU128" s="343"/>
      <c r="BV128" s="343"/>
    </row>
    <row r="129" spans="63:74" x14ac:dyDescent="0.25">
      <c r="BK129" s="343"/>
      <c r="BL129" s="343"/>
      <c r="BM129" s="343"/>
      <c r="BN129" s="343"/>
      <c r="BO129" s="343"/>
      <c r="BP129" s="343"/>
      <c r="BQ129" s="343"/>
      <c r="BR129" s="343"/>
      <c r="BS129" s="343"/>
      <c r="BT129" s="343"/>
      <c r="BU129" s="343"/>
      <c r="BV129" s="343"/>
    </row>
    <row r="130" spans="63:74" x14ac:dyDescent="0.25">
      <c r="BK130" s="343"/>
      <c r="BL130" s="343"/>
      <c r="BM130" s="343"/>
      <c r="BN130" s="343"/>
      <c r="BO130" s="343"/>
      <c r="BP130" s="343"/>
      <c r="BQ130" s="343"/>
      <c r="BR130" s="343"/>
      <c r="BS130" s="343"/>
      <c r="BT130" s="343"/>
      <c r="BU130" s="343"/>
      <c r="BV130" s="343"/>
    </row>
    <row r="131" spans="63:74" x14ac:dyDescent="0.25">
      <c r="BK131" s="343"/>
      <c r="BL131" s="343"/>
      <c r="BM131" s="343"/>
      <c r="BN131" s="343"/>
      <c r="BO131" s="343"/>
      <c r="BP131" s="343"/>
      <c r="BQ131" s="343"/>
      <c r="BR131" s="343"/>
      <c r="BS131" s="343"/>
      <c r="BT131" s="343"/>
      <c r="BU131" s="343"/>
      <c r="BV131" s="343"/>
    </row>
    <row r="132" spans="63:74" x14ac:dyDescent="0.25">
      <c r="BK132" s="343"/>
      <c r="BL132" s="343"/>
      <c r="BM132" s="343"/>
      <c r="BN132" s="343"/>
      <c r="BO132" s="343"/>
      <c r="BP132" s="343"/>
      <c r="BQ132" s="343"/>
      <c r="BR132" s="343"/>
      <c r="BS132" s="343"/>
      <c r="BT132" s="343"/>
      <c r="BU132" s="343"/>
      <c r="BV132" s="343"/>
    </row>
    <row r="133" spans="63:74" x14ac:dyDescent="0.25">
      <c r="BK133" s="343"/>
      <c r="BL133" s="343"/>
      <c r="BM133" s="343"/>
      <c r="BN133" s="343"/>
      <c r="BO133" s="343"/>
      <c r="BP133" s="343"/>
      <c r="BQ133" s="343"/>
      <c r="BR133" s="343"/>
      <c r="BS133" s="343"/>
      <c r="BT133" s="343"/>
      <c r="BU133" s="343"/>
      <c r="BV133" s="343"/>
    </row>
    <row r="134" spans="63:74" x14ac:dyDescent="0.25">
      <c r="BK134" s="343"/>
      <c r="BL134" s="343"/>
      <c r="BM134" s="343"/>
      <c r="BN134" s="343"/>
      <c r="BO134" s="343"/>
      <c r="BP134" s="343"/>
      <c r="BQ134" s="343"/>
      <c r="BR134" s="343"/>
      <c r="BS134" s="343"/>
      <c r="BT134" s="343"/>
      <c r="BU134" s="343"/>
      <c r="BV134" s="343"/>
    </row>
    <row r="135" spans="63:74" x14ac:dyDescent="0.25">
      <c r="BK135" s="343"/>
      <c r="BL135" s="343"/>
      <c r="BM135" s="343"/>
      <c r="BN135" s="343"/>
      <c r="BO135" s="343"/>
      <c r="BP135" s="343"/>
      <c r="BQ135" s="343"/>
      <c r="BR135" s="343"/>
      <c r="BS135" s="343"/>
      <c r="BT135" s="343"/>
      <c r="BU135" s="343"/>
      <c r="BV135" s="343"/>
    </row>
    <row r="136" spans="63:74" x14ac:dyDescent="0.25">
      <c r="BK136" s="343"/>
      <c r="BL136" s="343"/>
      <c r="BM136" s="343"/>
      <c r="BN136" s="343"/>
      <c r="BO136" s="343"/>
      <c r="BP136" s="343"/>
      <c r="BQ136" s="343"/>
      <c r="BR136" s="343"/>
      <c r="BS136" s="343"/>
      <c r="BT136" s="343"/>
      <c r="BU136" s="343"/>
      <c r="BV136" s="343"/>
    </row>
    <row r="137" spans="63:74" x14ac:dyDescent="0.25">
      <c r="BK137" s="343"/>
      <c r="BL137" s="343"/>
      <c r="BM137" s="343"/>
      <c r="BN137" s="343"/>
      <c r="BO137" s="343"/>
      <c r="BP137" s="343"/>
      <c r="BQ137" s="343"/>
      <c r="BR137" s="343"/>
      <c r="BS137" s="343"/>
      <c r="BT137" s="343"/>
      <c r="BU137" s="343"/>
      <c r="BV137" s="343"/>
    </row>
    <row r="138" spans="63:74" x14ac:dyDescent="0.25">
      <c r="BK138" s="343"/>
      <c r="BL138" s="343"/>
      <c r="BM138" s="343"/>
      <c r="BN138" s="343"/>
      <c r="BO138" s="343"/>
      <c r="BP138" s="343"/>
      <c r="BQ138" s="343"/>
      <c r="BR138" s="343"/>
      <c r="BS138" s="343"/>
      <c r="BT138" s="343"/>
      <c r="BU138" s="343"/>
      <c r="BV138" s="343"/>
    </row>
    <row r="139" spans="63:74" x14ac:dyDescent="0.25">
      <c r="BK139" s="343"/>
      <c r="BL139" s="343"/>
      <c r="BM139" s="343"/>
      <c r="BN139" s="343"/>
      <c r="BO139" s="343"/>
      <c r="BP139" s="343"/>
      <c r="BQ139" s="343"/>
      <c r="BR139" s="343"/>
      <c r="BS139" s="343"/>
      <c r="BT139" s="343"/>
      <c r="BU139" s="343"/>
      <c r="BV139" s="343"/>
    </row>
    <row r="140" spans="63:74" x14ac:dyDescent="0.25">
      <c r="BK140" s="343"/>
      <c r="BL140" s="343"/>
      <c r="BM140" s="343"/>
      <c r="BN140" s="343"/>
      <c r="BO140" s="343"/>
      <c r="BP140" s="343"/>
      <c r="BQ140" s="343"/>
      <c r="BR140" s="343"/>
      <c r="BS140" s="343"/>
      <c r="BT140" s="343"/>
      <c r="BU140" s="343"/>
      <c r="BV140" s="343"/>
    </row>
    <row r="141" spans="63:74" x14ac:dyDescent="0.25">
      <c r="BK141" s="343"/>
      <c r="BL141" s="343"/>
      <c r="BM141" s="343"/>
      <c r="BN141" s="343"/>
      <c r="BO141" s="343"/>
      <c r="BP141" s="343"/>
      <c r="BQ141" s="343"/>
      <c r="BR141" s="343"/>
      <c r="BS141" s="343"/>
      <c r="BT141" s="343"/>
      <c r="BU141" s="343"/>
      <c r="BV141" s="343"/>
    </row>
    <row r="142" spans="63:74" x14ac:dyDescent="0.25">
      <c r="BK142" s="343"/>
      <c r="BL142" s="343"/>
      <c r="BM142" s="343"/>
      <c r="BN142" s="343"/>
      <c r="BO142" s="343"/>
      <c r="BP142" s="343"/>
      <c r="BQ142" s="343"/>
      <c r="BR142" s="343"/>
      <c r="BS142" s="343"/>
      <c r="BT142" s="343"/>
      <c r="BU142" s="343"/>
      <c r="BV142" s="343"/>
    </row>
    <row r="143" spans="63:74" x14ac:dyDescent="0.25">
      <c r="BK143" s="343"/>
      <c r="BL143" s="343"/>
      <c r="BM143" s="343"/>
      <c r="BN143" s="343"/>
      <c r="BO143" s="343"/>
      <c r="BP143" s="343"/>
      <c r="BQ143" s="343"/>
      <c r="BR143" s="343"/>
      <c r="BS143" s="343"/>
      <c r="BT143" s="343"/>
      <c r="BU143" s="343"/>
      <c r="BV143" s="343"/>
    </row>
    <row r="144" spans="63:74" x14ac:dyDescent="0.25">
      <c r="BK144" s="343"/>
      <c r="BL144" s="343"/>
      <c r="BM144" s="343"/>
      <c r="BN144" s="343"/>
      <c r="BO144" s="343"/>
      <c r="BP144" s="343"/>
      <c r="BQ144" s="343"/>
      <c r="BR144" s="343"/>
      <c r="BS144" s="343"/>
      <c r="BT144" s="343"/>
      <c r="BU144" s="343"/>
      <c r="BV144" s="343"/>
    </row>
    <row r="145" spans="63:74" x14ac:dyDescent="0.25">
      <c r="BK145" s="343"/>
      <c r="BL145" s="343"/>
      <c r="BM145" s="343"/>
      <c r="BN145" s="343"/>
      <c r="BO145" s="343"/>
      <c r="BP145" s="343"/>
      <c r="BQ145" s="343"/>
      <c r="BR145" s="343"/>
      <c r="BS145" s="343"/>
      <c r="BT145" s="343"/>
      <c r="BU145" s="343"/>
      <c r="BV145" s="343"/>
    </row>
    <row r="146" spans="63:74" x14ac:dyDescent="0.25">
      <c r="BK146" s="343"/>
      <c r="BL146" s="343"/>
      <c r="BM146" s="343"/>
      <c r="BN146" s="343"/>
      <c r="BO146" s="343"/>
      <c r="BP146" s="343"/>
      <c r="BQ146" s="343"/>
      <c r="BR146" s="343"/>
      <c r="BS146" s="343"/>
      <c r="BT146" s="343"/>
      <c r="BU146" s="343"/>
      <c r="BV146" s="343"/>
    </row>
    <row r="147" spans="63:74" x14ac:dyDescent="0.25">
      <c r="BK147" s="343"/>
      <c r="BL147" s="343"/>
      <c r="BM147" s="343"/>
      <c r="BN147" s="343"/>
      <c r="BO147" s="343"/>
      <c r="BP147" s="343"/>
      <c r="BQ147" s="343"/>
      <c r="BR147" s="343"/>
      <c r="BS147" s="343"/>
      <c r="BT147" s="343"/>
      <c r="BU147" s="343"/>
      <c r="BV147" s="343"/>
    </row>
    <row r="148" spans="63:74" x14ac:dyDescent="0.25">
      <c r="BK148" s="343"/>
      <c r="BL148" s="343"/>
      <c r="BM148" s="343"/>
      <c r="BN148" s="343"/>
      <c r="BO148" s="343"/>
      <c r="BP148" s="343"/>
      <c r="BQ148" s="343"/>
      <c r="BR148" s="343"/>
      <c r="BS148" s="343"/>
      <c r="BT148" s="343"/>
      <c r="BU148" s="343"/>
      <c r="BV148" s="343"/>
    </row>
    <row r="149" spans="63:74" x14ac:dyDescent="0.25">
      <c r="BK149" s="343"/>
      <c r="BL149" s="343"/>
      <c r="BM149" s="343"/>
      <c r="BN149" s="343"/>
      <c r="BO149" s="343"/>
      <c r="BP149" s="343"/>
      <c r="BQ149" s="343"/>
      <c r="BR149" s="343"/>
      <c r="BS149" s="343"/>
      <c r="BT149" s="343"/>
      <c r="BU149" s="343"/>
      <c r="BV149" s="343"/>
    </row>
    <row r="150" spans="63:74" x14ac:dyDescent="0.25">
      <c r="BK150" s="343"/>
      <c r="BL150" s="343"/>
      <c r="BM150" s="343"/>
      <c r="BN150" s="343"/>
      <c r="BO150" s="343"/>
      <c r="BP150" s="343"/>
      <c r="BQ150" s="343"/>
      <c r="BR150" s="343"/>
      <c r="BS150" s="343"/>
      <c r="BT150" s="343"/>
      <c r="BU150" s="343"/>
      <c r="BV150" s="343"/>
    </row>
    <row r="151" spans="63:74" x14ac:dyDescent="0.25">
      <c r="BK151" s="343"/>
      <c r="BL151" s="343"/>
      <c r="BM151" s="343"/>
      <c r="BN151" s="343"/>
      <c r="BO151" s="343"/>
      <c r="BP151" s="343"/>
      <c r="BQ151" s="343"/>
      <c r="BR151" s="343"/>
      <c r="BS151" s="343"/>
      <c r="BT151" s="343"/>
      <c r="BU151" s="343"/>
      <c r="BV151" s="343"/>
    </row>
    <row r="152" spans="63:74" x14ac:dyDescent="0.25">
      <c r="BK152" s="343"/>
      <c r="BL152" s="343"/>
      <c r="BM152" s="343"/>
      <c r="BN152" s="343"/>
      <c r="BO152" s="343"/>
      <c r="BP152" s="343"/>
      <c r="BQ152" s="343"/>
      <c r="BR152" s="343"/>
      <c r="BS152" s="343"/>
      <c r="BT152" s="343"/>
      <c r="BU152" s="343"/>
      <c r="BV152" s="343"/>
    </row>
    <row r="153" spans="63:74" x14ac:dyDescent="0.25">
      <c r="BK153" s="343"/>
      <c r="BL153" s="343"/>
      <c r="BM153" s="343"/>
      <c r="BN153" s="343"/>
      <c r="BO153" s="343"/>
      <c r="BP153" s="343"/>
      <c r="BQ153" s="343"/>
      <c r="BR153" s="343"/>
      <c r="BS153" s="343"/>
      <c r="BT153" s="343"/>
      <c r="BU153" s="343"/>
      <c r="BV153" s="343"/>
    </row>
    <row r="154" spans="63:74" x14ac:dyDescent="0.25">
      <c r="BK154" s="343"/>
      <c r="BL154" s="343"/>
      <c r="BM154" s="343"/>
      <c r="BN154" s="343"/>
      <c r="BO154" s="343"/>
      <c r="BP154" s="343"/>
      <c r="BQ154" s="343"/>
      <c r="BR154" s="343"/>
      <c r="BS154" s="343"/>
      <c r="BT154" s="343"/>
      <c r="BU154" s="343"/>
      <c r="BV154" s="343"/>
    </row>
    <row r="155" spans="63:74" x14ac:dyDescent="0.25">
      <c r="BK155" s="343"/>
      <c r="BL155" s="343"/>
      <c r="BM155" s="343"/>
      <c r="BN155" s="343"/>
      <c r="BO155" s="343"/>
      <c r="BP155" s="343"/>
      <c r="BQ155" s="343"/>
      <c r="BR155" s="343"/>
      <c r="BS155" s="343"/>
      <c r="BT155" s="343"/>
      <c r="BU155" s="343"/>
      <c r="BV155" s="343"/>
    </row>
    <row r="156" spans="63:74" x14ac:dyDescent="0.25">
      <c r="BK156" s="343"/>
      <c r="BL156" s="343"/>
      <c r="BM156" s="343"/>
      <c r="BN156" s="343"/>
      <c r="BO156" s="343"/>
      <c r="BP156" s="343"/>
      <c r="BQ156" s="343"/>
      <c r="BR156" s="343"/>
      <c r="BS156" s="343"/>
      <c r="BT156" s="343"/>
      <c r="BU156" s="343"/>
      <c r="BV156" s="343"/>
    </row>
    <row r="157" spans="63:74" x14ac:dyDescent="0.25">
      <c r="BK157" s="343"/>
      <c r="BL157" s="343"/>
      <c r="BM157" s="343"/>
      <c r="BN157" s="343"/>
      <c r="BO157" s="343"/>
      <c r="BP157" s="343"/>
      <c r="BQ157" s="343"/>
      <c r="BR157" s="343"/>
      <c r="BS157" s="343"/>
      <c r="BT157" s="343"/>
      <c r="BU157" s="343"/>
      <c r="BV157" s="343"/>
    </row>
    <row r="158" spans="63:74" x14ac:dyDescent="0.25">
      <c r="BK158" s="343"/>
      <c r="BL158" s="343"/>
      <c r="BM158" s="343"/>
      <c r="BN158" s="343"/>
      <c r="BO158" s="343"/>
      <c r="BP158" s="343"/>
      <c r="BQ158" s="343"/>
      <c r="BR158" s="343"/>
      <c r="BS158" s="343"/>
      <c r="BT158" s="343"/>
      <c r="BU158" s="343"/>
      <c r="BV158" s="343"/>
    </row>
    <row r="159" spans="63:74" x14ac:dyDescent="0.25">
      <c r="BK159" s="343"/>
      <c r="BL159" s="343"/>
      <c r="BM159" s="343"/>
      <c r="BN159" s="343"/>
      <c r="BO159" s="343"/>
      <c r="BP159" s="343"/>
      <c r="BQ159" s="343"/>
      <c r="BR159" s="343"/>
      <c r="BS159" s="343"/>
      <c r="BT159" s="343"/>
      <c r="BU159" s="343"/>
      <c r="BV159" s="343"/>
    </row>
    <row r="160" spans="63:74" x14ac:dyDescent="0.25">
      <c r="BK160" s="343"/>
      <c r="BL160" s="343"/>
      <c r="BM160" s="343"/>
      <c r="BN160" s="343"/>
      <c r="BO160" s="343"/>
      <c r="BP160" s="343"/>
      <c r="BQ160" s="343"/>
      <c r="BR160" s="343"/>
      <c r="BS160" s="343"/>
      <c r="BT160" s="343"/>
      <c r="BU160" s="343"/>
      <c r="BV160" s="343"/>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6" activePane="bottomRight" state="frozen"/>
      <selection activeCell="BF63" sqref="BF63"/>
      <selection pane="topRight" activeCell="BF63" sqref="BF63"/>
      <selection pane="bottomLeft" activeCell="BF63" sqref="BF63"/>
      <selection pane="bottomRight" activeCell="AY6" sqref="AY6:AY52"/>
    </sheetView>
  </sheetViews>
  <sheetFormatPr defaultColWidth="9.54296875" defaultRowHeight="10.5" x14ac:dyDescent="0.25"/>
  <cols>
    <col min="1" max="1" width="11.453125" style="111" customWidth="1"/>
    <col min="2" max="2" width="17" style="111" customWidth="1"/>
    <col min="3" max="50" width="6.54296875" style="111" customWidth="1"/>
    <col min="51" max="55" width="6.54296875" style="340" customWidth="1"/>
    <col min="56" max="58" width="6.54296875" style="601" customWidth="1"/>
    <col min="59" max="62" width="6.54296875" style="340" customWidth="1"/>
    <col min="63" max="74" width="6.54296875" style="111" customWidth="1"/>
    <col min="75" max="16384" width="9.54296875" style="111"/>
  </cols>
  <sheetData>
    <row r="1" spans="1:74" ht="15.65" customHeight="1" x14ac:dyDescent="0.3">
      <c r="A1" s="734" t="s">
        <v>785</v>
      </c>
      <c r="B1" s="808" t="s">
        <v>1394</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115"/>
    </row>
    <row r="2" spans="1:74" ht="13.4" customHeight="1"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10"/>
      <c r="B5" s="113" t="s">
        <v>7</v>
      </c>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380"/>
      <c r="AZ5" s="380"/>
      <c r="BA5" s="380"/>
      <c r="BB5" s="380"/>
      <c r="BC5" s="380"/>
      <c r="BD5" s="114"/>
      <c r="BE5" s="114"/>
      <c r="BF5" s="114"/>
      <c r="BG5" s="114"/>
      <c r="BH5" s="114"/>
      <c r="BI5" s="380"/>
      <c r="BJ5" s="380"/>
      <c r="BK5" s="380"/>
      <c r="BL5" s="380"/>
      <c r="BM5" s="380"/>
      <c r="BN5" s="380"/>
      <c r="BO5" s="380"/>
      <c r="BP5" s="380"/>
      <c r="BQ5" s="380"/>
      <c r="BR5" s="380"/>
      <c r="BS5" s="380"/>
      <c r="BT5" s="380"/>
      <c r="BU5" s="380"/>
      <c r="BV5" s="380"/>
    </row>
    <row r="6" spans="1:74" ht="11.15" customHeight="1" x14ac:dyDescent="0.25">
      <c r="A6" s="110" t="s">
        <v>1130</v>
      </c>
      <c r="B6" s="198" t="s">
        <v>426</v>
      </c>
      <c r="C6" s="679">
        <v>4.5762745599999999</v>
      </c>
      <c r="D6" s="679">
        <v>4.0167203499999999</v>
      </c>
      <c r="E6" s="679">
        <v>3.9068630099999999</v>
      </c>
      <c r="F6" s="679">
        <v>3.2103189799999998</v>
      </c>
      <c r="G6" s="679">
        <v>3.1302437099999998</v>
      </c>
      <c r="H6" s="679">
        <v>3.37893899</v>
      </c>
      <c r="I6" s="679">
        <v>4.96391721</v>
      </c>
      <c r="J6" s="679">
        <v>4.6723944099999999</v>
      </c>
      <c r="K6" s="679">
        <v>3.4790421500000002</v>
      </c>
      <c r="L6" s="679">
        <v>3.13440216</v>
      </c>
      <c r="M6" s="679">
        <v>3.3656301200000001</v>
      </c>
      <c r="N6" s="679">
        <v>4.3385714399999999</v>
      </c>
      <c r="O6" s="679">
        <v>4.3186383900000003</v>
      </c>
      <c r="P6" s="679">
        <v>3.7655703599999999</v>
      </c>
      <c r="Q6" s="679">
        <v>3.6246973499999999</v>
      </c>
      <c r="R6" s="679">
        <v>3.5249499900000001</v>
      </c>
      <c r="S6" s="679">
        <v>3.4018156400000001</v>
      </c>
      <c r="T6" s="679">
        <v>4.0332014599999999</v>
      </c>
      <c r="U6" s="679">
        <v>5.4464944600000003</v>
      </c>
      <c r="V6" s="679">
        <v>5.30441568</v>
      </c>
      <c r="W6" s="679">
        <v>3.86136474</v>
      </c>
      <c r="X6" s="679">
        <v>3.3181006100000001</v>
      </c>
      <c r="Y6" s="679">
        <v>3.4163056599999999</v>
      </c>
      <c r="Z6" s="679">
        <v>4.3121217100000004</v>
      </c>
      <c r="AA6" s="679">
        <v>4.6696076599999996</v>
      </c>
      <c r="AB6" s="679">
        <v>4.2965727899999999</v>
      </c>
      <c r="AC6" s="679">
        <v>3.9359127300000001</v>
      </c>
      <c r="AD6" s="679">
        <v>3.3493628599999998</v>
      </c>
      <c r="AE6" s="679">
        <v>3.1944030200000002</v>
      </c>
      <c r="AF6" s="679">
        <v>4.2510449699999997</v>
      </c>
      <c r="AG6" s="679">
        <v>4.6606535600000001</v>
      </c>
      <c r="AH6" s="679">
        <v>4.9628409800000002</v>
      </c>
      <c r="AI6" s="679">
        <v>4.2913408100000003</v>
      </c>
      <c r="AJ6" s="679">
        <v>3.3258596800000002</v>
      </c>
      <c r="AK6" s="679">
        <v>3.46888577</v>
      </c>
      <c r="AL6" s="679">
        <v>4.1911112399999997</v>
      </c>
      <c r="AM6" s="679">
        <v>4.8308169200000002</v>
      </c>
      <c r="AN6" s="679">
        <v>4.3019307900000001</v>
      </c>
      <c r="AO6" s="679">
        <v>3.9736034899999999</v>
      </c>
      <c r="AP6" s="679">
        <v>3.50748024</v>
      </c>
      <c r="AQ6" s="679">
        <v>3.40903081</v>
      </c>
      <c r="AR6" s="679">
        <v>3.6057538400000002</v>
      </c>
      <c r="AS6" s="679">
        <v>4.8349489999999999</v>
      </c>
      <c r="AT6" s="679">
        <v>5.1589924099999998</v>
      </c>
      <c r="AU6" s="679">
        <v>3.8917092700000002</v>
      </c>
      <c r="AV6" s="679">
        <v>3.2680451700000002</v>
      </c>
      <c r="AW6" s="679">
        <v>3.3496557400000002</v>
      </c>
      <c r="AX6" s="679">
        <v>4.1629854638000001</v>
      </c>
      <c r="AY6" s="679">
        <v>4.3828255</v>
      </c>
      <c r="AZ6" s="680">
        <v>3.985131</v>
      </c>
      <c r="BA6" s="680">
        <v>3.9782510000000002</v>
      </c>
      <c r="BB6" s="680">
        <v>3.4819200000000001</v>
      </c>
      <c r="BC6" s="680">
        <v>3.3796300000000001</v>
      </c>
      <c r="BD6" s="680">
        <v>3.6222979999999998</v>
      </c>
      <c r="BE6" s="680">
        <v>4.5180160000000003</v>
      </c>
      <c r="BF6" s="680">
        <v>4.4151379999999998</v>
      </c>
      <c r="BG6" s="680">
        <v>3.6232730000000002</v>
      </c>
      <c r="BH6" s="680">
        <v>3.2906810000000002</v>
      </c>
      <c r="BI6" s="680">
        <v>3.462717</v>
      </c>
      <c r="BJ6" s="680">
        <v>4.3315780000000004</v>
      </c>
      <c r="BK6" s="680">
        <v>4.816897</v>
      </c>
      <c r="BL6" s="680">
        <v>4.3311809999999999</v>
      </c>
      <c r="BM6" s="680">
        <v>3.9749639999999999</v>
      </c>
      <c r="BN6" s="680">
        <v>3.4899420000000001</v>
      </c>
      <c r="BO6" s="680">
        <v>3.4116870000000001</v>
      </c>
      <c r="BP6" s="680">
        <v>3.668517</v>
      </c>
      <c r="BQ6" s="680">
        <v>4.5751600000000003</v>
      </c>
      <c r="BR6" s="680">
        <v>4.4682219999999999</v>
      </c>
      <c r="BS6" s="680">
        <v>3.665378</v>
      </c>
      <c r="BT6" s="680">
        <v>3.3284919999999998</v>
      </c>
      <c r="BU6" s="680">
        <v>3.4944459999999999</v>
      </c>
      <c r="BV6" s="680">
        <v>4.3664199999999997</v>
      </c>
    </row>
    <row r="7" spans="1:74" ht="11.15" customHeight="1" x14ac:dyDescent="0.25">
      <c r="A7" s="110" t="s">
        <v>1131</v>
      </c>
      <c r="B7" s="183" t="s">
        <v>458</v>
      </c>
      <c r="C7" s="679">
        <v>12.642286500000001</v>
      </c>
      <c r="D7" s="679">
        <v>11.579719839999999</v>
      </c>
      <c r="E7" s="679">
        <v>11.03245562</v>
      </c>
      <c r="F7" s="679">
        <v>8.6702734100000001</v>
      </c>
      <c r="G7" s="679">
        <v>8.6479317099999999</v>
      </c>
      <c r="H7" s="679">
        <v>10.429937860000001</v>
      </c>
      <c r="I7" s="679">
        <v>14.92537377</v>
      </c>
      <c r="J7" s="679">
        <v>14.24490597</v>
      </c>
      <c r="K7" s="679">
        <v>11.188164889999999</v>
      </c>
      <c r="L7" s="679">
        <v>8.8757478200000008</v>
      </c>
      <c r="M7" s="679">
        <v>9.3512532999999998</v>
      </c>
      <c r="N7" s="679">
        <v>11.56168931</v>
      </c>
      <c r="O7" s="679">
        <v>11.87203551</v>
      </c>
      <c r="P7" s="679">
        <v>10.62781195</v>
      </c>
      <c r="Q7" s="679">
        <v>9.6553457199999997</v>
      </c>
      <c r="R7" s="679">
        <v>9.56092166</v>
      </c>
      <c r="S7" s="679">
        <v>9.3936261900000009</v>
      </c>
      <c r="T7" s="679">
        <v>11.627076819999999</v>
      </c>
      <c r="U7" s="679">
        <v>16.525964630000001</v>
      </c>
      <c r="V7" s="679">
        <v>15.41647682</v>
      </c>
      <c r="W7" s="679">
        <v>11.625415500000001</v>
      </c>
      <c r="X7" s="679">
        <v>9.1675438699999994</v>
      </c>
      <c r="Y7" s="679">
        <v>9.5166641199999997</v>
      </c>
      <c r="Z7" s="679">
        <v>12.25221123</v>
      </c>
      <c r="AA7" s="679">
        <v>13.05314972</v>
      </c>
      <c r="AB7" s="679">
        <v>11.91468061</v>
      </c>
      <c r="AC7" s="679">
        <v>10.87397182</v>
      </c>
      <c r="AD7" s="679">
        <v>8.8696567799999997</v>
      </c>
      <c r="AE7" s="679">
        <v>9.0338431400000001</v>
      </c>
      <c r="AF7" s="679">
        <v>12.33202936</v>
      </c>
      <c r="AG7" s="679">
        <v>14.75280169</v>
      </c>
      <c r="AH7" s="679">
        <v>14.96086575</v>
      </c>
      <c r="AI7" s="679">
        <v>11.99280811</v>
      </c>
      <c r="AJ7" s="679">
        <v>9.2355291600000005</v>
      </c>
      <c r="AK7" s="679">
        <v>9.7316635700000003</v>
      </c>
      <c r="AL7" s="679">
        <v>11.441429279999999</v>
      </c>
      <c r="AM7" s="679">
        <v>13.593010169999999</v>
      </c>
      <c r="AN7" s="679">
        <v>11.753307850000001</v>
      </c>
      <c r="AO7" s="679">
        <v>10.72034337</v>
      </c>
      <c r="AP7" s="679">
        <v>9.1327159000000009</v>
      </c>
      <c r="AQ7" s="679">
        <v>9.38763668</v>
      </c>
      <c r="AR7" s="679">
        <v>11.44318949</v>
      </c>
      <c r="AS7" s="679">
        <v>15.314352</v>
      </c>
      <c r="AT7" s="679">
        <v>15.5804031</v>
      </c>
      <c r="AU7" s="679">
        <v>11.61446757</v>
      </c>
      <c r="AV7" s="679">
        <v>8.7769073199999994</v>
      </c>
      <c r="AW7" s="679">
        <v>9.2885273000000002</v>
      </c>
      <c r="AX7" s="679">
        <v>11.784211854</v>
      </c>
      <c r="AY7" s="679">
        <v>12.396140387999999</v>
      </c>
      <c r="AZ7" s="680">
        <v>10.98767</v>
      </c>
      <c r="BA7" s="680">
        <v>10.92549</v>
      </c>
      <c r="BB7" s="680">
        <v>9.1302900000000005</v>
      </c>
      <c r="BC7" s="680">
        <v>9.3514400000000002</v>
      </c>
      <c r="BD7" s="680">
        <v>11.590870000000001</v>
      </c>
      <c r="BE7" s="680">
        <v>14.55353</v>
      </c>
      <c r="BF7" s="680">
        <v>13.77511</v>
      </c>
      <c r="BG7" s="680">
        <v>10.910690000000001</v>
      </c>
      <c r="BH7" s="680">
        <v>8.703875</v>
      </c>
      <c r="BI7" s="680">
        <v>9.4680999999999997</v>
      </c>
      <c r="BJ7" s="680">
        <v>12.00386</v>
      </c>
      <c r="BK7" s="680">
        <v>13.580870000000001</v>
      </c>
      <c r="BL7" s="680">
        <v>11.90441</v>
      </c>
      <c r="BM7" s="680">
        <v>10.830640000000001</v>
      </c>
      <c r="BN7" s="680">
        <v>9.0764499999999995</v>
      </c>
      <c r="BO7" s="680">
        <v>9.354749</v>
      </c>
      <c r="BP7" s="680">
        <v>11.629189999999999</v>
      </c>
      <c r="BQ7" s="680">
        <v>14.6028</v>
      </c>
      <c r="BR7" s="680">
        <v>13.823370000000001</v>
      </c>
      <c r="BS7" s="680">
        <v>10.95088</v>
      </c>
      <c r="BT7" s="680">
        <v>8.7389779999999995</v>
      </c>
      <c r="BU7" s="680">
        <v>9.5063899999999997</v>
      </c>
      <c r="BV7" s="680">
        <v>12.050409999999999</v>
      </c>
    </row>
    <row r="8" spans="1:74" ht="11.15" customHeight="1" x14ac:dyDescent="0.25">
      <c r="A8" s="110" t="s">
        <v>1132</v>
      </c>
      <c r="B8" s="198" t="s">
        <v>427</v>
      </c>
      <c r="C8" s="679">
        <v>18.356074150000001</v>
      </c>
      <c r="D8" s="679">
        <v>15.930966959999999</v>
      </c>
      <c r="E8" s="679">
        <v>15.76099853</v>
      </c>
      <c r="F8" s="679">
        <v>11.89039936</v>
      </c>
      <c r="G8" s="679">
        <v>12.040481529999999</v>
      </c>
      <c r="H8" s="679">
        <v>14.385836319999999</v>
      </c>
      <c r="I8" s="679">
        <v>21.24761749</v>
      </c>
      <c r="J8" s="679">
        <v>18.050308430000001</v>
      </c>
      <c r="K8" s="679">
        <v>15.151234909999999</v>
      </c>
      <c r="L8" s="679">
        <v>12.57402518</v>
      </c>
      <c r="M8" s="679">
        <v>14.384101749999999</v>
      </c>
      <c r="N8" s="679">
        <v>16.414629430000002</v>
      </c>
      <c r="O8" s="679">
        <v>16.737911279999999</v>
      </c>
      <c r="P8" s="679">
        <v>15.668232529999999</v>
      </c>
      <c r="Q8" s="679">
        <v>14.0031675</v>
      </c>
      <c r="R8" s="679">
        <v>12.889508559999999</v>
      </c>
      <c r="S8" s="679">
        <v>13.42886107</v>
      </c>
      <c r="T8" s="679">
        <v>17.517107589999998</v>
      </c>
      <c r="U8" s="679">
        <v>22.877345760000001</v>
      </c>
      <c r="V8" s="679">
        <v>19.676960940000001</v>
      </c>
      <c r="W8" s="679">
        <v>14.06120518</v>
      </c>
      <c r="X8" s="679">
        <v>12.78016912</v>
      </c>
      <c r="Y8" s="679">
        <v>13.29829011</v>
      </c>
      <c r="Z8" s="679">
        <v>17.372549200000002</v>
      </c>
      <c r="AA8" s="679">
        <v>18.037086039999998</v>
      </c>
      <c r="AB8" s="679">
        <v>17.545620750000001</v>
      </c>
      <c r="AC8" s="679">
        <v>14.42360017</v>
      </c>
      <c r="AD8" s="679">
        <v>12.22063254</v>
      </c>
      <c r="AE8" s="679">
        <v>12.972647820000001</v>
      </c>
      <c r="AF8" s="679">
        <v>17.782269150000001</v>
      </c>
      <c r="AG8" s="679">
        <v>19.67947903</v>
      </c>
      <c r="AH8" s="679">
        <v>21.155962590000001</v>
      </c>
      <c r="AI8" s="679">
        <v>15.268629819999999</v>
      </c>
      <c r="AJ8" s="679">
        <v>13.143316970000001</v>
      </c>
      <c r="AK8" s="679">
        <v>13.90108603</v>
      </c>
      <c r="AL8" s="679">
        <v>16.058047070000001</v>
      </c>
      <c r="AM8" s="679">
        <v>19.154692730000001</v>
      </c>
      <c r="AN8" s="679">
        <v>16.712745770000001</v>
      </c>
      <c r="AO8" s="679">
        <v>14.936707</v>
      </c>
      <c r="AP8" s="679">
        <v>12.762938200000001</v>
      </c>
      <c r="AQ8" s="679">
        <v>13.824111650000001</v>
      </c>
      <c r="AR8" s="679">
        <v>17.179295840000002</v>
      </c>
      <c r="AS8" s="679">
        <v>20.543598830000001</v>
      </c>
      <c r="AT8" s="679">
        <v>19.470265659999999</v>
      </c>
      <c r="AU8" s="679">
        <v>14.76703528</v>
      </c>
      <c r="AV8" s="679">
        <v>11.904890480000001</v>
      </c>
      <c r="AW8" s="679">
        <v>13.44948578</v>
      </c>
      <c r="AX8" s="679">
        <v>17.371302175</v>
      </c>
      <c r="AY8" s="679">
        <v>17.067312627</v>
      </c>
      <c r="AZ8" s="680">
        <v>15.74569</v>
      </c>
      <c r="BA8" s="680">
        <v>15.002509999999999</v>
      </c>
      <c r="BB8" s="680">
        <v>12.328659999999999</v>
      </c>
      <c r="BC8" s="680">
        <v>13.39678</v>
      </c>
      <c r="BD8" s="680">
        <v>16.64104</v>
      </c>
      <c r="BE8" s="680">
        <v>20.14837</v>
      </c>
      <c r="BF8" s="680">
        <v>19.525980000000001</v>
      </c>
      <c r="BG8" s="680">
        <v>14.85126</v>
      </c>
      <c r="BH8" s="680">
        <v>12.03326</v>
      </c>
      <c r="BI8" s="680">
        <v>13.823689999999999</v>
      </c>
      <c r="BJ8" s="680">
        <v>17.889220000000002</v>
      </c>
      <c r="BK8" s="680">
        <v>18.926380000000002</v>
      </c>
      <c r="BL8" s="680">
        <v>16.722539999999999</v>
      </c>
      <c r="BM8" s="680">
        <v>15.072520000000001</v>
      </c>
      <c r="BN8" s="680">
        <v>12.472530000000001</v>
      </c>
      <c r="BO8" s="680">
        <v>13.61988</v>
      </c>
      <c r="BP8" s="680">
        <v>16.91094</v>
      </c>
      <c r="BQ8" s="680">
        <v>20.417660000000001</v>
      </c>
      <c r="BR8" s="680">
        <v>19.73753</v>
      </c>
      <c r="BS8" s="680">
        <v>14.977959999999999</v>
      </c>
      <c r="BT8" s="680">
        <v>12.109489999999999</v>
      </c>
      <c r="BU8" s="680">
        <v>13.88566</v>
      </c>
      <c r="BV8" s="680">
        <v>17.94323</v>
      </c>
    </row>
    <row r="9" spans="1:74" ht="11.15" customHeight="1" x14ac:dyDescent="0.25">
      <c r="A9" s="110" t="s">
        <v>1133</v>
      </c>
      <c r="B9" s="198" t="s">
        <v>428</v>
      </c>
      <c r="C9" s="679">
        <v>10.86702755</v>
      </c>
      <c r="D9" s="679">
        <v>10.04088939</v>
      </c>
      <c r="E9" s="679">
        <v>9.3598401899999999</v>
      </c>
      <c r="F9" s="679">
        <v>6.7161692999999998</v>
      </c>
      <c r="G9" s="679">
        <v>6.8652936699999998</v>
      </c>
      <c r="H9" s="679">
        <v>8.3015278400000003</v>
      </c>
      <c r="I9" s="679">
        <v>10.723289640000001</v>
      </c>
      <c r="J9" s="679">
        <v>9.9258875999999994</v>
      </c>
      <c r="K9" s="679">
        <v>8.6715675000000001</v>
      </c>
      <c r="L9" s="679">
        <v>7.4262229800000004</v>
      </c>
      <c r="M9" s="679">
        <v>7.9830678400000004</v>
      </c>
      <c r="N9" s="679">
        <v>9.7146445200000002</v>
      </c>
      <c r="O9" s="679">
        <v>10.387684070000001</v>
      </c>
      <c r="P9" s="679">
        <v>9.1875534600000002</v>
      </c>
      <c r="Q9" s="679">
        <v>8.2129949700000004</v>
      </c>
      <c r="R9" s="679">
        <v>7.2827261600000002</v>
      </c>
      <c r="S9" s="679">
        <v>6.9974212600000003</v>
      </c>
      <c r="T9" s="679">
        <v>9.6987454</v>
      </c>
      <c r="U9" s="679">
        <v>11.756293960000001</v>
      </c>
      <c r="V9" s="679">
        <v>10.40604849</v>
      </c>
      <c r="W9" s="679">
        <v>8.0103664800000001</v>
      </c>
      <c r="X9" s="679">
        <v>7.1942678200000003</v>
      </c>
      <c r="Y9" s="679">
        <v>7.5511615399999998</v>
      </c>
      <c r="Z9" s="679">
        <v>9.9922243900000005</v>
      </c>
      <c r="AA9" s="679">
        <v>10.516312080000001</v>
      </c>
      <c r="AB9" s="679">
        <v>10.69020531</v>
      </c>
      <c r="AC9" s="679">
        <v>8.4999005600000004</v>
      </c>
      <c r="AD9" s="679">
        <v>6.9007056000000002</v>
      </c>
      <c r="AE9" s="679">
        <v>6.8698765000000002</v>
      </c>
      <c r="AF9" s="679">
        <v>9.7106758099999997</v>
      </c>
      <c r="AG9" s="679">
        <v>10.963877889999999</v>
      </c>
      <c r="AH9" s="679">
        <v>11.08201285</v>
      </c>
      <c r="AI9" s="679">
        <v>8.7135616099999993</v>
      </c>
      <c r="AJ9" s="679">
        <v>7.0906489400000003</v>
      </c>
      <c r="AK9" s="679">
        <v>7.4868347799999997</v>
      </c>
      <c r="AL9" s="679">
        <v>9.2357511300000006</v>
      </c>
      <c r="AM9" s="679">
        <v>11.533832110000001</v>
      </c>
      <c r="AN9" s="679">
        <v>10.166997500000001</v>
      </c>
      <c r="AO9" s="679">
        <v>8.9112877600000004</v>
      </c>
      <c r="AP9" s="679">
        <v>7.42591029</v>
      </c>
      <c r="AQ9" s="679">
        <v>7.6866039600000002</v>
      </c>
      <c r="AR9" s="679">
        <v>9.5978158600000008</v>
      </c>
      <c r="AS9" s="679">
        <v>11.65168087</v>
      </c>
      <c r="AT9" s="679">
        <v>11.12549259</v>
      </c>
      <c r="AU9" s="679">
        <v>8.5387735800000009</v>
      </c>
      <c r="AV9" s="679">
        <v>6.7922981399999998</v>
      </c>
      <c r="AW9" s="679">
        <v>7.9219175399999999</v>
      </c>
      <c r="AX9" s="679">
        <v>10.266038686</v>
      </c>
      <c r="AY9" s="679">
        <v>11.152466591</v>
      </c>
      <c r="AZ9" s="680">
        <v>9.6666799999999995</v>
      </c>
      <c r="BA9" s="680">
        <v>8.9910949999999996</v>
      </c>
      <c r="BB9" s="680">
        <v>7.2727519999999997</v>
      </c>
      <c r="BC9" s="680">
        <v>7.7210919999999996</v>
      </c>
      <c r="BD9" s="680">
        <v>9.3468260000000001</v>
      </c>
      <c r="BE9" s="680">
        <v>11.409420000000001</v>
      </c>
      <c r="BF9" s="680">
        <v>11.310029999999999</v>
      </c>
      <c r="BG9" s="680">
        <v>8.5785440000000008</v>
      </c>
      <c r="BH9" s="680">
        <v>7.0131480000000002</v>
      </c>
      <c r="BI9" s="680">
        <v>8.1194260000000007</v>
      </c>
      <c r="BJ9" s="680">
        <v>10.294029999999999</v>
      </c>
      <c r="BK9" s="680">
        <v>11.96271</v>
      </c>
      <c r="BL9" s="680">
        <v>10.16216</v>
      </c>
      <c r="BM9" s="680">
        <v>9.0026489999999999</v>
      </c>
      <c r="BN9" s="680">
        <v>7.3681039999999998</v>
      </c>
      <c r="BO9" s="680">
        <v>7.8406349999999998</v>
      </c>
      <c r="BP9" s="680">
        <v>9.4990430000000003</v>
      </c>
      <c r="BQ9" s="680">
        <v>11.616239999999999</v>
      </c>
      <c r="BR9" s="680">
        <v>11.51388</v>
      </c>
      <c r="BS9" s="680">
        <v>8.7324459999999995</v>
      </c>
      <c r="BT9" s="680">
        <v>7.140771</v>
      </c>
      <c r="BU9" s="680">
        <v>8.2701419999999999</v>
      </c>
      <c r="BV9" s="680">
        <v>10.48124</v>
      </c>
    </row>
    <row r="10" spans="1:74" ht="11.15" customHeight="1" x14ac:dyDescent="0.25">
      <c r="A10" s="110" t="s">
        <v>1134</v>
      </c>
      <c r="B10" s="198" t="s">
        <v>429</v>
      </c>
      <c r="C10" s="679">
        <v>33.077730850000002</v>
      </c>
      <c r="D10" s="679">
        <v>28.277057920000001</v>
      </c>
      <c r="E10" s="679">
        <v>27.336504009999999</v>
      </c>
      <c r="F10" s="679">
        <v>23.35973409</v>
      </c>
      <c r="G10" s="679">
        <v>28.447192350000002</v>
      </c>
      <c r="H10" s="679">
        <v>33.133936949999999</v>
      </c>
      <c r="I10" s="679">
        <v>39.459492480000002</v>
      </c>
      <c r="J10" s="679">
        <v>37.738492880000003</v>
      </c>
      <c r="K10" s="679">
        <v>34.850831939999999</v>
      </c>
      <c r="L10" s="679">
        <v>28.255969360000002</v>
      </c>
      <c r="M10" s="679">
        <v>26.503740730000001</v>
      </c>
      <c r="N10" s="679">
        <v>29.989234530000001</v>
      </c>
      <c r="O10" s="679">
        <v>30.836395509999999</v>
      </c>
      <c r="P10" s="679">
        <v>27.866012690000002</v>
      </c>
      <c r="Q10" s="679">
        <v>26.013938540000002</v>
      </c>
      <c r="R10" s="679">
        <v>25.34871644</v>
      </c>
      <c r="S10" s="679">
        <v>27.48565868</v>
      </c>
      <c r="T10" s="679">
        <v>33.98047218</v>
      </c>
      <c r="U10" s="679">
        <v>42.264159460000002</v>
      </c>
      <c r="V10" s="679">
        <v>40.25387602</v>
      </c>
      <c r="W10" s="679">
        <v>32.879230730000003</v>
      </c>
      <c r="X10" s="679">
        <v>26.674506560000001</v>
      </c>
      <c r="Y10" s="679">
        <v>25.787146979999999</v>
      </c>
      <c r="Z10" s="679">
        <v>33.313067259999997</v>
      </c>
      <c r="AA10" s="679">
        <v>35.05766655</v>
      </c>
      <c r="AB10" s="679">
        <v>31.960977939999999</v>
      </c>
      <c r="AC10" s="679">
        <v>28.17043838</v>
      </c>
      <c r="AD10" s="679">
        <v>24.386527040000001</v>
      </c>
      <c r="AE10" s="679">
        <v>27.294430089999999</v>
      </c>
      <c r="AF10" s="679">
        <v>33.34331152</v>
      </c>
      <c r="AG10" s="679">
        <v>38.533264619999997</v>
      </c>
      <c r="AH10" s="679">
        <v>39.429423440000001</v>
      </c>
      <c r="AI10" s="679">
        <v>33.449210469999997</v>
      </c>
      <c r="AJ10" s="679">
        <v>27.739347850000001</v>
      </c>
      <c r="AK10" s="679">
        <v>25.928046049999999</v>
      </c>
      <c r="AL10" s="679">
        <v>29.453352110000001</v>
      </c>
      <c r="AM10" s="679">
        <v>35.585139730000002</v>
      </c>
      <c r="AN10" s="679">
        <v>32.440384420000001</v>
      </c>
      <c r="AO10" s="679">
        <v>27.933943620000001</v>
      </c>
      <c r="AP10" s="679">
        <v>25.143159369999999</v>
      </c>
      <c r="AQ10" s="679">
        <v>29.87550779</v>
      </c>
      <c r="AR10" s="679">
        <v>36.514665999999998</v>
      </c>
      <c r="AS10" s="679">
        <v>42.387331109999998</v>
      </c>
      <c r="AT10" s="679">
        <v>40.730063309999998</v>
      </c>
      <c r="AU10" s="679">
        <v>33.117924119999998</v>
      </c>
      <c r="AV10" s="679">
        <v>26.114659</v>
      </c>
      <c r="AW10" s="679">
        <v>27.02582116</v>
      </c>
      <c r="AX10" s="679">
        <v>32.264665182000002</v>
      </c>
      <c r="AY10" s="679">
        <v>32.937370067000003</v>
      </c>
      <c r="AZ10" s="680">
        <v>30.228110000000001</v>
      </c>
      <c r="BA10" s="680">
        <v>28.342939999999999</v>
      </c>
      <c r="BB10" s="680">
        <v>24.75957</v>
      </c>
      <c r="BC10" s="680">
        <v>28.794080000000001</v>
      </c>
      <c r="BD10" s="680">
        <v>35.504930000000002</v>
      </c>
      <c r="BE10" s="680">
        <v>40.758110000000002</v>
      </c>
      <c r="BF10" s="680">
        <v>39.941600000000001</v>
      </c>
      <c r="BG10" s="680">
        <v>33.385730000000002</v>
      </c>
      <c r="BH10" s="680">
        <v>26.528980000000001</v>
      </c>
      <c r="BI10" s="680">
        <v>27.42933</v>
      </c>
      <c r="BJ10" s="680">
        <v>32.977020000000003</v>
      </c>
      <c r="BK10" s="680">
        <v>37.598109999999998</v>
      </c>
      <c r="BL10" s="680">
        <v>34.349789999999999</v>
      </c>
      <c r="BM10" s="680">
        <v>28.996369999999999</v>
      </c>
      <c r="BN10" s="680">
        <v>24.992470000000001</v>
      </c>
      <c r="BO10" s="680">
        <v>29.107700000000001</v>
      </c>
      <c r="BP10" s="680">
        <v>35.93056</v>
      </c>
      <c r="BQ10" s="680">
        <v>41.217860000000002</v>
      </c>
      <c r="BR10" s="680">
        <v>40.357370000000003</v>
      </c>
      <c r="BS10" s="680">
        <v>33.727420000000002</v>
      </c>
      <c r="BT10" s="680">
        <v>26.786809999999999</v>
      </c>
      <c r="BU10" s="680">
        <v>27.650120000000001</v>
      </c>
      <c r="BV10" s="680">
        <v>33.177900000000001</v>
      </c>
    </row>
    <row r="11" spans="1:74" ht="11.15" customHeight="1" x14ac:dyDescent="0.25">
      <c r="A11" s="110" t="s">
        <v>1135</v>
      </c>
      <c r="B11" s="198" t="s">
        <v>430</v>
      </c>
      <c r="C11" s="679">
        <v>11.2755068</v>
      </c>
      <c r="D11" s="679">
        <v>9.8572122699999998</v>
      </c>
      <c r="E11" s="679">
        <v>9.1380073300000006</v>
      </c>
      <c r="F11" s="679">
        <v>7.3449317499999998</v>
      </c>
      <c r="G11" s="679">
        <v>8.2012887400000007</v>
      </c>
      <c r="H11" s="679">
        <v>10.311439249999999</v>
      </c>
      <c r="I11" s="679">
        <v>12.426140370000001</v>
      </c>
      <c r="J11" s="679">
        <v>12.39281879</v>
      </c>
      <c r="K11" s="679">
        <v>11.85890976</v>
      </c>
      <c r="L11" s="679">
        <v>9.0864553400000005</v>
      </c>
      <c r="M11" s="679">
        <v>8.4714711400000002</v>
      </c>
      <c r="N11" s="679">
        <v>9.9155815300000008</v>
      </c>
      <c r="O11" s="679">
        <v>10.10147523</v>
      </c>
      <c r="P11" s="679">
        <v>9.7534541200000007</v>
      </c>
      <c r="Q11" s="679">
        <v>8.5206274900000007</v>
      </c>
      <c r="R11" s="679">
        <v>7.4300166499999998</v>
      </c>
      <c r="S11" s="679">
        <v>7.91833103</v>
      </c>
      <c r="T11" s="679">
        <v>10.203291869999999</v>
      </c>
      <c r="U11" s="679">
        <v>12.96812347</v>
      </c>
      <c r="V11" s="679">
        <v>12.753705699999999</v>
      </c>
      <c r="W11" s="679">
        <v>10.694378459999999</v>
      </c>
      <c r="X11" s="679">
        <v>7.7526206499999999</v>
      </c>
      <c r="Y11" s="679">
        <v>7.5493484899999999</v>
      </c>
      <c r="Z11" s="679">
        <v>10.70050786</v>
      </c>
      <c r="AA11" s="679">
        <v>12.152412119999999</v>
      </c>
      <c r="AB11" s="679">
        <v>11.643273560000001</v>
      </c>
      <c r="AC11" s="679">
        <v>9.3978907100000004</v>
      </c>
      <c r="AD11" s="679">
        <v>7.4145635700000003</v>
      </c>
      <c r="AE11" s="679">
        <v>7.6604361499999998</v>
      </c>
      <c r="AF11" s="679">
        <v>10.027376220000001</v>
      </c>
      <c r="AG11" s="679">
        <v>12.08258432</v>
      </c>
      <c r="AH11" s="679">
        <v>12.60445726</v>
      </c>
      <c r="AI11" s="679">
        <v>10.72888659</v>
      </c>
      <c r="AJ11" s="679">
        <v>8.2057501500000001</v>
      </c>
      <c r="AK11" s="679">
        <v>8.2221208200000007</v>
      </c>
      <c r="AL11" s="679">
        <v>9.2901505499999999</v>
      </c>
      <c r="AM11" s="679">
        <v>12.024361600000001</v>
      </c>
      <c r="AN11" s="679">
        <v>11.562859319999999</v>
      </c>
      <c r="AO11" s="679">
        <v>9.0141735500000006</v>
      </c>
      <c r="AP11" s="679">
        <v>7.7284282199999996</v>
      </c>
      <c r="AQ11" s="679">
        <v>8.65659578</v>
      </c>
      <c r="AR11" s="679">
        <v>11.306623869999999</v>
      </c>
      <c r="AS11" s="679">
        <v>13.717889899999999</v>
      </c>
      <c r="AT11" s="679">
        <v>12.767951350000001</v>
      </c>
      <c r="AU11" s="679">
        <v>10.51384844</v>
      </c>
      <c r="AV11" s="679">
        <v>7.7743020700000001</v>
      </c>
      <c r="AW11" s="679">
        <v>8.0081154100000003</v>
      </c>
      <c r="AX11" s="679">
        <v>10.547390298</v>
      </c>
      <c r="AY11" s="679">
        <v>11.480876</v>
      </c>
      <c r="AZ11" s="680">
        <v>10.323549999999999</v>
      </c>
      <c r="BA11" s="680">
        <v>9.2628950000000003</v>
      </c>
      <c r="BB11" s="680">
        <v>7.8790779999999998</v>
      </c>
      <c r="BC11" s="680">
        <v>8.5488400000000002</v>
      </c>
      <c r="BD11" s="680">
        <v>10.860609999999999</v>
      </c>
      <c r="BE11" s="680">
        <v>12.968019999999999</v>
      </c>
      <c r="BF11" s="680">
        <v>12.79199</v>
      </c>
      <c r="BG11" s="680">
        <v>11.029339999999999</v>
      </c>
      <c r="BH11" s="680">
        <v>7.9018269999999999</v>
      </c>
      <c r="BI11" s="680">
        <v>8.0859620000000003</v>
      </c>
      <c r="BJ11" s="680">
        <v>10.99465</v>
      </c>
      <c r="BK11" s="680">
        <v>13.33033</v>
      </c>
      <c r="BL11" s="680">
        <v>11.801439999999999</v>
      </c>
      <c r="BM11" s="680">
        <v>9.3452310000000001</v>
      </c>
      <c r="BN11" s="680">
        <v>7.9360660000000003</v>
      </c>
      <c r="BO11" s="680">
        <v>8.6022839999999992</v>
      </c>
      <c r="BP11" s="680">
        <v>10.93239</v>
      </c>
      <c r="BQ11" s="680">
        <v>13.05592</v>
      </c>
      <c r="BR11" s="680">
        <v>12.877050000000001</v>
      </c>
      <c r="BS11" s="680">
        <v>11.10493</v>
      </c>
      <c r="BT11" s="680">
        <v>7.957306</v>
      </c>
      <c r="BU11" s="680">
        <v>8.1447699999999994</v>
      </c>
      <c r="BV11" s="680">
        <v>11.07816</v>
      </c>
    </row>
    <row r="12" spans="1:74" ht="11.15" customHeight="1" x14ac:dyDescent="0.25">
      <c r="A12" s="110" t="s">
        <v>1136</v>
      </c>
      <c r="B12" s="198" t="s">
        <v>431</v>
      </c>
      <c r="C12" s="679">
        <v>19.24409558</v>
      </c>
      <c r="D12" s="679">
        <v>16.794847529999998</v>
      </c>
      <c r="E12" s="679">
        <v>16.05708387</v>
      </c>
      <c r="F12" s="679">
        <v>12.997320869999999</v>
      </c>
      <c r="G12" s="679">
        <v>15.646555340000001</v>
      </c>
      <c r="H12" s="679">
        <v>20.788260900000001</v>
      </c>
      <c r="I12" s="679">
        <v>25.030437790000001</v>
      </c>
      <c r="J12" s="679">
        <v>26.597568899999999</v>
      </c>
      <c r="K12" s="679">
        <v>24.831094159999999</v>
      </c>
      <c r="L12" s="679">
        <v>19.645582189999999</v>
      </c>
      <c r="M12" s="679">
        <v>14.73844267</v>
      </c>
      <c r="N12" s="679">
        <v>16.634364219999998</v>
      </c>
      <c r="O12" s="679">
        <v>17.499084369999999</v>
      </c>
      <c r="P12" s="679">
        <v>16.589204519999999</v>
      </c>
      <c r="Q12" s="679">
        <v>15.13628814</v>
      </c>
      <c r="R12" s="679">
        <v>14.405236589999999</v>
      </c>
      <c r="S12" s="679">
        <v>16.70774188</v>
      </c>
      <c r="T12" s="679">
        <v>22.034402350000001</v>
      </c>
      <c r="U12" s="679">
        <v>27.171694039999998</v>
      </c>
      <c r="V12" s="679">
        <v>26.945831370000001</v>
      </c>
      <c r="W12" s="679">
        <v>22.693767189999999</v>
      </c>
      <c r="X12" s="679">
        <v>16.89739904</v>
      </c>
      <c r="Y12" s="679">
        <v>14.229838579999999</v>
      </c>
      <c r="Z12" s="679">
        <v>17.757755970000002</v>
      </c>
      <c r="AA12" s="679">
        <v>20.400601389999999</v>
      </c>
      <c r="AB12" s="679">
        <v>18.416273189999998</v>
      </c>
      <c r="AC12" s="679">
        <v>17.855860270000001</v>
      </c>
      <c r="AD12" s="679">
        <v>13.476364889999999</v>
      </c>
      <c r="AE12" s="679">
        <v>15.212718430000001</v>
      </c>
      <c r="AF12" s="679">
        <v>20.875147250000001</v>
      </c>
      <c r="AG12" s="679">
        <v>25.106138229999999</v>
      </c>
      <c r="AH12" s="679">
        <v>26.289515189999999</v>
      </c>
      <c r="AI12" s="679">
        <v>23.637076140000001</v>
      </c>
      <c r="AJ12" s="679">
        <v>17.464539469999998</v>
      </c>
      <c r="AK12" s="679">
        <v>14.06241638</v>
      </c>
      <c r="AL12" s="679">
        <v>15.3505912</v>
      </c>
      <c r="AM12" s="679">
        <v>19.991208230000002</v>
      </c>
      <c r="AN12" s="679">
        <v>19.80194693</v>
      </c>
      <c r="AO12" s="679">
        <v>17.060092780000002</v>
      </c>
      <c r="AP12" s="679">
        <v>14.560344389999999</v>
      </c>
      <c r="AQ12" s="679">
        <v>19.003977079999999</v>
      </c>
      <c r="AR12" s="679">
        <v>25.206867079999999</v>
      </c>
      <c r="AS12" s="679">
        <v>30.03454503</v>
      </c>
      <c r="AT12" s="679">
        <v>28.31394886</v>
      </c>
      <c r="AU12" s="679">
        <v>22.91743993</v>
      </c>
      <c r="AV12" s="679">
        <v>16.92842061</v>
      </c>
      <c r="AW12" s="679">
        <v>14.83110735</v>
      </c>
      <c r="AX12" s="679">
        <v>17.783308796</v>
      </c>
      <c r="AY12" s="679">
        <v>19.226224260999999</v>
      </c>
      <c r="AZ12" s="680">
        <v>16.97353</v>
      </c>
      <c r="BA12" s="680">
        <v>16.071179999999998</v>
      </c>
      <c r="BB12" s="680">
        <v>14.273009999999999</v>
      </c>
      <c r="BC12" s="680">
        <v>17.799900000000001</v>
      </c>
      <c r="BD12" s="680">
        <v>22.83137</v>
      </c>
      <c r="BE12" s="680">
        <v>26.718139999999998</v>
      </c>
      <c r="BF12" s="680">
        <v>26.74127</v>
      </c>
      <c r="BG12" s="680">
        <v>22.636579999999999</v>
      </c>
      <c r="BH12" s="680">
        <v>17.142019999999999</v>
      </c>
      <c r="BI12" s="680">
        <v>14.995480000000001</v>
      </c>
      <c r="BJ12" s="680">
        <v>18.94577</v>
      </c>
      <c r="BK12" s="680">
        <v>22.30669</v>
      </c>
      <c r="BL12" s="680">
        <v>19.083729999999999</v>
      </c>
      <c r="BM12" s="680">
        <v>16.600650000000002</v>
      </c>
      <c r="BN12" s="680">
        <v>14.45824</v>
      </c>
      <c r="BO12" s="680">
        <v>17.877330000000001</v>
      </c>
      <c r="BP12" s="680">
        <v>23.068529999999999</v>
      </c>
      <c r="BQ12" s="680">
        <v>26.969619999999999</v>
      </c>
      <c r="BR12" s="680">
        <v>26.984120000000001</v>
      </c>
      <c r="BS12" s="680">
        <v>22.844290000000001</v>
      </c>
      <c r="BT12" s="680">
        <v>17.308610000000002</v>
      </c>
      <c r="BU12" s="680">
        <v>15.14021</v>
      </c>
      <c r="BV12" s="680">
        <v>19.116949999999999</v>
      </c>
    </row>
    <row r="13" spans="1:74" ht="11.15" customHeight="1" x14ac:dyDescent="0.25">
      <c r="A13" s="110" t="s">
        <v>1137</v>
      </c>
      <c r="B13" s="198" t="s">
        <v>432</v>
      </c>
      <c r="C13" s="679">
        <v>8.4362484700000007</v>
      </c>
      <c r="D13" s="679">
        <v>7.5641654999999997</v>
      </c>
      <c r="E13" s="679">
        <v>7.1613440600000002</v>
      </c>
      <c r="F13" s="679">
        <v>6.4480374300000003</v>
      </c>
      <c r="G13" s="679">
        <v>6.74090291</v>
      </c>
      <c r="H13" s="679">
        <v>8.9826649300000003</v>
      </c>
      <c r="I13" s="679">
        <v>11.76230168</v>
      </c>
      <c r="J13" s="679">
        <v>12.046127350000001</v>
      </c>
      <c r="K13" s="679">
        <v>9.2217606599999993</v>
      </c>
      <c r="L13" s="679">
        <v>7.05674285</v>
      </c>
      <c r="M13" s="679">
        <v>6.8023598999999999</v>
      </c>
      <c r="N13" s="679">
        <v>8.2351843099999993</v>
      </c>
      <c r="O13" s="679">
        <v>8.3094690799999995</v>
      </c>
      <c r="P13" s="679">
        <v>7.3563062500000003</v>
      </c>
      <c r="Q13" s="679">
        <v>6.8904589500000002</v>
      </c>
      <c r="R13" s="679">
        <v>6.9392554999999998</v>
      </c>
      <c r="S13" s="679">
        <v>8.6914824700000004</v>
      </c>
      <c r="T13" s="679">
        <v>10.16705807</v>
      </c>
      <c r="U13" s="679">
        <v>12.94493696</v>
      </c>
      <c r="V13" s="679">
        <v>13.298877640000001</v>
      </c>
      <c r="W13" s="679">
        <v>9.9067571399999999</v>
      </c>
      <c r="X13" s="679">
        <v>8.1011965400000001</v>
      </c>
      <c r="Y13" s="679">
        <v>7.2687996999999998</v>
      </c>
      <c r="Z13" s="679">
        <v>8.69604277</v>
      </c>
      <c r="AA13" s="679">
        <v>8.7524879900000006</v>
      </c>
      <c r="AB13" s="679">
        <v>7.4808114400000001</v>
      </c>
      <c r="AC13" s="679">
        <v>7.4666974499999998</v>
      </c>
      <c r="AD13" s="679">
        <v>7.1230390699999999</v>
      </c>
      <c r="AE13" s="679">
        <v>8.1011236600000007</v>
      </c>
      <c r="AF13" s="679">
        <v>11.58497903</v>
      </c>
      <c r="AG13" s="679">
        <v>13.03219107</v>
      </c>
      <c r="AH13" s="679">
        <v>12.2220225</v>
      </c>
      <c r="AI13" s="679">
        <v>9.8770155800000001</v>
      </c>
      <c r="AJ13" s="679">
        <v>7.1165729600000001</v>
      </c>
      <c r="AK13" s="679">
        <v>6.8390484799999998</v>
      </c>
      <c r="AL13" s="679">
        <v>8.3292718400000005</v>
      </c>
      <c r="AM13" s="679">
        <v>8.8641175099999998</v>
      </c>
      <c r="AN13" s="679">
        <v>7.7305600400000003</v>
      </c>
      <c r="AO13" s="679">
        <v>7.5208963400000002</v>
      </c>
      <c r="AP13" s="679">
        <v>7.1238891999999998</v>
      </c>
      <c r="AQ13" s="679">
        <v>8.3485423500000007</v>
      </c>
      <c r="AR13" s="679">
        <v>10.750579549999999</v>
      </c>
      <c r="AS13" s="679">
        <v>13.3197454</v>
      </c>
      <c r="AT13" s="679">
        <v>12.482204619999999</v>
      </c>
      <c r="AU13" s="679">
        <v>10.296345540000001</v>
      </c>
      <c r="AV13" s="679">
        <v>7.5481705100000003</v>
      </c>
      <c r="AW13" s="679">
        <v>7.4931789000000002</v>
      </c>
      <c r="AX13" s="679">
        <v>8.8970245930999994</v>
      </c>
      <c r="AY13" s="679">
        <v>9.2721314066999998</v>
      </c>
      <c r="AZ13" s="680">
        <v>7.7157159999999996</v>
      </c>
      <c r="BA13" s="680">
        <v>7.5172780000000001</v>
      </c>
      <c r="BB13" s="680">
        <v>6.9868449999999998</v>
      </c>
      <c r="BC13" s="680">
        <v>8.1803880000000007</v>
      </c>
      <c r="BD13" s="680">
        <v>10.317539999999999</v>
      </c>
      <c r="BE13" s="680">
        <v>12.454079999999999</v>
      </c>
      <c r="BF13" s="680">
        <v>12.045629999999999</v>
      </c>
      <c r="BG13" s="680">
        <v>9.7254389999999997</v>
      </c>
      <c r="BH13" s="680">
        <v>7.5105430000000002</v>
      </c>
      <c r="BI13" s="680">
        <v>7.2536350000000001</v>
      </c>
      <c r="BJ13" s="680">
        <v>8.789021</v>
      </c>
      <c r="BK13" s="680">
        <v>9.1591539999999991</v>
      </c>
      <c r="BL13" s="680">
        <v>7.9352859999999996</v>
      </c>
      <c r="BM13" s="680">
        <v>7.5600430000000003</v>
      </c>
      <c r="BN13" s="680">
        <v>7.0620640000000003</v>
      </c>
      <c r="BO13" s="680">
        <v>8.2764509999999998</v>
      </c>
      <c r="BP13" s="680">
        <v>10.44258</v>
      </c>
      <c r="BQ13" s="680">
        <v>12.609450000000001</v>
      </c>
      <c r="BR13" s="680">
        <v>12.2042</v>
      </c>
      <c r="BS13" s="680">
        <v>9.8550839999999997</v>
      </c>
      <c r="BT13" s="680">
        <v>7.6024149999999997</v>
      </c>
      <c r="BU13" s="680">
        <v>7.3337969999999997</v>
      </c>
      <c r="BV13" s="680">
        <v>8.8804929999999995</v>
      </c>
    </row>
    <row r="14" spans="1:74" ht="11.15" customHeight="1" x14ac:dyDescent="0.25">
      <c r="A14" s="110" t="s">
        <v>1138</v>
      </c>
      <c r="B14" s="198" t="s">
        <v>239</v>
      </c>
      <c r="C14" s="679">
        <v>14.39873137</v>
      </c>
      <c r="D14" s="679">
        <v>12.186597949999999</v>
      </c>
      <c r="E14" s="679">
        <v>12.48005165</v>
      </c>
      <c r="F14" s="679">
        <v>9.4034843499999994</v>
      </c>
      <c r="G14" s="679">
        <v>10.252670910000001</v>
      </c>
      <c r="H14" s="679">
        <v>10.038707029999999</v>
      </c>
      <c r="I14" s="679">
        <v>12.80832019</v>
      </c>
      <c r="J14" s="679">
        <v>14.010720579999999</v>
      </c>
      <c r="K14" s="679">
        <v>11.922164069999999</v>
      </c>
      <c r="L14" s="679">
        <v>11.53395942</v>
      </c>
      <c r="M14" s="679">
        <v>10.44991982</v>
      </c>
      <c r="N14" s="679">
        <v>13.837265650000001</v>
      </c>
      <c r="O14" s="679">
        <v>13.908775009999999</v>
      </c>
      <c r="P14" s="679">
        <v>10.92071646</v>
      </c>
      <c r="Q14" s="679">
        <v>11.79588072</v>
      </c>
      <c r="R14" s="679">
        <v>10.00354976</v>
      </c>
      <c r="S14" s="679">
        <v>11.27712738</v>
      </c>
      <c r="T14" s="679">
        <v>11.88903973</v>
      </c>
      <c r="U14" s="679">
        <v>14.7635626</v>
      </c>
      <c r="V14" s="679">
        <v>14.48215048</v>
      </c>
      <c r="W14" s="679">
        <v>13.69589584</v>
      </c>
      <c r="X14" s="679">
        <v>13.19604977</v>
      </c>
      <c r="Y14" s="679">
        <v>10.592235909999999</v>
      </c>
      <c r="Z14" s="679">
        <v>14.896388350000001</v>
      </c>
      <c r="AA14" s="679">
        <v>13.59166267</v>
      </c>
      <c r="AB14" s="679">
        <v>12.201559939999999</v>
      </c>
      <c r="AC14" s="679">
        <v>13.329216600000001</v>
      </c>
      <c r="AD14" s="679">
        <v>9.7731059699999996</v>
      </c>
      <c r="AE14" s="679">
        <v>10.44314567</v>
      </c>
      <c r="AF14" s="679">
        <v>11.86749936</v>
      </c>
      <c r="AG14" s="679">
        <v>15.2855145</v>
      </c>
      <c r="AH14" s="679">
        <v>14.67998983</v>
      </c>
      <c r="AI14" s="679">
        <v>12.766164849999999</v>
      </c>
      <c r="AJ14" s="679">
        <v>10.264269580000001</v>
      </c>
      <c r="AK14" s="679">
        <v>10.51685749</v>
      </c>
      <c r="AL14" s="679">
        <v>13.87173554</v>
      </c>
      <c r="AM14" s="679">
        <v>15.019039279999999</v>
      </c>
      <c r="AN14" s="679">
        <v>11.46202205</v>
      </c>
      <c r="AO14" s="679">
        <v>11.91211635</v>
      </c>
      <c r="AP14" s="679">
        <v>10.58201246</v>
      </c>
      <c r="AQ14" s="679">
        <v>10.323901660000001</v>
      </c>
      <c r="AR14" s="679">
        <v>11.50920616</v>
      </c>
      <c r="AS14" s="679">
        <v>13.507913650000001</v>
      </c>
      <c r="AT14" s="679">
        <v>15.448773709999999</v>
      </c>
      <c r="AU14" s="679">
        <v>14.130168859999999</v>
      </c>
      <c r="AV14" s="679">
        <v>11.043927200000001</v>
      </c>
      <c r="AW14" s="679">
        <v>11.74736386</v>
      </c>
      <c r="AX14" s="679">
        <v>14.153549803000001</v>
      </c>
      <c r="AY14" s="679">
        <v>15.070446733000001</v>
      </c>
      <c r="AZ14" s="680">
        <v>11.54576</v>
      </c>
      <c r="BA14" s="680">
        <v>12.08822</v>
      </c>
      <c r="BB14" s="680">
        <v>10.557309999999999</v>
      </c>
      <c r="BC14" s="680">
        <v>10.14012</v>
      </c>
      <c r="BD14" s="680">
        <v>10.99574</v>
      </c>
      <c r="BE14" s="680">
        <v>12.775740000000001</v>
      </c>
      <c r="BF14" s="680">
        <v>14.150230000000001</v>
      </c>
      <c r="BG14" s="680">
        <v>12.27422</v>
      </c>
      <c r="BH14" s="680">
        <v>10.26135</v>
      </c>
      <c r="BI14" s="680">
        <v>11.266159999999999</v>
      </c>
      <c r="BJ14" s="680">
        <v>13.65211</v>
      </c>
      <c r="BK14" s="680">
        <v>14.91644</v>
      </c>
      <c r="BL14" s="680">
        <v>11.85431</v>
      </c>
      <c r="BM14" s="680">
        <v>12.003970000000001</v>
      </c>
      <c r="BN14" s="680">
        <v>10.50024</v>
      </c>
      <c r="BO14" s="680">
        <v>10.13588</v>
      </c>
      <c r="BP14" s="680">
        <v>10.98869</v>
      </c>
      <c r="BQ14" s="680">
        <v>12.763299999999999</v>
      </c>
      <c r="BR14" s="680">
        <v>14.139469999999999</v>
      </c>
      <c r="BS14" s="680">
        <v>12.26937</v>
      </c>
      <c r="BT14" s="680">
        <v>10.28912</v>
      </c>
      <c r="BU14" s="680">
        <v>11.270289999999999</v>
      </c>
      <c r="BV14" s="680">
        <v>13.65794</v>
      </c>
    </row>
    <row r="15" spans="1:74" ht="11.15" customHeight="1" x14ac:dyDescent="0.25">
      <c r="A15" s="110" t="s">
        <v>1139</v>
      </c>
      <c r="B15" s="198" t="s">
        <v>240</v>
      </c>
      <c r="C15" s="679">
        <v>0.44357437999999999</v>
      </c>
      <c r="D15" s="679">
        <v>0.35982470999999999</v>
      </c>
      <c r="E15" s="679">
        <v>0.37226680000000001</v>
      </c>
      <c r="F15" s="679">
        <v>0.34315230000000002</v>
      </c>
      <c r="G15" s="679">
        <v>0.35851045999999998</v>
      </c>
      <c r="H15" s="679">
        <v>0.36491989000000002</v>
      </c>
      <c r="I15" s="679">
        <v>0.40199847999999999</v>
      </c>
      <c r="J15" s="679">
        <v>0.40383085000000002</v>
      </c>
      <c r="K15" s="679">
        <v>0.39195666000000001</v>
      </c>
      <c r="L15" s="679">
        <v>0.40810094000000002</v>
      </c>
      <c r="M15" s="679">
        <v>0.40293485000000001</v>
      </c>
      <c r="N15" s="679">
        <v>0.43691171000000001</v>
      </c>
      <c r="O15" s="679">
        <v>0.47074290000000002</v>
      </c>
      <c r="P15" s="679">
        <v>0.38801957999999998</v>
      </c>
      <c r="Q15" s="679">
        <v>0.40154337000000001</v>
      </c>
      <c r="R15" s="679">
        <v>0.37432175000000001</v>
      </c>
      <c r="S15" s="679">
        <v>0.37887750999999997</v>
      </c>
      <c r="T15" s="679">
        <v>0.38765516</v>
      </c>
      <c r="U15" s="679">
        <v>0.38956628999999998</v>
      </c>
      <c r="V15" s="679">
        <v>0.4008043</v>
      </c>
      <c r="W15" s="679">
        <v>0.39551195</v>
      </c>
      <c r="X15" s="679">
        <v>0.43208215</v>
      </c>
      <c r="Y15" s="679">
        <v>0.45114546999999999</v>
      </c>
      <c r="Z15" s="679">
        <v>0.46788960000000002</v>
      </c>
      <c r="AA15" s="679">
        <v>0.45136526999999999</v>
      </c>
      <c r="AB15" s="679">
        <v>0.39958183000000003</v>
      </c>
      <c r="AC15" s="679">
        <v>0.42049138000000003</v>
      </c>
      <c r="AD15" s="679">
        <v>0.37692170000000003</v>
      </c>
      <c r="AE15" s="679">
        <v>0.37766967000000001</v>
      </c>
      <c r="AF15" s="679">
        <v>0.37915300000000002</v>
      </c>
      <c r="AG15" s="679">
        <v>0.39806685000000003</v>
      </c>
      <c r="AH15" s="679">
        <v>0.40468172000000002</v>
      </c>
      <c r="AI15" s="679">
        <v>0.38660976000000002</v>
      </c>
      <c r="AJ15" s="679">
        <v>0.40637965999999998</v>
      </c>
      <c r="AK15" s="679">
        <v>0.43400705000000001</v>
      </c>
      <c r="AL15" s="679">
        <v>0.47406514999999999</v>
      </c>
      <c r="AM15" s="679">
        <v>0.46892057999999998</v>
      </c>
      <c r="AN15" s="679">
        <v>0.38106339</v>
      </c>
      <c r="AO15" s="679">
        <v>0.40243638999999998</v>
      </c>
      <c r="AP15" s="679">
        <v>0.37159762000000002</v>
      </c>
      <c r="AQ15" s="679">
        <v>0.37360252999999999</v>
      </c>
      <c r="AR15" s="679">
        <v>0.36260165999999999</v>
      </c>
      <c r="AS15" s="679">
        <v>0.38242017</v>
      </c>
      <c r="AT15" s="679">
        <v>0.38950444000000001</v>
      </c>
      <c r="AU15" s="679">
        <v>0.38217372999999999</v>
      </c>
      <c r="AV15" s="679">
        <v>0.40610167000000003</v>
      </c>
      <c r="AW15" s="679">
        <v>0.41285766000000002</v>
      </c>
      <c r="AX15" s="679">
        <v>0.45836041999999999</v>
      </c>
      <c r="AY15" s="679">
        <v>0.45532366000000002</v>
      </c>
      <c r="AZ15" s="680">
        <v>0.37222519999999998</v>
      </c>
      <c r="BA15" s="680">
        <v>0.39507510000000001</v>
      </c>
      <c r="BB15" s="680">
        <v>0.36646220000000002</v>
      </c>
      <c r="BC15" s="680">
        <v>0.37003160000000002</v>
      </c>
      <c r="BD15" s="680">
        <v>0.36035630000000002</v>
      </c>
      <c r="BE15" s="680">
        <v>0.38190459999999998</v>
      </c>
      <c r="BF15" s="680">
        <v>0.38992929999999998</v>
      </c>
      <c r="BG15" s="680">
        <v>0.38309710000000002</v>
      </c>
      <c r="BH15" s="680">
        <v>0.40712870000000001</v>
      </c>
      <c r="BI15" s="680">
        <v>0.41426039999999997</v>
      </c>
      <c r="BJ15" s="680">
        <v>0.45941900000000002</v>
      </c>
      <c r="BK15" s="680">
        <v>0.4564916</v>
      </c>
      <c r="BL15" s="680">
        <v>0.38578679999999999</v>
      </c>
      <c r="BM15" s="680">
        <v>0.39482859999999997</v>
      </c>
      <c r="BN15" s="680">
        <v>0.36591669999999998</v>
      </c>
      <c r="BO15" s="680">
        <v>0.36923339999999999</v>
      </c>
      <c r="BP15" s="680">
        <v>0.35936190000000001</v>
      </c>
      <c r="BQ15" s="680">
        <v>0.38062289999999999</v>
      </c>
      <c r="BR15" s="680">
        <v>0.38839780000000002</v>
      </c>
      <c r="BS15" s="680">
        <v>0.3814053</v>
      </c>
      <c r="BT15" s="680">
        <v>0.40512520000000002</v>
      </c>
      <c r="BU15" s="680">
        <v>0.41206759999999998</v>
      </c>
      <c r="BV15" s="680">
        <v>0.45685819999999999</v>
      </c>
    </row>
    <row r="16" spans="1:74" ht="11.15" customHeight="1" x14ac:dyDescent="0.25">
      <c r="A16" s="110" t="s">
        <v>1140</v>
      </c>
      <c r="B16" s="198" t="s">
        <v>434</v>
      </c>
      <c r="C16" s="679">
        <v>133.31755021000001</v>
      </c>
      <c r="D16" s="679">
        <v>116.60800242000001</v>
      </c>
      <c r="E16" s="679">
        <v>112.60541507000001</v>
      </c>
      <c r="F16" s="679">
        <v>90.383821839999996</v>
      </c>
      <c r="G16" s="679">
        <v>100.33107133</v>
      </c>
      <c r="H16" s="679">
        <v>120.11616995999999</v>
      </c>
      <c r="I16" s="679">
        <v>153.74888910000001</v>
      </c>
      <c r="J16" s="679">
        <v>150.08305576000001</v>
      </c>
      <c r="K16" s="679">
        <v>131.5667267</v>
      </c>
      <c r="L16" s="679">
        <v>107.99720824000001</v>
      </c>
      <c r="M16" s="679">
        <v>102.45292212</v>
      </c>
      <c r="N16" s="679">
        <v>121.07807665</v>
      </c>
      <c r="O16" s="679">
        <v>124.44221134999999</v>
      </c>
      <c r="P16" s="679">
        <v>112.12288192</v>
      </c>
      <c r="Q16" s="679">
        <v>104.25494275</v>
      </c>
      <c r="R16" s="679">
        <v>97.759203060000004</v>
      </c>
      <c r="S16" s="679">
        <v>105.68094311</v>
      </c>
      <c r="T16" s="679">
        <v>131.53805062999999</v>
      </c>
      <c r="U16" s="679">
        <v>167.10814163000001</v>
      </c>
      <c r="V16" s="679">
        <v>158.93914744</v>
      </c>
      <c r="W16" s="679">
        <v>127.82389320999999</v>
      </c>
      <c r="X16" s="679">
        <v>105.51393613</v>
      </c>
      <c r="Y16" s="679">
        <v>99.660936559999996</v>
      </c>
      <c r="Z16" s="679">
        <v>129.76075834</v>
      </c>
      <c r="AA16" s="679">
        <v>136.68235149</v>
      </c>
      <c r="AB16" s="679">
        <v>126.54955735999999</v>
      </c>
      <c r="AC16" s="679">
        <v>114.37398007</v>
      </c>
      <c r="AD16" s="679">
        <v>93.890880019999997</v>
      </c>
      <c r="AE16" s="679">
        <v>101.16029415</v>
      </c>
      <c r="AF16" s="679">
        <v>132.15348567000001</v>
      </c>
      <c r="AG16" s="679">
        <v>154.49457176000001</v>
      </c>
      <c r="AH16" s="679">
        <v>157.79177211000001</v>
      </c>
      <c r="AI16" s="679">
        <v>131.11130374000001</v>
      </c>
      <c r="AJ16" s="679">
        <v>103.99221442</v>
      </c>
      <c r="AK16" s="679">
        <v>100.59096642</v>
      </c>
      <c r="AL16" s="679">
        <v>117.69550511</v>
      </c>
      <c r="AM16" s="679">
        <v>141.06513885999999</v>
      </c>
      <c r="AN16" s="679">
        <v>126.31381806</v>
      </c>
      <c r="AO16" s="679">
        <v>112.38560065</v>
      </c>
      <c r="AP16" s="679">
        <v>98.338475889999998</v>
      </c>
      <c r="AQ16" s="679">
        <v>110.88951029</v>
      </c>
      <c r="AR16" s="679">
        <v>137.47659934999999</v>
      </c>
      <c r="AS16" s="679">
        <v>165.69442595999999</v>
      </c>
      <c r="AT16" s="679">
        <v>161.46760004999999</v>
      </c>
      <c r="AU16" s="679">
        <v>130.16988631999999</v>
      </c>
      <c r="AV16" s="679">
        <v>100.55772217000001</v>
      </c>
      <c r="AW16" s="679">
        <v>103.52803068999999</v>
      </c>
      <c r="AX16" s="679">
        <v>127.68883726999999</v>
      </c>
      <c r="AY16" s="679">
        <v>133.44111723</v>
      </c>
      <c r="AZ16" s="680">
        <v>117.5441</v>
      </c>
      <c r="BA16" s="680">
        <v>112.5749</v>
      </c>
      <c r="BB16" s="680">
        <v>97.035899999999998</v>
      </c>
      <c r="BC16" s="680">
        <v>107.6823</v>
      </c>
      <c r="BD16" s="680">
        <v>132.07159999999999</v>
      </c>
      <c r="BE16" s="680">
        <v>156.68530000000001</v>
      </c>
      <c r="BF16" s="680">
        <v>155.08690000000001</v>
      </c>
      <c r="BG16" s="680">
        <v>127.3982</v>
      </c>
      <c r="BH16" s="680">
        <v>100.7928</v>
      </c>
      <c r="BI16" s="680">
        <v>104.3188</v>
      </c>
      <c r="BJ16" s="680">
        <v>130.33670000000001</v>
      </c>
      <c r="BK16" s="680">
        <v>147.05410000000001</v>
      </c>
      <c r="BL16" s="680">
        <v>128.53059999999999</v>
      </c>
      <c r="BM16" s="680">
        <v>113.78189999999999</v>
      </c>
      <c r="BN16" s="680">
        <v>97.722030000000004</v>
      </c>
      <c r="BO16" s="680">
        <v>108.5958</v>
      </c>
      <c r="BP16" s="680">
        <v>133.4298</v>
      </c>
      <c r="BQ16" s="680">
        <v>158.20859999999999</v>
      </c>
      <c r="BR16" s="680">
        <v>156.49359999999999</v>
      </c>
      <c r="BS16" s="680">
        <v>128.50919999999999</v>
      </c>
      <c r="BT16" s="680">
        <v>101.6671</v>
      </c>
      <c r="BU16" s="680">
        <v>105.1079</v>
      </c>
      <c r="BV16" s="680">
        <v>131.20959999999999</v>
      </c>
    </row>
    <row r="17" spans="1:74" ht="11.15" customHeight="1" x14ac:dyDescent="0.25">
      <c r="A17" s="110"/>
      <c r="B17" s="112" t="s">
        <v>8</v>
      </c>
      <c r="C17" s="681"/>
      <c r="D17" s="681"/>
      <c r="E17" s="681"/>
      <c r="F17" s="681"/>
      <c r="G17" s="681"/>
      <c r="H17" s="681"/>
      <c r="I17" s="681"/>
      <c r="J17" s="681"/>
      <c r="K17" s="681"/>
      <c r="L17" s="681"/>
      <c r="M17" s="681"/>
      <c r="N17" s="681"/>
      <c r="O17" s="681"/>
      <c r="P17" s="681"/>
      <c r="Q17" s="681"/>
      <c r="R17" s="681"/>
      <c r="S17" s="681"/>
      <c r="T17" s="681"/>
      <c r="U17" s="681"/>
      <c r="V17" s="681"/>
      <c r="W17" s="681"/>
      <c r="X17" s="681"/>
      <c r="Y17" s="681"/>
      <c r="Z17" s="681"/>
      <c r="AA17" s="681"/>
      <c r="AB17" s="681"/>
      <c r="AC17" s="681"/>
      <c r="AD17" s="681"/>
      <c r="AE17" s="681"/>
      <c r="AF17" s="681"/>
      <c r="AG17" s="681"/>
      <c r="AH17" s="681"/>
      <c r="AI17" s="681"/>
      <c r="AJ17" s="681"/>
      <c r="AK17" s="681"/>
      <c r="AL17" s="681"/>
      <c r="AM17" s="681"/>
      <c r="AN17" s="681"/>
      <c r="AO17" s="681"/>
      <c r="AP17" s="681"/>
      <c r="AQ17" s="681"/>
      <c r="AR17" s="681"/>
      <c r="AS17" s="681"/>
      <c r="AT17" s="681"/>
      <c r="AU17" s="681"/>
      <c r="AV17" s="681"/>
      <c r="AW17" s="681"/>
      <c r="AX17" s="681"/>
      <c r="AY17" s="681"/>
      <c r="AZ17" s="682"/>
      <c r="BA17" s="682"/>
      <c r="BB17" s="682"/>
      <c r="BC17" s="682"/>
      <c r="BD17" s="682"/>
      <c r="BE17" s="682"/>
      <c r="BF17" s="682"/>
      <c r="BG17" s="682"/>
      <c r="BH17" s="682"/>
      <c r="BI17" s="682"/>
      <c r="BJ17" s="682"/>
      <c r="BK17" s="682"/>
      <c r="BL17" s="682"/>
      <c r="BM17" s="682"/>
      <c r="BN17" s="682"/>
      <c r="BO17" s="682"/>
      <c r="BP17" s="682"/>
      <c r="BQ17" s="682"/>
      <c r="BR17" s="682"/>
      <c r="BS17" s="682"/>
      <c r="BT17" s="682"/>
      <c r="BU17" s="682"/>
      <c r="BV17" s="682"/>
    </row>
    <row r="18" spans="1:74" ht="11.15" customHeight="1" x14ac:dyDescent="0.25">
      <c r="A18" s="110" t="s">
        <v>1141</v>
      </c>
      <c r="B18" s="198" t="s">
        <v>426</v>
      </c>
      <c r="C18" s="679">
        <v>4.5828955300000001</v>
      </c>
      <c r="D18" s="679">
        <v>4.0634858200000004</v>
      </c>
      <c r="E18" s="679">
        <v>4.1752027199999997</v>
      </c>
      <c r="F18" s="679">
        <v>3.94692292</v>
      </c>
      <c r="G18" s="679">
        <v>3.9643462399999998</v>
      </c>
      <c r="H18" s="679">
        <v>4.2202467099999996</v>
      </c>
      <c r="I18" s="679">
        <v>5.0146561299999997</v>
      </c>
      <c r="J18" s="679">
        <v>4.7850908299999997</v>
      </c>
      <c r="K18" s="679">
        <v>4.1945436899999997</v>
      </c>
      <c r="L18" s="679">
        <v>4.1553638599999996</v>
      </c>
      <c r="M18" s="679">
        <v>4.1253357599999996</v>
      </c>
      <c r="N18" s="679">
        <v>4.2746368500000003</v>
      </c>
      <c r="O18" s="679">
        <v>4.2879406299999996</v>
      </c>
      <c r="P18" s="679">
        <v>4.0538865199999998</v>
      </c>
      <c r="Q18" s="679">
        <v>3.9435764</v>
      </c>
      <c r="R18" s="679">
        <v>3.299912</v>
      </c>
      <c r="S18" s="679">
        <v>3.4220077899999999</v>
      </c>
      <c r="T18" s="679">
        <v>3.8514255999999998</v>
      </c>
      <c r="U18" s="679">
        <v>4.5893920499999998</v>
      </c>
      <c r="V18" s="679">
        <v>4.4931371499999999</v>
      </c>
      <c r="W18" s="679">
        <v>4.1297577900000002</v>
      </c>
      <c r="X18" s="679">
        <v>3.8048276699999999</v>
      </c>
      <c r="Y18" s="679">
        <v>3.6033466399999998</v>
      </c>
      <c r="Z18" s="679">
        <v>3.9895478500000001</v>
      </c>
      <c r="AA18" s="679">
        <v>4.0876912000000001</v>
      </c>
      <c r="AB18" s="679">
        <v>3.8837538199999999</v>
      </c>
      <c r="AC18" s="679">
        <v>3.8713896700000001</v>
      </c>
      <c r="AD18" s="679">
        <v>3.7017799500000002</v>
      </c>
      <c r="AE18" s="679">
        <v>3.7071993999999999</v>
      </c>
      <c r="AF18" s="679">
        <v>4.4645183900000003</v>
      </c>
      <c r="AG18" s="679">
        <v>4.4174577800000003</v>
      </c>
      <c r="AH18" s="679">
        <v>4.9411434999999999</v>
      </c>
      <c r="AI18" s="679">
        <v>4.30976318</v>
      </c>
      <c r="AJ18" s="679">
        <v>3.9197973400000001</v>
      </c>
      <c r="AK18" s="679">
        <v>3.86895451</v>
      </c>
      <c r="AL18" s="679">
        <v>3.8874012599999999</v>
      </c>
      <c r="AM18" s="679">
        <v>4.2092490400000004</v>
      </c>
      <c r="AN18" s="679">
        <v>3.8991741900000001</v>
      </c>
      <c r="AO18" s="679">
        <v>3.9653972</v>
      </c>
      <c r="AP18" s="679">
        <v>3.8215434899999998</v>
      </c>
      <c r="AQ18" s="679">
        <v>3.9291088200000002</v>
      </c>
      <c r="AR18" s="679">
        <v>4.0673985699999999</v>
      </c>
      <c r="AS18" s="679">
        <v>4.805237</v>
      </c>
      <c r="AT18" s="679">
        <v>4.7947171800000001</v>
      </c>
      <c r="AU18" s="679">
        <v>4.2521928200000003</v>
      </c>
      <c r="AV18" s="679">
        <v>3.8531402099999998</v>
      </c>
      <c r="AW18" s="679">
        <v>3.7848997299999998</v>
      </c>
      <c r="AX18" s="679">
        <v>3.9982427175000002</v>
      </c>
      <c r="AY18" s="679">
        <v>4.1734957208000001</v>
      </c>
      <c r="AZ18" s="680">
        <v>3.8839239999999999</v>
      </c>
      <c r="BA18" s="680">
        <v>3.995447</v>
      </c>
      <c r="BB18" s="680">
        <v>3.8191839999999999</v>
      </c>
      <c r="BC18" s="680">
        <v>3.9080020000000002</v>
      </c>
      <c r="BD18" s="680">
        <v>4.0849060000000001</v>
      </c>
      <c r="BE18" s="680">
        <v>4.6072939999999996</v>
      </c>
      <c r="BF18" s="680">
        <v>4.432741</v>
      </c>
      <c r="BG18" s="680">
        <v>4.1700900000000001</v>
      </c>
      <c r="BH18" s="680">
        <v>3.826425</v>
      </c>
      <c r="BI18" s="680">
        <v>3.7740939999999998</v>
      </c>
      <c r="BJ18" s="680">
        <v>3.9824769999999998</v>
      </c>
      <c r="BK18" s="680">
        <v>4.2243120000000003</v>
      </c>
      <c r="BL18" s="680">
        <v>3.9852349999999999</v>
      </c>
      <c r="BM18" s="680">
        <v>3.9244759999999999</v>
      </c>
      <c r="BN18" s="680">
        <v>3.7623709999999999</v>
      </c>
      <c r="BO18" s="680">
        <v>3.8601570000000001</v>
      </c>
      <c r="BP18" s="680">
        <v>4.0406469999999999</v>
      </c>
      <c r="BQ18" s="680">
        <v>4.5618119999999998</v>
      </c>
      <c r="BR18" s="680">
        <v>4.3925400000000003</v>
      </c>
      <c r="BS18" s="680">
        <v>4.1352209999999996</v>
      </c>
      <c r="BT18" s="680">
        <v>3.7974320000000001</v>
      </c>
      <c r="BU18" s="680">
        <v>3.7464209999999998</v>
      </c>
      <c r="BV18" s="680">
        <v>3.9530720000000001</v>
      </c>
    </row>
    <row r="19" spans="1:74" ht="11.15" customHeight="1" x14ac:dyDescent="0.25">
      <c r="A19" s="110" t="s">
        <v>1142</v>
      </c>
      <c r="B19" s="183" t="s">
        <v>458</v>
      </c>
      <c r="C19" s="679">
        <v>13.393620690000001</v>
      </c>
      <c r="D19" s="679">
        <v>12.665330839999999</v>
      </c>
      <c r="E19" s="679">
        <v>12.68439289</v>
      </c>
      <c r="F19" s="679">
        <v>11.57102824</v>
      </c>
      <c r="G19" s="679">
        <v>12.181142619999999</v>
      </c>
      <c r="H19" s="679">
        <v>12.663085730000001</v>
      </c>
      <c r="I19" s="679">
        <v>14.39851859</v>
      </c>
      <c r="J19" s="679">
        <v>14.428890790000001</v>
      </c>
      <c r="K19" s="679">
        <v>13.21957471</v>
      </c>
      <c r="L19" s="679">
        <v>12.11908919</v>
      </c>
      <c r="M19" s="679">
        <v>11.50830221</v>
      </c>
      <c r="N19" s="679">
        <v>12.413237499999999</v>
      </c>
      <c r="O19" s="679">
        <v>12.5714557</v>
      </c>
      <c r="P19" s="679">
        <v>11.990809909999999</v>
      </c>
      <c r="Q19" s="679">
        <v>11.472205840000001</v>
      </c>
      <c r="R19" s="679">
        <v>10.018060699999999</v>
      </c>
      <c r="S19" s="679">
        <v>9.6777599900000002</v>
      </c>
      <c r="T19" s="679">
        <v>11.500175219999999</v>
      </c>
      <c r="U19" s="679">
        <v>13.68811775</v>
      </c>
      <c r="V19" s="679">
        <v>13.296836770000001</v>
      </c>
      <c r="W19" s="679">
        <v>12.10458232</v>
      </c>
      <c r="X19" s="679">
        <v>10.937414220000001</v>
      </c>
      <c r="Y19" s="679">
        <v>10.61357319</v>
      </c>
      <c r="Z19" s="679">
        <v>11.814448390000001</v>
      </c>
      <c r="AA19" s="679">
        <v>11.64902667</v>
      </c>
      <c r="AB19" s="679">
        <v>11.873935850000001</v>
      </c>
      <c r="AC19" s="679">
        <v>11.393286509999999</v>
      </c>
      <c r="AD19" s="679">
        <v>10.552676310000001</v>
      </c>
      <c r="AE19" s="679">
        <v>10.726708520000001</v>
      </c>
      <c r="AF19" s="679">
        <v>12.24735912</v>
      </c>
      <c r="AG19" s="679">
        <v>13.713732</v>
      </c>
      <c r="AH19" s="679">
        <v>13.90301139</v>
      </c>
      <c r="AI19" s="679">
        <v>12.43254984</v>
      </c>
      <c r="AJ19" s="679">
        <v>11.68175606</v>
      </c>
      <c r="AK19" s="679">
        <v>11.15797446</v>
      </c>
      <c r="AL19" s="679">
        <v>11.71382449</v>
      </c>
      <c r="AM19" s="679">
        <v>12.44591089</v>
      </c>
      <c r="AN19" s="679">
        <v>11.61342872</v>
      </c>
      <c r="AO19" s="679">
        <v>11.930344740000001</v>
      </c>
      <c r="AP19" s="679">
        <v>10.971044559999999</v>
      </c>
      <c r="AQ19" s="679">
        <v>11.18182944</v>
      </c>
      <c r="AR19" s="679">
        <v>12.137679690000001</v>
      </c>
      <c r="AS19" s="679">
        <v>13.557715959999999</v>
      </c>
      <c r="AT19" s="679">
        <v>14.34223984</v>
      </c>
      <c r="AU19" s="679">
        <v>12.55348779</v>
      </c>
      <c r="AV19" s="679">
        <v>11.4115368</v>
      </c>
      <c r="AW19" s="679">
        <v>10.861265619999999</v>
      </c>
      <c r="AX19" s="679">
        <v>12.112791387</v>
      </c>
      <c r="AY19" s="679">
        <v>12.394086204000001</v>
      </c>
      <c r="AZ19" s="680">
        <v>11.613519999999999</v>
      </c>
      <c r="BA19" s="680">
        <v>12.035170000000001</v>
      </c>
      <c r="BB19" s="680">
        <v>10.957549999999999</v>
      </c>
      <c r="BC19" s="680">
        <v>11.09385</v>
      </c>
      <c r="BD19" s="680">
        <v>12.09623</v>
      </c>
      <c r="BE19" s="680">
        <v>13.119249999999999</v>
      </c>
      <c r="BF19" s="680">
        <v>13.50441</v>
      </c>
      <c r="BG19" s="680">
        <v>12.11903</v>
      </c>
      <c r="BH19" s="680">
        <v>11.220560000000001</v>
      </c>
      <c r="BI19" s="680">
        <v>10.730829999999999</v>
      </c>
      <c r="BJ19" s="680">
        <v>11.934240000000001</v>
      </c>
      <c r="BK19" s="680">
        <v>12.42923</v>
      </c>
      <c r="BL19" s="680">
        <v>11.910349999999999</v>
      </c>
      <c r="BM19" s="680">
        <v>11.84619</v>
      </c>
      <c r="BN19" s="680">
        <v>10.844049999999999</v>
      </c>
      <c r="BO19" s="680">
        <v>11.02009</v>
      </c>
      <c r="BP19" s="680">
        <v>12.04271</v>
      </c>
      <c r="BQ19" s="680">
        <v>13.084910000000001</v>
      </c>
      <c r="BR19" s="680">
        <v>13.47429</v>
      </c>
      <c r="BS19" s="680">
        <v>12.0943</v>
      </c>
      <c r="BT19" s="680">
        <v>11.1988</v>
      </c>
      <c r="BU19" s="680">
        <v>10.70693</v>
      </c>
      <c r="BV19" s="680">
        <v>11.905290000000001</v>
      </c>
    </row>
    <row r="20" spans="1:74" ht="11.15" customHeight="1" x14ac:dyDescent="0.25">
      <c r="A20" s="110" t="s">
        <v>1143</v>
      </c>
      <c r="B20" s="198" t="s">
        <v>427</v>
      </c>
      <c r="C20" s="679">
        <v>15.41520963</v>
      </c>
      <c r="D20" s="679">
        <v>13.912065650000001</v>
      </c>
      <c r="E20" s="679">
        <v>14.900558240000001</v>
      </c>
      <c r="F20" s="679">
        <v>13.462809780000001</v>
      </c>
      <c r="G20" s="679">
        <v>14.349124359999999</v>
      </c>
      <c r="H20" s="679">
        <v>14.952035889999999</v>
      </c>
      <c r="I20" s="679">
        <v>17.65141229</v>
      </c>
      <c r="J20" s="679">
        <v>16.840131899999999</v>
      </c>
      <c r="K20" s="679">
        <v>15.55132768</v>
      </c>
      <c r="L20" s="679">
        <v>14.623661350000001</v>
      </c>
      <c r="M20" s="679">
        <v>14.033848450000001</v>
      </c>
      <c r="N20" s="679">
        <v>14.52007583</v>
      </c>
      <c r="O20" s="679">
        <v>14.915739950000001</v>
      </c>
      <c r="P20" s="679">
        <v>14.30168918</v>
      </c>
      <c r="Q20" s="679">
        <v>13.6481297</v>
      </c>
      <c r="R20" s="679">
        <v>11.457210699999999</v>
      </c>
      <c r="S20" s="679">
        <v>12.33817191</v>
      </c>
      <c r="T20" s="679">
        <v>14.28868958</v>
      </c>
      <c r="U20" s="679">
        <v>16.77511342</v>
      </c>
      <c r="V20" s="679">
        <v>16.117094959999999</v>
      </c>
      <c r="W20" s="679">
        <v>14.07101465</v>
      </c>
      <c r="X20" s="679">
        <v>13.7258364</v>
      </c>
      <c r="Y20" s="679">
        <v>12.899426719999999</v>
      </c>
      <c r="Z20" s="679">
        <v>14.07617494</v>
      </c>
      <c r="AA20" s="679">
        <v>14.194646949999999</v>
      </c>
      <c r="AB20" s="679">
        <v>13.76898418</v>
      </c>
      <c r="AC20" s="679">
        <v>13.773177370000001</v>
      </c>
      <c r="AD20" s="679">
        <v>12.87720167</v>
      </c>
      <c r="AE20" s="679">
        <v>13.74968937</v>
      </c>
      <c r="AF20" s="679">
        <v>15.533382980000001</v>
      </c>
      <c r="AG20" s="679">
        <v>16.60606786</v>
      </c>
      <c r="AH20" s="679">
        <v>17.276275909999999</v>
      </c>
      <c r="AI20" s="679">
        <v>15.092893910000001</v>
      </c>
      <c r="AJ20" s="679">
        <v>14.41137681</v>
      </c>
      <c r="AK20" s="679">
        <v>13.540112369999999</v>
      </c>
      <c r="AL20" s="679">
        <v>14.12766263</v>
      </c>
      <c r="AM20" s="679">
        <v>15.23631571</v>
      </c>
      <c r="AN20" s="679">
        <v>13.68351717</v>
      </c>
      <c r="AO20" s="679">
        <v>14.37572166</v>
      </c>
      <c r="AP20" s="679">
        <v>13.026787860000001</v>
      </c>
      <c r="AQ20" s="679">
        <v>14.22293318</v>
      </c>
      <c r="AR20" s="679">
        <v>15.605849299999999</v>
      </c>
      <c r="AS20" s="679">
        <v>16.73766431</v>
      </c>
      <c r="AT20" s="679">
        <v>16.90807045</v>
      </c>
      <c r="AU20" s="679">
        <v>15.129486289999999</v>
      </c>
      <c r="AV20" s="679">
        <v>13.973896740000001</v>
      </c>
      <c r="AW20" s="679">
        <v>13.674437190000001</v>
      </c>
      <c r="AX20" s="679">
        <v>15.048286413</v>
      </c>
      <c r="AY20" s="679">
        <v>14.855650706</v>
      </c>
      <c r="AZ20" s="680">
        <v>13.723269999999999</v>
      </c>
      <c r="BA20" s="680">
        <v>14.507899999999999</v>
      </c>
      <c r="BB20" s="680">
        <v>12.9193</v>
      </c>
      <c r="BC20" s="680">
        <v>14.09238</v>
      </c>
      <c r="BD20" s="680">
        <v>15.342180000000001</v>
      </c>
      <c r="BE20" s="680">
        <v>16.497689999999999</v>
      </c>
      <c r="BF20" s="680">
        <v>16.756239999999998</v>
      </c>
      <c r="BG20" s="680">
        <v>14.941190000000001</v>
      </c>
      <c r="BH20" s="680">
        <v>13.80151</v>
      </c>
      <c r="BI20" s="680">
        <v>13.55486</v>
      </c>
      <c r="BJ20" s="680">
        <v>14.866289999999999</v>
      </c>
      <c r="BK20" s="680">
        <v>15.023569999999999</v>
      </c>
      <c r="BL20" s="680">
        <v>13.91535</v>
      </c>
      <c r="BM20" s="680">
        <v>14.27244</v>
      </c>
      <c r="BN20" s="680">
        <v>12.785</v>
      </c>
      <c r="BO20" s="680">
        <v>14.00543</v>
      </c>
      <c r="BP20" s="680">
        <v>15.281510000000001</v>
      </c>
      <c r="BQ20" s="680">
        <v>16.466940000000001</v>
      </c>
      <c r="BR20" s="680">
        <v>16.75264</v>
      </c>
      <c r="BS20" s="680">
        <v>14.95546</v>
      </c>
      <c r="BT20" s="680">
        <v>13.82502</v>
      </c>
      <c r="BU20" s="680">
        <v>13.58028</v>
      </c>
      <c r="BV20" s="680">
        <v>14.892189999999999</v>
      </c>
    </row>
    <row r="21" spans="1:74" ht="11.15" customHeight="1" x14ac:dyDescent="0.25">
      <c r="A21" s="110" t="s">
        <v>1144</v>
      </c>
      <c r="B21" s="198" t="s">
        <v>428</v>
      </c>
      <c r="C21" s="679">
        <v>8.8413528100000001</v>
      </c>
      <c r="D21" s="679">
        <v>8.2870478599999995</v>
      </c>
      <c r="E21" s="679">
        <v>8.5159140999999998</v>
      </c>
      <c r="F21" s="679">
        <v>7.60984616</v>
      </c>
      <c r="G21" s="679">
        <v>8.0813086300000005</v>
      </c>
      <c r="H21" s="679">
        <v>8.5294021900000008</v>
      </c>
      <c r="I21" s="679">
        <v>9.5955332500000008</v>
      </c>
      <c r="J21" s="679">
        <v>9.4415284199999991</v>
      </c>
      <c r="K21" s="679">
        <v>8.9000169099999997</v>
      </c>
      <c r="L21" s="679">
        <v>8.3251296700000008</v>
      </c>
      <c r="M21" s="679">
        <v>8.0295515000000002</v>
      </c>
      <c r="N21" s="679">
        <v>8.4865065699999995</v>
      </c>
      <c r="O21" s="679">
        <v>8.6604161400000006</v>
      </c>
      <c r="P21" s="679">
        <v>8.2072324900000009</v>
      </c>
      <c r="Q21" s="679">
        <v>7.9253367800000003</v>
      </c>
      <c r="R21" s="679">
        <v>6.7122381000000004</v>
      </c>
      <c r="S21" s="679">
        <v>6.76510386</v>
      </c>
      <c r="T21" s="679">
        <v>8.2176273799999997</v>
      </c>
      <c r="U21" s="679">
        <v>9.2882745999999994</v>
      </c>
      <c r="V21" s="679">
        <v>9.1206965899999997</v>
      </c>
      <c r="W21" s="679">
        <v>7.99688058</v>
      </c>
      <c r="X21" s="679">
        <v>7.8674244199999999</v>
      </c>
      <c r="Y21" s="679">
        <v>7.46868599</v>
      </c>
      <c r="Z21" s="679">
        <v>8.1052781599999992</v>
      </c>
      <c r="AA21" s="679">
        <v>8.0955605899999998</v>
      </c>
      <c r="AB21" s="679">
        <v>8.1999971499999997</v>
      </c>
      <c r="AC21" s="679">
        <v>7.7826394399999996</v>
      </c>
      <c r="AD21" s="679">
        <v>7.2418826100000002</v>
      </c>
      <c r="AE21" s="679">
        <v>7.6348492200000004</v>
      </c>
      <c r="AF21" s="679">
        <v>8.8419346799999996</v>
      </c>
      <c r="AG21" s="679">
        <v>9.4009085199999998</v>
      </c>
      <c r="AH21" s="679">
        <v>9.6243798999999992</v>
      </c>
      <c r="AI21" s="679">
        <v>8.5814467499999996</v>
      </c>
      <c r="AJ21" s="679">
        <v>8.1175325899999997</v>
      </c>
      <c r="AK21" s="679">
        <v>7.7465175000000004</v>
      </c>
      <c r="AL21" s="679">
        <v>8.1649260899999998</v>
      </c>
      <c r="AM21" s="679">
        <v>8.8033637200000001</v>
      </c>
      <c r="AN21" s="679">
        <v>8.0581291999999998</v>
      </c>
      <c r="AO21" s="679">
        <v>8.2195024100000005</v>
      </c>
      <c r="AP21" s="679">
        <v>7.6070302099999996</v>
      </c>
      <c r="AQ21" s="679">
        <v>8.1145879399999998</v>
      </c>
      <c r="AR21" s="679">
        <v>8.8453475299999997</v>
      </c>
      <c r="AS21" s="679">
        <v>9.6539879400000004</v>
      </c>
      <c r="AT21" s="679">
        <v>9.6682519800000009</v>
      </c>
      <c r="AU21" s="679">
        <v>8.7428192500000002</v>
      </c>
      <c r="AV21" s="679">
        <v>8.0027783299999999</v>
      </c>
      <c r="AW21" s="679">
        <v>8.0395898999999993</v>
      </c>
      <c r="AX21" s="679">
        <v>8.4146773663999994</v>
      </c>
      <c r="AY21" s="679">
        <v>8.7890400962000008</v>
      </c>
      <c r="AZ21" s="680">
        <v>8.1084639999999997</v>
      </c>
      <c r="BA21" s="680">
        <v>8.4014279999999992</v>
      </c>
      <c r="BB21" s="680">
        <v>7.6534639999999996</v>
      </c>
      <c r="BC21" s="680">
        <v>8.2361430000000002</v>
      </c>
      <c r="BD21" s="680">
        <v>8.7492800000000006</v>
      </c>
      <c r="BE21" s="680">
        <v>9.5787289999999992</v>
      </c>
      <c r="BF21" s="680">
        <v>9.7011780000000005</v>
      </c>
      <c r="BG21" s="680">
        <v>8.6679200000000005</v>
      </c>
      <c r="BH21" s="680">
        <v>8.0152920000000005</v>
      </c>
      <c r="BI21" s="680">
        <v>8.0183210000000003</v>
      </c>
      <c r="BJ21" s="680">
        <v>8.339677</v>
      </c>
      <c r="BK21" s="680">
        <v>8.9056130000000007</v>
      </c>
      <c r="BL21" s="680">
        <v>8.2763229999999997</v>
      </c>
      <c r="BM21" s="680">
        <v>8.3141049999999996</v>
      </c>
      <c r="BN21" s="680">
        <v>7.5887140000000004</v>
      </c>
      <c r="BO21" s="680">
        <v>8.1704790000000003</v>
      </c>
      <c r="BP21" s="680">
        <v>8.694585</v>
      </c>
      <c r="BQ21" s="680">
        <v>9.5414840000000005</v>
      </c>
      <c r="BR21" s="680">
        <v>9.6801519999999996</v>
      </c>
      <c r="BS21" s="680">
        <v>8.6727679999999996</v>
      </c>
      <c r="BT21" s="680">
        <v>8.0455539999999992</v>
      </c>
      <c r="BU21" s="680">
        <v>8.0631489999999992</v>
      </c>
      <c r="BV21" s="680">
        <v>8.3942499999999995</v>
      </c>
    </row>
    <row r="22" spans="1:74" ht="11.15" customHeight="1" x14ac:dyDescent="0.25">
      <c r="A22" s="110" t="s">
        <v>1145</v>
      </c>
      <c r="B22" s="198" t="s">
        <v>429</v>
      </c>
      <c r="C22" s="679">
        <v>25.420212729999999</v>
      </c>
      <c r="D22" s="679">
        <v>22.478436030000001</v>
      </c>
      <c r="E22" s="679">
        <v>24.440342279999999</v>
      </c>
      <c r="F22" s="679">
        <v>24.006105359999999</v>
      </c>
      <c r="G22" s="679">
        <v>27.546496090000002</v>
      </c>
      <c r="H22" s="679">
        <v>28.10320093</v>
      </c>
      <c r="I22" s="679">
        <v>30.75403592</v>
      </c>
      <c r="J22" s="679">
        <v>30.622260870000002</v>
      </c>
      <c r="K22" s="679">
        <v>29.010103749999999</v>
      </c>
      <c r="L22" s="679">
        <v>26.988256759999999</v>
      </c>
      <c r="M22" s="679">
        <v>24.258494429999999</v>
      </c>
      <c r="N22" s="679">
        <v>24.507186919999999</v>
      </c>
      <c r="O22" s="679">
        <v>24.945068330000002</v>
      </c>
      <c r="P22" s="679">
        <v>23.490674030000001</v>
      </c>
      <c r="Q22" s="679">
        <v>23.94998511</v>
      </c>
      <c r="R22" s="679">
        <v>21.551877409999999</v>
      </c>
      <c r="S22" s="679">
        <v>22.72610431</v>
      </c>
      <c r="T22" s="679">
        <v>25.960022210000002</v>
      </c>
      <c r="U22" s="679">
        <v>30.07686781</v>
      </c>
      <c r="V22" s="679">
        <v>29.19860985</v>
      </c>
      <c r="W22" s="679">
        <v>26.79907369</v>
      </c>
      <c r="X22" s="679">
        <v>25.512225369999999</v>
      </c>
      <c r="Y22" s="679">
        <v>23.524370999999999</v>
      </c>
      <c r="Z22" s="679">
        <v>23.631419910000002</v>
      </c>
      <c r="AA22" s="679">
        <v>24.56798388</v>
      </c>
      <c r="AB22" s="679">
        <v>22.789525430000001</v>
      </c>
      <c r="AC22" s="679">
        <v>23.452647150000001</v>
      </c>
      <c r="AD22" s="679">
        <v>23.80185195</v>
      </c>
      <c r="AE22" s="679">
        <v>25.60128508</v>
      </c>
      <c r="AF22" s="679">
        <v>27.93244657</v>
      </c>
      <c r="AG22" s="679">
        <v>30.463320320000001</v>
      </c>
      <c r="AH22" s="679">
        <v>31.120992909999998</v>
      </c>
      <c r="AI22" s="679">
        <v>28.04278313</v>
      </c>
      <c r="AJ22" s="679">
        <v>26.689851010000002</v>
      </c>
      <c r="AK22" s="679">
        <v>24.11700497</v>
      </c>
      <c r="AL22" s="679">
        <v>24.548862679999999</v>
      </c>
      <c r="AM22" s="679">
        <v>26.417222129999999</v>
      </c>
      <c r="AN22" s="679">
        <v>23.915869709999999</v>
      </c>
      <c r="AO22" s="679">
        <v>24.764687840000001</v>
      </c>
      <c r="AP22" s="679">
        <v>24.995614939999999</v>
      </c>
      <c r="AQ22" s="679">
        <v>28.168252649999999</v>
      </c>
      <c r="AR22" s="679">
        <v>29.372616359999999</v>
      </c>
      <c r="AS22" s="679">
        <v>32.566468950000001</v>
      </c>
      <c r="AT22" s="679">
        <v>31.926867309999999</v>
      </c>
      <c r="AU22" s="679">
        <v>28.962218880000002</v>
      </c>
      <c r="AV22" s="679">
        <v>26.144015570000001</v>
      </c>
      <c r="AW22" s="679">
        <v>26.017414559999999</v>
      </c>
      <c r="AX22" s="679">
        <v>26.709297437</v>
      </c>
      <c r="AY22" s="679">
        <v>26.116899913000001</v>
      </c>
      <c r="AZ22" s="680">
        <v>25.138590000000001</v>
      </c>
      <c r="BA22" s="680">
        <v>25.595929999999999</v>
      </c>
      <c r="BB22" s="680">
        <v>25.48582</v>
      </c>
      <c r="BC22" s="680">
        <v>28.574079999999999</v>
      </c>
      <c r="BD22" s="680">
        <v>29.804960000000001</v>
      </c>
      <c r="BE22" s="680">
        <v>32.758519999999997</v>
      </c>
      <c r="BF22" s="680">
        <v>32.415210000000002</v>
      </c>
      <c r="BG22" s="680">
        <v>29.671299999999999</v>
      </c>
      <c r="BH22" s="680">
        <v>26.95823</v>
      </c>
      <c r="BI22" s="680">
        <v>26.601130000000001</v>
      </c>
      <c r="BJ22" s="680">
        <v>27.184419999999999</v>
      </c>
      <c r="BK22" s="680">
        <v>27.75</v>
      </c>
      <c r="BL22" s="680">
        <v>26.498280000000001</v>
      </c>
      <c r="BM22" s="680">
        <v>26.093859999999999</v>
      </c>
      <c r="BN22" s="680">
        <v>26.002210000000002</v>
      </c>
      <c r="BO22" s="680">
        <v>29.29542</v>
      </c>
      <c r="BP22" s="680">
        <v>30.59826</v>
      </c>
      <c r="BQ22" s="680">
        <v>33.658119999999997</v>
      </c>
      <c r="BR22" s="680">
        <v>33.331409999999998</v>
      </c>
      <c r="BS22" s="680">
        <v>30.531669999999998</v>
      </c>
      <c r="BT22" s="680">
        <v>27.75553</v>
      </c>
      <c r="BU22" s="680">
        <v>27.388819999999999</v>
      </c>
      <c r="BV22" s="680">
        <v>27.99091</v>
      </c>
    </row>
    <row r="23" spans="1:74" ht="11.15" customHeight="1" x14ac:dyDescent="0.25">
      <c r="A23" s="110" t="s">
        <v>1146</v>
      </c>
      <c r="B23" s="198" t="s">
        <v>430</v>
      </c>
      <c r="C23" s="679">
        <v>7.3765723899999998</v>
      </c>
      <c r="D23" s="679">
        <v>6.83297709</v>
      </c>
      <c r="E23" s="679">
        <v>6.9952465799999999</v>
      </c>
      <c r="F23" s="679">
        <v>6.8197707599999999</v>
      </c>
      <c r="G23" s="679">
        <v>7.64959144</v>
      </c>
      <c r="H23" s="679">
        <v>8.2737785899999992</v>
      </c>
      <c r="I23" s="679">
        <v>9.1034450000000007</v>
      </c>
      <c r="J23" s="679">
        <v>9.0842830600000006</v>
      </c>
      <c r="K23" s="679">
        <v>8.9984841600000003</v>
      </c>
      <c r="L23" s="679">
        <v>8.0164778699999992</v>
      </c>
      <c r="M23" s="679">
        <v>6.9598053999999996</v>
      </c>
      <c r="N23" s="679">
        <v>6.9679237000000001</v>
      </c>
      <c r="O23" s="679">
        <v>7.0994663100000004</v>
      </c>
      <c r="P23" s="679">
        <v>6.8953428800000003</v>
      </c>
      <c r="Q23" s="679">
        <v>6.66870034</v>
      </c>
      <c r="R23" s="679">
        <v>5.9274410299999998</v>
      </c>
      <c r="S23" s="679">
        <v>6.1719630099999998</v>
      </c>
      <c r="T23" s="679">
        <v>7.42871682</v>
      </c>
      <c r="U23" s="679">
        <v>8.6864079299999997</v>
      </c>
      <c r="V23" s="679">
        <v>8.6774365299999996</v>
      </c>
      <c r="W23" s="679">
        <v>8.0032880399999993</v>
      </c>
      <c r="X23" s="679">
        <v>7.1078119199999996</v>
      </c>
      <c r="Y23" s="679">
        <v>6.4875540599999999</v>
      </c>
      <c r="Z23" s="679">
        <v>6.8803351499999996</v>
      </c>
      <c r="AA23" s="679">
        <v>7.1244195299999999</v>
      </c>
      <c r="AB23" s="679">
        <v>6.8319317000000002</v>
      </c>
      <c r="AC23" s="679">
        <v>6.7089845500000003</v>
      </c>
      <c r="AD23" s="679">
        <v>6.6412048300000004</v>
      </c>
      <c r="AE23" s="679">
        <v>6.9145448099999998</v>
      </c>
      <c r="AF23" s="679">
        <v>7.9375961999999998</v>
      </c>
      <c r="AG23" s="679">
        <v>8.6685969000000007</v>
      </c>
      <c r="AH23" s="679">
        <v>9.0147376599999998</v>
      </c>
      <c r="AI23" s="679">
        <v>8.2906486299999997</v>
      </c>
      <c r="AJ23" s="679">
        <v>7.4290153500000002</v>
      </c>
      <c r="AK23" s="679">
        <v>6.7616781399999999</v>
      </c>
      <c r="AL23" s="679">
        <v>6.7464207099999998</v>
      </c>
      <c r="AM23" s="679">
        <v>7.3725661000000002</v>
      </c>
      <c r="AN23" s="679">
        <v>6.8516345300000001</v>
      </c>
      <c r="AO23" s="679">
        <v>6.8023317700000003</v>
      </c>
      <c r="AP23" s="679">
        <v>6.6186337399999999</v>
      </c>
      <c r="AQ23" s="679">
        <v>7.3991912199999996</v>
      </c>
      <c r="AR23" s="679">
        <v>8.4140229000000009</v>
      </c>
      <c r="AS23" s="679">
        <v>9.3318071699999994</v>
      </c>
      <c r="AT23" s="679">
        <v>9.1381274000000001</v>
      </c>
      <c r="AU23" s="679">
        <v>8.3405403200000006</v>
      </c>
      <c r="AV23" s="679">
        <v>7.1726359500000001</v>
      </c>
      <c r="AW23" s="679">
        <v>6.7755948000000004</v>
      </c>
      <c r="AX23" s="679">
        <v>7.2005641042999997</v>
      </c>
      <c r="AY23" s="679">
        <v>7.4231585368999999</v>
      </c>
      <c r="AZ23" s="680">
        <v>6.8232379999999999</v>
      </c>
      <c r="BA23" s="680">
        <v>6.8855519999999997</v>
      </c>
      <c r="BB23" s="680">
        <v>6.6525970000000001</v>
      </c>
      <c r="BC23" s="680">
        <v>7.2597180000000003</v>
      </c>
      <c r="BD23" s="680">
        <v>8.1143400000000003</v>
      </c>
      <c r="BE23" s="680">
        <v>8.9404310000000002</v>
      </c>
      <c r="BF23" s="680">
        <v>9.0651430000000008</v>
      </c>
      <c r="BG23" s="680">
        <v>8.4170619999999996</v>
      </c>
      <c r="BH23" s="680">
        <v>7.2078189999999998</v>
      </c>
      <c r="BI23" s="680">
        <v>6.7736789999999996</v>
      </c>
      <c r="BJ23" s="680">
        <v>7.218852</v>
      </c>
      <c r="BK23" s="680">
        <v>7.618849</v>
      </c>
      <c r="BL23" s="680">
        <v>7.1172170000000001</v>
      </c>
      <c r="BM23" s="680">
        <v>6.8231190000000002</v>
      </c>
      <c r="BN23" s="680">
        <v>6.5897990000000002</v>
      </c>
      <c r="BO23" s="680">
        <v>7.1904149999999998</v>
      </c>
      <c r="BP23" s="680">
        <v>8.0417640000000006</v>
      </c>
      <c r="BQ23" s="680">
        <v>8.8684799999999999</v>
      </c>
      <c r="BR23" s="680">
        <v>8.9962309999999999</v>
      </c>
      <c r="BS23" s="680">
        <v>8.3598909999999993</v>
      </c>
      <c r="BT23" s="680">
        <v>7.1678980000000001</v>
      </c>
      <c r="BU23" s="680">
        <v>6.743436</v>
      </c>
      <c r="BV23" s="680">
        <v>7.1950060000000002</v>
      </c>
    </row>
    <row r="24" spans="1:74" ht="11.15" customHeight="1" x14ac:dyDescent="0.25">
      <c r="A24" s="110" t="s">
        <v>1147</v>
      </c>
      <c r="B24" s="198" t="s">
        <v>431</v>
      </c>
      <c r="C24" s="679">
        <v>15.39262199</v>
      </c>
      <c r="D24" s="679">
        <v>14.16484063</v>
      </c>
      <c r="E24" s="679">
        <v>14.472431220000001</v>
      </c>
      <c r="F24" s="679">
        <v>14.333807240000001</v>
      </c>
      <c r="G24" s="679">
        <v>16.056903160000001</v>
      </c>
      <c r="H24" s="679">
        <v>17.443768980000002</v>
      </c>
      <c r="I24" s="679">
        <v>19.439412709999999</v>
      </c>
      <c r="J24" s="679">
        <v>20.06635296</v>
      </c>
      <c r="K24" s="679">
        <v>19.385656579999999</v>
      </c>
      <c r="L24" s="679">
        <v>18.273426300000001</v>
      </c>
      <c r="M24" s="679">
        <v>14.580691590000001</v>
      </c>
      <c r="N24" s="679">
        <v>14.71058865</v>
      </c>
      <c r="O24" s="679">
        <v>15.96417106</v>
      </c>
      <c r="P24" s="679">
        <v>14.76486551</v>
      </c>
      <c r="Q24" s="679">
        <v>15.67209107</v>
      </c>
      <c r="R24" s="679">
        <v>14.261084629999999</v>
      </c>
      <c r="S24" s="679">
        <v>14.504887800000001</v>
      </c>
      <c r="T24" s="679">
        <v>17.494225419999999</v>
      </c>
      <c r="U24" s="679">
        <v>19.741633360000002</v>
      </c>
      <c r="V24" s="679">
        <v>19.349304870000001</v>
      </c>
      <c r="W24" s="679">
        <v>18.080683390000001</v>
      </c>
      <c r="X24" s="679">
        <v>17.414857120000001</v>
      </c>
      <c r="Y24" s="679">
        <v>14.551227020000001</v>
      </c>
      <c r="Z24" s="679">
        <v>15.576657730000001</v>
      </c>
      <c r="AA24" s="679">
        <v>15.26104836</v>
      </c>
      <c r="AB24" s="679">
        <v>13.37588306</v>
      </c>
      <c r="AC24" s="679">
        <v>14.202703319999999</v>
      </c>
      <c r="AD24" s="679">
        <v>15.88670698</v>
      </c>
      <c r="AE24" s="679">
        <v>16.43318678</v>
      </c>
      <c r="AF24" s="679">
        <v>18.558992969999998</v>
      </c>
      <c r="AG24" s="679">
        <v>19.629881860000001</v>
      </c>
      <c r="AH24" s="679">
        <v>20.00118973</v>
      </c>
      <c r="AI24" s="679">
        <v>19.16775973</v>
      </c>
      <c r="AJ24" s="679">
        <v>17.808233470000001</v>
      </c>
      <c r="AK24" s="679">
        <v>15.68553503</v>
      </c>
      <c r="AL24" s="679">
        <v>15.807977749999999</v>
      </c>
      <c r="AM24" s="679">
        <v>16.387970790000001</v>
      </c>
      <c r="AN24" s="679">
        <v>14.543553380000001</v>
      </c>
      <c r="AO24" s="679">
        <v>16.109996840000001</v>
      </c>
      <c r="AP24" s="679">
        <v>16.0141186</v>
      </c>
      <c r="AQ24" s="679">
        <v>17.170738450000002</v>
      </c>
      <c r="AR24" s="679">
        <v>18.908328539999999</v>
      </c>
      <c r="AS24" s="679">
        <v>20.383802280000001</v>
      </c>
      <c r="AT24" s="679">
        <v>20.911746189999999</v>
      </c>
      <c r="AU24" s="679">
        <v>19.92369742</v>
      </c>
      <c r="AV24" s="679">
        <v>16.78026865</v>
      </c>
      <c r="AW24" s="679">
        <v>15.3682645</v>
      </c>
      <c r="AX24" s="679">
        <v>17.338010511</v>
      </c>
      <c r="AY24" s="679">
        <v>16.993595124999999</v>
      </c>
      <c r="AZ24" s="680">
        <v>14.681929999999999</v>
      </c>
      <c r="BA24" s="680">
        <v>16.54101</v>
      </c>
      <c r="BB24" s="680">
        <v>16.31202</v>
      </c>
      <c r="BC24" s="680">
        <v>17.080729999999999</v>
      </c>
      <c r="BD24" s="680">
        <v>18.592410000000001</v>
      </c>
      <c r="BE24" s="680">
        <v>19.813220000000001</v>
      </c>
      <c r="BF24" s="680">
        <v>20.723030000000001</v>
      </c>
      <c r="BG24" s="680">
        <v>19.739840000000001</v>
      </c>
      <c r="BH24" s="680">
        <v>16.765160000000002</v>
      </c>
      <c r="BI24" s="680">
        <v>15.27449</v>
      </c>
      <c r="BJ24" s="680">
        <v>17.521540000000002</v>
      </c>
      <c r="BK24" s="680">
        <v>17.396930000000001</v>
      </c>
      <c r="BL24" s="680">
        <v>15.154920000000001</v>
      </c>
      <c r="BM24" s="680">
        <v>16.470700000000001</v>
      </c>
      <c r="BN24" s="680">
        <v>16.16412</v>
      </c>
      <c r="BO24" s="680">
        <v>16.980979999999999</v>
      </c>
      <c r="BP24" s="680">
        <v>18.546340000000001</v>
      </c>
      <c r="BQ24" s="680">
        <v>19.784079999999999</v>
      </c>
      <c r="BR24" s="680">
        <v>20.74503</v>
      </c>
      <c r="BS24" s="680">
        <v>19.790040000000001</v>
      </c>
      <c r="BT24" s="680">
        <v>16.828749999999999</v>
      </c>
      <c r="BU24" s="680">
        <v>15.346410000000001</v>
      </c>
      <c r="BV24" s="680">
        <v>17.621510000000001</v>
      </c>
    </row>
    <row r="25" spans="1:74" ht="11.15" customHeight="1" x14ac:dyDescent="0.25">
      <c r="A25" s="110" t="s">
        <v>1148</v>
      </c>
      <c r="B25" s="198" t="s">
        <v>432</v>
      </c>
      <c r="C25" s="679">
        <v>7.8106215299999997</v>
      </c>
      <c r="D25" s="679">
        <v>7.2863838699999999</v>
      </c>
      <c r="E25" s="679">
        <v>7.6331081200000002</v>
      </c>
      <c r="F25" s="679">
        <v>7.5644103700000001</v>
      </c>
      <c r="G25" s="679">
        <v>7.8245181500000003</v>
      </c>
      <c r="H25" s="679">
        <v>8.4328065100000007</v>
      </c>
      <c r="I25" s="679">
        <v>9.5903288500000006</v>
      </c>
      <c r="J25" s="679">
        <v>9.90147479</v>
      </c>
      <c r="K25" s="679">
        <v>8.7247956599999998</v>
      </c>
      <c r="L25" s="679">
        <v>8.0724453100000009</v>
      </c>
      <c r="M25" s="679">
        <v>7.4716883300000001</v>
      </c>
      <c r="N25" s="679">
        <v>7.7569456099999998</v>
      </c>
      <c r="O25" s="679">
        <v>7.7447028600000003</v>
      </c>
      <c r="P25" s="679">
        <v>7.3222927899999997</v>
      </c>
      <c r="Q25" s="679">
        <v>7.4520796000000002</v>
      </c>
      <c r="R25" s="679">
        <v>6.62420893</v>
      </c>
      <c r="S25" s="679">
        <v>7.5310995900000002</v>
      </c>
      <c r="T25" s="679">
        <v>8.1192547899999994</v>
      </c>
      <c r="U25" s="679">
        <v>9.3491964799999998</v>
      </c>
      <c r="V25" s="679">
        <v>9.6208175899999997</v>
      </c>
      <c r="W25" s="679">
        <v>8.6048863400000002</v>
      </c>
      <c r="X25" s="679">
        <v>8.0140579600000006</v>
      </c>
      <c r="Y25" s="679">
        <v>7.3252012799999999</v>
      </c>
      <c r="Z25" s="679">
        <v>7.58055784</v>
      </c>
      <c r="AA25" s="679">
        <v>7.5742229500000002</v>
      </c>
      <c r="AB25" s="679">
        <v>6.92977065</v>
      </c>
      <c r="AC25" s="679">
        <v>7.4460436000000003</v>
      </c>
      <c r="AD25" s="679">
        <v>7.5094590700000001</v>
      </c>
      <c r="AE25" s="679">
        <v>8.1059131600000001</v>
      </c>
      <c r="AF25" s="679">
        <v>9.1994155000000006</v>
      </c>
      <c r="AG25" s="679">
        <v>9.9136691700000004</v>
      </c>
      <c r="AH25" s="679">
        <v>9.7875881299999996</v>
      </c>
      <c r="AI25" s="679">
        <v>8.9759218700000005</v>
      </c>
      <c r="AJ25" s="679">
        <v>7.9543006600000004</v>
      </c>
      <c r="AK25" s="679">
        <v>7.5010236900000002</v>
      </c>
      <c r="AL25" s="679">
        <v>7.78308161</v>
      </c>
      <c r="AM25" s="679">
        <v>7.9346507099999997</v>
      </c>
      <c r="AN25" s="679">
        <v>7.3419817399999996</v>
      </c>
      <c r="AO25" s="679">
        <v>7.9095805600000002</v>
      </c>
      <c r="AP25" s="679">
        <v>7.7944359199999997</v>
      </c>
      <c r="AQ25" s="679">
        <v>8.4277715700000009</v>
      </c>
      <c r="AR25" s="679">
        <v>9.2066084000000004</v>
      </c>
      <c r="AS25" s="679">
        <v>10.19208334</v>
      </c>
      <c r="AT25" s="679">
        <v>10.185567320000001</v>
      </c>
      <c r="AU25" s="679">
        <v>9.2659459399999999</v>
      </c>
      <c r="AV25" s="679">
        <v>8.3003897700000007</v>
      </c>
      <c r="AW25" s="679">
        <v>7.7653685299999999</v>
      </c>
      <c r="AX25" s="679">
        <v>7.8792643248000003</v>
      </c>
      <c r="AY25" s="679">
        <v>8.0701940294999996</v>
      </c>
      <c r="AZ25" s="680">
        <v>7.3720889999999999</v>
      </c>
      <c r="BA25" s="680">
        <v>7.97729</v>
      </c>
      <c r="BB25" s="680">
        <v>7.7597740000000002</v>
      </c>
      <c r="BC25" s="680">
        <v>8.3979119999999998</v>
      </c>
      <c r="BD25" s="680">
        <v>9.0650530000000007</v>
      </c>
      <c r="BE25" s="680">
        <v>9.9062439999999992</v>
      </c>
      <c r="BF25" s="680">
        <v>10.02547</v>
      </c>
      <c r="BG25" s="680">
        <v>8.9903840000000006</v>
      </c>
      <c r="BH25" s="680">
        <v>8.2279079999999993</v>
      </c>
      <c r="BI25" s="680">
        <v>7.6261380000000001</v>
      </c>
      <c r="BJ25" s="680">
        <v>7.8350220000000004</v>
      </c>
      <c r="BK25" s="680">
        <v>7.9563670000000002</v>
      </c>
      <c r="BL25" s="680">
        <v>7.559285</v>
      </c>
      <c r="BM25" s="680">
        <v>7.9177759999999999</v>
      </c>
      <c r="BN25" s="680">
        <v>7.7181280000000001</v>
      </c>
      <c r="BO25" s="680">
        <v>8.3660219999999992</v>
      </c>
      <c r="BP25" s="680">
        <v>9.0478550000000002</v>
      </c>
      <c r="BQ25" s="680">
        <v>9.9032859999999996</v>
      </c>
      <c r="BR25" s="680">
        <v>10.035920000000001</v>
      </c>
      <c r="BS25" s="680">
        <v>9.0100219999999993</v>
      </c>
      <c r="BT25" s="680">
        <v>8.2552760000000003</v>
      </c>
      <c r="BU25" s="680">
        <v>7.6565890000000003</v>
      </c>
      <c r="BV25" s="680">
        <v>7.8698899999999998</v>
      </c>
    </row>
    <row r="26" spans="1:74" ht="11.15" customHeight="1" x14ac:dyDescent="0.25">
      <c r="A26" s="110" t="s">
        <v>1149</v>
      </c>
      <c r="B26" s="198" t="s">
        <v>239</v>
      </c>
      <c r="C26" s="679">
        <v>13.29292553</v>
      </c>
      <c r="D26" s="679">
        <v>11.943961209999999</v>
      </c>
      <c r="E26" s="679">
        <v>13.196361530000001</v>
      </c>
      <c r="F26" s="679">
        <v>12.677048360000001</v>
      </c>
      <c r="G26" s="679">
        <v>13.08280021</v>
      </c>
      <c r="H26" s="679">
        <v>12.65922488</v>
      </c>
      <c r="I26" s="679">
        <v>14.913349719999999</v>
      </c>
      <c r="J26" s="679">
        <v>15.10190639</v>
      </c>
      <c r="K26" s="679">
        <v>13.58906133</v>
      </c>
      <c r="L26" s="679">
        <v>14.237821520000001</v>
      </c>
      <c r="M26" s="679">
        <v>11.39661731</v>
      </c>
      <c r="N26" s="679">
        <v>13.880908</v>
      </c>
      <c r="O26" s="679">
        <v>13.13990897</v>
      </c>
      <c r="P26" s="679">
        <v>11.53004016</v>
      </c>
      <c r="Q26" s="679">
        <v>12.9180777</v>
      </c>
      <c r="R26" s="679">
        <v>11.17134358</v>
      </c>
      <c r="S26" s="679">
        <v>10.777400480000001</v>
      </c>
      <c r="T26" s="679">
        <v>12.327765729999999</v>
      </c>
      <c r="U26" s="679">
        <v>14.481208970000001</v>
      </c>
      <c r="V26" s="679">
        <v>12.74740896</v>
      </c>
      <c r="W26" s="679">
        <v>13.00803865</v>
      </c>
      <c r="X26" s="679">
        <v>13.63790081</v>
      </c>
      <c r="Y26" s="679">
        <v>10.975699029999999</v>
      </c>
      <c r="Z26" s="679">
        <v>13.347879949999999</v>
      </c>
      <c r="AA26" s="679">
        <v>11.50034812</v>
      </c>
      <c r="AB26" s="679">
        <v>10.28932275</v>
      </c>
      <c r="AC26" s="679">
        <v>13.796299749999999</v>
      </c>
      <c r="AD26" s="679">
        <v>10.08823142</v>
      </c>
      <c r="AE26" s="679">
        <v>11.397479969999999</v>
      </c>
      <c r="AF26" s="679">
        <v>13.89967719</v>
      </c>
      <c r="AG26" s="679">
        <v>14.591042720000001</v>
      </c>
      <c r="AH26" s="679">
        <v>14.98495599</v>
      </c>
      <c r="AI26" s="679">
        <v>13.64937151</v>
      </c>
      <c r="AJ26" s="679">
        <v>13.781724690000001</v>
      </c>
      <c r="AK26" s="679">
        <v>12.66525129</v>
      </c>
      <c r="AL26" s="679">
        <v>13.26402463</v>
      </c>
      <c r="AM26" s="679">
        <v>13.04066766</v>
      </c>
      <c r="AN26" s="679">
        <v>11.33673786</v>
      </c>
      <c r="AO26" s="679">
        <v>13.33322985</v>
      </c>
      <c r="AP26" s="679">
        <v>12.545739940000001</v>
      </c>
      <c r="AQ26" s="679">
        <v>12.31476803</v>
      </c>
      <c r="AR26" s="679">
        <v>13.0285659</v>
      </c>
      <c r="AS26" s="679">
        <v>14.63861376</v>
      </c>
      <c r="AT26" s="679">
        <v>15.837453590000001</v>
      </c>
      <c r="AU26" s="679">
        <v>14.90702048</v>
      </c>
      <c r="AV26" s="679">
        <v>14.122623040000001</v>
      </c>
      <c r="AW26" s="679">
        <v>12.029325610000001</v>
      </c>
      <c r="AX26" s="679">
        <v>13.751941052999999</v>
      </c>
      <c r="AY26" s="679">
        <v>13.311116654999999</v>
      </c>
      <c r="AZ26" s="680">
        <v>11.533329999999999</v>
      </c>
      <c r="BA26" s="680">
        <v>13.56161</v>
      </c>
      <c r="BB26" s="680">
        <v>12.59775</v>
      </c>
      <c r="BC26" s="680">
        <v>12.331950000000001</v>
      </c>
      <c r="BD26" s="680">
        <v>13.06246</v>
      </c>
      <c r="BE26" s="680">
        <v>14.42132</v>
      </c>
      <c r="BF26" s="680">
        <v>15.580730000000001</v>
      </c>
      <c r="BG26" s="680">
        <v>14.36529</v>
      </c>
      <c r="BH26" s="680">
        <v>13.66475</v>
      </c>
      <c r="BI26" s="680">
        <v>11.635579999999999</v>
      </c>
      <c r="BJ26" s="680">
        <v>13.62565</v>
      </c>
      <c r="BK26" s="680">
        <v>13.07569</v>
      </c>
      <c r="BL26" s="680">
        <v>11.70524</v>
      </c>
      <c r="BM26" s="680">
        <v>13.30627</v>
      </c>
      <c r="BN26" s="680">
        <v>12.395440000000001</v>
      </c>
      <c r="BO26" s="680">
        <v>12.13411</v>
      </c>
      <c r="BP26" s="680">
        <v>12.86275</v>
      </c>
      <c r="BQ26" s="680">
        <v>14.239470000000001</v>
      </c>
      <c r="BR26" s="680">
        <v>15.42182</v>
      </c>
      <c r="BS26" s="680">
        <v>14.2425</v>
      </c>
      <c r="BT26" s="680">
        <v>13.56948</v>
      </c>
      <c r="BU26" s="680">
        <v>11.568020000000001</v>
      </c>
      <c r="BV26" s="680">
        <v>13.55273</v>
      </c>
    </row>
    <row r="27" spans="1:74" ht="11.15" customHeight="1" x14ac:dyDescent="0.25">
      <c r="A27" s="110" t="s">
        <v>1150</v>
      </c>
      <c r="B27" s="198" t="s">
        <v>240</v>
      </c>
      <c r="C27" s="679">
        <v>0.48635547000000001</v>
      </c>
      <c r="D27" s="679">
        <v>0.43634964999999998</v>
      </c>
      <c r="E27" s="679">
        <v>0.4546422</v>
      </c>
      <c r="F27" s="679">
        <v>0.45419042999999998</v>
      </c>
      <c r="G27" s="679">
        <v>0.46472182000000001</v>
      </c>
      <c r="H27" s="679">
        <v>0.46747663</v>
      </c>
      <c r="I27" s="679">
        <v>0.49076015000000001</v>
      </c>
      <c r="J27" s="679">
        <v>0.50425381999999996</v>
      </c>
      <c r="K27" s="679">
        <v>0.48558625</v>
      </c>
      <c r="L27" s="679">
        <v>0.49323091000000002</v>
      </c>
      <c r="M27" s="679">
        <v>0.47567861</v>
      </c>
      <c r="N27" s="679">
        <v>0.48346610000000001</v>
      </c>
      <c r="O27" s="679">
        <v>0.48332563000000001</v>
      </c>
      <c r="P27" s="679">
        <v>0.45793530999999998</v>
      </c>
      <c r="Q27" s="679">
        <v>0.45966076</v>
      </c>
      <c r="R27" s="679">
        <v>0.38239532999999998</v>
      </c>
      <c r="S27" s="679">
        <v>0.38466419000000002</v>
      </c>
      <c r="T27" s="679">
        <v>0.40481718</v>
      </c>
      <c r="U27" s="679">
        <v>0.43126882</v>
      </c>
      <c r="V27" s="679">
        <v>0.43554092999999999</v>
      </c>
      <c r="W27" s="679">
        <v>0.42153709</v>
      </c>
      <c r="X27" s="679">
        <v>0.44583267999999998</v>
      </c>
      <c r="Y27" s="679">
        <v>0.44753511000000001</v>
      </c>
      <c r="Z27" s="679">
        <v>0.45390397999999998</v>
      </c>
      <c r="AA27" s="679">
        <v>0.44269892999999999</v>
      </c>
      <c r="AB27" s="679">
        <v>0.41257279000000002</v>
      </c>
      <c r="AC27" s="679">
        <v>0.45006309999999999</v>
      </c>
      <c r="AD27" s="679">
        <v>0.42038437000000001</v>
      </c>
      <c r="AE27" s="679">
        <v>0.44035260999999998</v>
      </c>
      <c r="AF27" s="679">
        <v>0.43736755999999999</v>
      </c>
      <c r="AG27" s="679">
        <v>0.45105693000000002</v>
      </c>
      <c r="AH27" s="679">
        <v>0.45684623000000002</v>
      </c>
      <c r="AI27" s="679">
        <v>0.44554505</v>
      </c>
      <c r="AJ27" s="679">
        <v>0.45288745000000002</v>
      </c>
      <c r="AK27" s="679">
        <v>0.46202637000000002</v>
      </c>
      <c r="AL27" s="679">
        <v>0.47138561000000001</v>
      </c>
      <c r="AM27" s="679">
        <v>0.45298136</v>
      </c>
      <c r="AN27" s="679">
        <v>0.42178323000000001</v>
      </c>
      <c r="AO27" s="679">
        <v>0.44802677000000002</v>
      </c>
      <c r="AP27" s="679">
        <v>0.42940397000000002</v>
      </c>
      <c r="AQ27" s="679">
        <v>0.43878789000000001</v>
      </c>
      <c r="AR27" s="679">
        <v>0.43323645999999999</v>
      </c>
      <c r="AS27" s="679">
        <v>0.44832475999999999</v>
      </c>
      <c r="AT27" s="679">
        <v>0.46187924000000002</v>
      </c>
      <c r="AU27" s="679">
        <v>0.45176423999999998</v>
      </c>
      <c r="AV27" s="679">
        <v>0.46392906</v>
      </c>
      <c r="AW27" s="679">
        <v>0.45461388000000003</v>
      </c>
      <c r="AX27" s="679">
        <v>0.45911558000000002</v>
      </c>
      <c r="AY27" s="679">
        <v>0.45035745999999999</v>
      </c>
      <c r="AZ27" s="680">
        <v>0.43128470000000002</v>
      </c>
      <c r="BA27" s="680">
        <v>0.44918039999999998</v>
      </c>
      <c r="BB27" s="680">
        <v>0.43325150000000001</v>
      </c>
      <c r="BC27" s="680">
        <v>0.43928869999999998</v>
      </c>
      <c r="BD27" s="680">
        <v>0.43718689999999999</v>
      </c>
      <c r="BE27" s="680">
        <v>0.45687179999999999</v>
      </c>
      <c r="BF27" s="680">
        <v>0.46910410000000002</v>
      </c>
      <c r="BG27" s="680">
        <v>0.45524999999999999</v>
      </c>
      <c r="BH27" s="680">
        <v>0.46681309999999998</v>
      </c>
      <c r="BI27" s="680">
        <v>0.46437400000000001</v>
      </c>
      <c r="BJ27" s="680">
        <v>0.46879690000000002</v>
      </c>
      <c r="BK27" s="680">
        <v>0.45860659999999998</v>
      </c>
      <c r="BL27" s="680">
        <v>0.45248939999999999</v>
      </c>
      <c r="BM27" s="680">
        <v>0.45362849999999999</v>
      </c>
      <c r="BN27" s="680">
        <v>0.4373225</v>
      </c>
      <c r="BO27" s="680">
        <v>0.44277889999999998</v>
      </c>
      <c r="BP27" s="680">
        <v>0.44001010000000002</v>
      </c>
      <c r="BQ27" s="680">
        <v>0.45925949999999999</v>
      </c>
      <c r="BR27" s="680">
        <v>0.47223229999999999</v>
      </c>
      <c r="BS27" s="680">
        <v>0.45876980000000001</v>
      </c>
      <c r="BT27" s="680">
        <v>0.47106949999999997</v>
      </c>
      <c r="BU27" s="680">
        <v>0.4688213</v>
      </c>
      <c r="BV27" s="680">
        <v>0.47441470000000002</v>
      </c>
    </row>
    <row r="28" spans="1:74" ht="11.15" customHeight="1" x14ac:dyDescent="0.25">
      <c r="A28" s="110" t="s">
        <v>1151</v>
      </c>
      <c r="B28" s="198" t="s">
        <v>434</v>
      </c>
      <c r="C28" s="679">
        <v>112.0123883</v>
      </c>
      <c r="D28" s="679">
        <v>102.07087865</v>
      </c>
      <c r="E28" s="679">
        <v>107.46819988</v>
      </c>
      <c r="F28" s="679">
        <v>102.44593962</v>
      </c>
      <c r="G28" s="679">
        <v>111.20095272</v>
      </c>
      <c r="H28" s="679">
        <v>115.74502704</v>
      </c>
      <c r="I28" s="679">
        <v>130.95145260999999</v>
      </c>
      <c r="J28" s="679">
        <v>130.77617383</v>
      </c>
      <c r="K28" s="679">
        <v>122.05915072000001</v>
      </c>
      <c r="L28" s="679">
        <v>115.30490274</v>
      </c>
      <c r="M28" s="679">
        <v>102.84001359</v>
      </c>
      <c r="N28" s="679">
        <v>108.00147573</v>
      </c>
      <c r="O28" s="679">
        <v>109.81219557999999</v>
      </c>
      <c r="P28" s="679">
        <v>103.01476878</v>
      </c>
      <c r="Q28" s="679">
        <v>104.10984329999999</v>
      </c>
      <c r="R28" s="679">
        <v>91.405772409999997</v>
      </c>
      <c r="S28" s="679">
        <v>94.299162929999994</v>
      </c>
      <c r="T28" s="679">
        <v>109.59271993</v>
      </c>
      <c r="U28" s="679">
        <v>127.10748119</v>
      </c>
      <c r="V28" s="679">
        <v>123.0568842</v>
      </c>
      <c r="W28" s="679">
        <v>113.21974254</v>
      </c>
      <c r="X28" s="679">
        <v>108.46818857</v>
      </c>
      <c r="Y28" s="679">
        <v>97.896620040000002</v>
      </c>
      <c r="Z28" s="679">
        <v>105.45620390000001</v>
      </c>
      <c r="AA28" s="679">
        <v>104.49764718</v>
      </c>
      <c r="AB28" s="679">
        <v>98.355677380000003</v>
      </c>
      <c r="AC28" s="679">
        <v>102.87723446</v>
      </c>
      <c r="AD28" s="679">
        <v>98.721379159999998</v>
      </c>
      <c r="AE28" s="679">
        <v>104.71120892</v>
      </c>
      <c r="AF28" s="679">
        <v>119.05269115999999</v>
      </c>
      <c r="AG28" s="679">
        <v>127.85573406</v>
      </c>
      <c r="AH28" s="679">
        <v>131.11112134999999</v>
      </c>
      <c r="AI28" s="679">
        <v>118.9886836</v>
      </c>
      <c r="AJ28" s="679">
        <v>112.24647543</v>
      </c>
      <c r="AK28" s="679">
        <v>103.50607832999999</v>
      </c>
      <c r="AL28" s="679">
        <v>106.51556746</v>
      </c>
      <c r="AM28" s="679">
        <v>112.30089811000001</v>
      </c>
      <c r="AN28" s="679">
        <v>101.66580973000001</v>
      </c>
      <c r="AO28" s="679">
        <v>107.85881963999999</v>
      </c>
      <c r="AP28" s="679">
        <v>103.82435323</v>
      </c>
      <c r="AQ28" s="679">
        <v>111.36796919</v>
      </c>
      <c r="AR28" s="679">
        <v>120.01965365</v>
      </c>
      <c r="AS28" s="679">
        <v>132.31570547000001</v>
      </c>
      <c r="AT28" s="679">
        <v>134.17492050000001</v>
      </c>
      <c r="AU28" s="679">
        <v>122.52917343</v>
      </c>
      <c r="AV28" s="679">
        <v>110.2252141</v>
      </c>
      <c r="AW28" s="679">
        <v>104.77077430999999</v>
      </c>
      <c r="AX28" s="679">
        <v>112.91219089000001</v>
      </c>
      <c r="AY28" s="679">
        <v>112.57759445000001</v>
      </c>
      <c r="AZ28" s="680">
        <v>103.3096</v>
      </c>
      <c r="BA28" s="680">
        <v>109.95050000000001</v>
      </c>
      <c r="BB28" s="680">
        <v>104.5907</v>
      </c>
      <c r="BC28" s="680">
        <v>111.414</v>
      </c>
      <c r="BD28" s="680">
        <v>119.349</v>
      </c>
      <c r="BE28" s="680">
        <v>130.09960000000001</v>
      </c>
      <c r="BF28" s="680">
        <v>132.67330000000001</v>
      </c>
      <c r="BG28" s="680">
        <v>121.53740000000001</v>
      </c>
      <c r="BH28" s="680">
        <v>110.1545</v>
      </c>
      <c r="BI28" s="680">
        <v>104.45350000000001</v>
      </c>
      <c r="BJ28" s="680">
        <v>112.977</v>
      </c>
      <c r="BK28" s="680">
        <v>114.83920000000001</v>
      </c>
      <c r="BL28" s="680">
        <v>106.57470000000001</v>
      </c>
      <c r="BM28" s="680">
        <v>109.4226</v>
      </c>
      <c r="BN28" s="680">
        <v>104.2871</v>
      </c>
      <c r="BO28" s="680">
        <v>111.4659</v>
      </c>
      <c r="BP28" s="680">
        <v>119.5964</v>
      </c>
      <c r="BQ28" s="680">
        <v>130.56780000000001</v>
      </c>
      <c r="BR28" s="680">
        <v>133.3022</v>
      </c>
      <c r="BS28" s="680">
        <v>122.25060000000001</v>
      </c>
      <c r="BT28" s="680">
        <v>110.9148</v>
      </c>
      <c r="BU28" s="680">
        <v>105.2689</v>
      </c>
      <c r="BV28" s="680">
        <v>113.8493</v>
      </c>
    </row>
    <row r="29" spans="1:74" ht="11.15" customHeight="1" x14ac:dyDescent="0.25">
      <c r="A29" s="110"/>
      <c r="B29" s="112" t="s">
        <v>29</v>
      </c>
      <c r="C29" s="681"/>
      <c r="D29" s="681"/>
      <c r="E29" s="681"/>
      <c r="F29" s="681"/>
      <c r="G29" s="681"/>
      <c r="H29" s="681"/>
      <c r="I29" s="681"/>
      <c r="J29" s="681"/>
      <c r="K29" s="681"/>
      <c r="L29" s="681"/>
      <c r="M29" s="681"/>
      <c r="N29" s="681"/>
      <c r="O29" s="681"/>
      <c r="P29" s="681"/>
      <c r="Q29" s="681"/>
      <c r="R29" s="681"/>
      <c r="S29" s="681"/>
      <c r="T29" s="681"/>
      <c r="U29" s="681"/>
      <c r="V29" s="681"/>
      <c r="W29" s="681"/>
      <c r="X29" s="681"/>
      <c r="Y29" s="681"/>
      <c r="Z29" s="681"/>
      <c r="AA29" s="681"/>
      <c r="AB29" s="681"/>
      <c r="AC29" s="681"/>
      <c r="AD29" s="681"/>
      <c r="AE29" s="681"/>
      <c r="AF29" s="681"/>
      <c r="AG29" s="681"/>
      <c r="AH29" s="681"/>
      <c r="AI29" s="681"/>
      <c r="AJ29" s="681"/>
      <c r="AK29" s="681"/>
      <c r="AL29" s="681"/>
      <c r="AM29" s="681"/>
      <c r="AN29" s="681"/>
      <c r="AO29" s="681"/>
      <c r="AP29" s="681"/>
      <c r="AQ29" s="681"/>
      <c r="AR29" s="681"/>
      <c r="AS29" s="681"/>
      <c r="AT29" s="681"/>
      <c r="AU29" s="681"/>
      <c r="AV29" s="681"/>
      <c r="AW29" s="681"/>
      <c r="AX29" s="681"/>
      <c r="AY29" s="681"/>
      <c r="AZ29" s="682"/>
      <c r="BA29" s="682"/>
      <c r="BB29" s="682"/>
      <c r="BC29" s="682"/>
      <c r="BD29" s="682"/>
      <c r="BE29" s="682"/>
      <c r="BF29" s="682"/>
      <c r="BG29" s="682"/>
      <c r="BH29" s="682"/>
      <c r="BI29" s="682"/>
      <c r="BJ29" s="682"/>
      <c r="BK29" s="682"/>
      <c r="BL29" s="682"/>
      <c r="BM29" s="682"/>
      <c r="BN29" s="682"/>
      <c r="BO29" s="682"/>
      <c r="BP29" s="682"/>
      <c r="BQ29" s="682"/>
      <c r="BR29" s="682"/>
      <c r="BS29" s="682"/>
      <c r="BT29" s="682"/>
      <c r="BU29" s="682"/>
      <c r="BV29" s="682"/>
    </row>
    <row r="30" spans="1:74" ht="11.15" customHeight="1" x14ac:dyDescent="0.25">
      <c r="A30" s="110" t="s">
        <v>1152</v>
      </c>
      <c r="B30" s="198" t="s">
        <v>426</v>
      </c>
      <c r="C30" s="679">
        <v>1.4350039299999999</v>
      </c>
      <c r="D30" s="679">
        <v>1.1792938900000001</v>
      </c>
      <c r="E30" s="679">
        <v>1.37252489</v>
      </c>
      <c r="F30" s="679">
        <v>1.29629039</v>
      </c>
      <c r="G30" s="679">
        <v>1.39651744</v>
      </c>
      <c r="H30" s="679">
        <v>1.2900867199999999</v>
      </c>
      <c r="I30" s="679">
        <v>1.5399985199999999</v>
      </c>
      <c r="J30" s="679">
        <v>1.4370146399999999</v>
      </c>
      <c r="K30" s="679">
        <v>1.28823636</v>
      </c>
      <c r="L30" s="679">
        <v>1.39710819</v>
      </c>
      <c r="M30" s="679">
        <v>1.3053591499999999</v>
      </c>
      <c r="N30" s="679">
        <v>1.29702691</v>
      </c>
      <c r="O30" s="679">
        <v>1.31252122</v>
      </c>
      <c r="P30" s="679">
        <v>1.27990721</v>
      </c>
      <c r="Q30" s="679">
        <v>1.2753183299999999</v>
      </c>
      <c r="R30" s="679">
        <v>1.16475302</v>
      </c>
      <c r="S30" s="679">
        <v>1.19960632</v>
      </c>
      <c r="T30" s="679">
        <v>1.30043288</v>
      </c>
      <c r="U30" s="679">
        <v>1.40562034</v>
      </c>
      <c r="V30" s="679">
        <v>1.36958069</v>
      </c>
      <c r="W30" s="679">
        <v>1.3501852999999999</v>
      </c>
      <c r="X30" s="679">
        <v>1.31621207</v>
      </c>
      <c r="Y30" s="679">
        <v>1.28516407</v>
      </c>
      <c r="Z30" s="679">
        <v>1.3240466099999999</v>
      </c>
      <c r="AA30" s="679">
        <v>1.2707177999999999</v>
      </c>
      <c r="AB30" s="679">
        <v>1.19462069</v>
      </c>
      <c r="AC30" s="679">
        <v>1.27055798</v>
      </c>
      <c r="AD30" s="679">
        <v>1.23856597</v>
      </c>
      <c r="AE30" s="679">
        <v>1.3488848600000001</v>
      </c>
      <c r="AF30" s="679">
        <v>1.37074169</v>
      </c>
      <c r="AG30" s="679">
        <v>1.36298549</v>
      </c>
      <c r="AH30" s="679">
        <v>1.43965207</v>
      </c>
      <c r="AI30" s="679">
        <v>1.3275830399999999</v>
      </c>
      <c r="AJ30" s="679">
        <v>1.3010387800000001</v>
      </c>
      <c r="AK30" s="679">
        <v>1.2763163900000001</v>
      </c>
      <c r="AL30" s="679">
        <v>1.2604153</v>
      </c>
      <c r="AM30" s="679">
        <v>1.29395814</v>
      </c>
      <c r="AN30" s="679">
        <v>1.24378634</v>
      </c>
      <c r="AO30" s="679">
        <v>1.32958215</v>
      </c>
      <c r="AP30" s="679">
        <v>1.2712153500000001</v>
      </c>
      <c r="AQ30" s="679">
        <v>1.31303901</v>
      </c>
      <c r="AR30" s="679">
        <v>1.3041822999999999</v>
      </c>
      <c r="AS30" s="679">
        <v>1.39894501</v>
      </c>
      <c r="AT30" s="679">
        <v>1.4086190199999999</v>
      </c>
      <c r="AU30" s="679">
        <v>1.2820965799999999</v>
      </c>
      <c r="AV30" s="679">
        <v>1.28642883</v>
      </c>
      <c r="AW30" s="679">
        <v>1.27326088</v>
      </c>
      <c r="AX30" s="679">
        <v>1.2503392090000001</v>
      </c>
      <c r="AY30" s="679">
        <v>1.2915570749</v>
      </c>
      <c r="AZ30" s="680">
        <v>1.209376</v>
      </c>
      <c r="BA30" s="680">
        <v>1.2913380000000001</v>
      </c>
      <c r="BB30" s="680">
        <v>1.2362169999999999</v>
      </c>
      <c r="BC30" s="680">
        <v>1.2784789999999999</v>
      </c>
      <c r="BD30" s="680">
        <v>1.2753129999999999</v>
      </c>
      <c r="BE30" s="680">
        <v>1.364744</v>
      </c>
      <c r="BF30" s="680">
        <v>1.3785810000000001</v>
      </c>
      <c r="BG30" s="680">
        <v>1.2540100000000001</v>
      </c>
      <c r="BH30" s="680">
        <v>1.259592</v>
      </c>
      <c r="BI30" s="680">
        <v>1.2556700000000001</v>
      </c>
      <c r="BJ30" s="680">
        <v>1.240777</v>
      </c>
      <c r="BK30" s="680">
        <v>1.276105</v>
      </c>
      <c r="BL30" s="680">
        <v>1.2381279999999999</v>
      </c>
      <c r="BM30" s="680">
        <v>1.2767280000000001</v>
      </c>
      <c r="BN30" s="680">
        <v>1.2209620000000001</v>
      </c>
      <c r="BO30" s="680">
        <v>1.263358</v>
      </c>
      <c r="BP30" s="680">
        <v>1.261444</v>
      </c>
      <c r="BQ30" s="680">
        <v>1.3532930000000001</v>
      </c>
      <c r="BR30" s="680">
        <v>1.368371</v>
      </c>
      <c r="BS30" s="680">
        <v>1.2454179999999999</v>
      </c>
      <c r="BT30" s="680">
        <v>1.2506170000000001</v>
      </c>
      <c r="BU30" s="680">
        <v>1.2468129999999999</v>
      </c>
      <c r="BV30" s="680">
        <v>1.231978</v>
      </c>
    </row>
    <row r="31" spans="1:74" ht="11.15" customHeight="1" x14ac:dyDescent="0.25">
      <c r="A31" s="110" t="s">
        <v>1153</v>
      </c>
      <c r="B31" s="183" t="s">
        <v>458</v>
      </c>
      <c r="C31" s="679">
        <v>6.1816296199999998</v>
      </c>
      <c r="D31" s="679">
        <v>5.8741568300000004</v>
      </c>
      <c r="E31" s="679">
        <v>6.0381942200000003</v>
      </c>
      <c r="F31" s="679">
        <v>5.8410576799999996</v>
      </c>
      <c r="G31" s="679">
        <v>5.9111843899999998</v>
      </c>
      <c r="H31" s="679">
        <v>6.1959807299999996</v>
      </c>
      <c r="I31" s="679">
        <v>6.8888989599999997</v>
      </c>
      <c r="J31" s="679">
        <v>6.85973335</v>
      </c>
      <c r="K31" s="679">
        <v>6.5343707899999997</v>
      </c>
      <c r="L31" s="679">
        <v>6.4271571400000003</v>
      </c>
      <c r="M31" s="679">
        <v>6.1577700200000001</v>
      </c>
      <c r="N31" s="679">
        <v>6.0511102699999997</v>
      </c>
      <c r="O31" s="679">
        <v>6.2791551400000003</v>
      </c>
      <c r="P31" s="679">
        <v>6.0596968100000002</v>
      </c>
      <c r="Q31" s="679">
        <v>6.0188983399999998</v>
      </c>
      <c r="R31" s="679">
        <v>5.4500899799999996</v>
      </c>
      <c r="S31" s="679">
        <v>5.3142219300000004</v>
      </c>
      <c r="T31" s="679">
        <v>5.85192669</v>
      </c>
      <c r="U31" s="679">
        <v>6.4287500199999998</v>
      </c>
      <c r="V31" s="679">
        <v>6.4961399699999998</v>
      </c>
      <c r="W31" s="679">
        <v>6.0624128400000004</v>
      </c>
      <c r="X31" s="679">
        <v>6.1300062500000001</v>
      </c>
      <c r="Y31" s="679">
        <v>5.7798769800000001</v>
      </c>
      <c r="Z31" s="679">
        <v>6.0819620700000003</v>
      </c>
      <c r="AA31" s="679">
        <v>5.9388430400000001</v>
      </c>
      <c r="AB31" s="679">
        <v>5.80891248</v>
      </c>
      <c r="AC31" s="679">
        <v>5.9691867099999998</v>
      </c>
      <c r="AD31" s="679">
        <v>5.8731419599999999</v>
      </c>
      <c r="AE31" s="679">
        <v>6.0822298200000002</v>
      </c>
      <c r="AF31" s="679">
        <v>6.0708487800000004</v>
      </c>
      <c r="AG31" s="679">
        <v>6.4879721999999997</v>
      </c>
      <c r="AH31" s="679">
        <v>6.6471901999999998</v>
      </c>
      <c r="AI31" s="679">
        <v>6.3842033899999997</v>
      </c>
      <c r="AJ31" s="679">
        <v>6.1767455800000004</v>
      </c>
      <c r="AK31" s="679">
        <v>5.8952581400000001</v>
      </c>
      <c r="AL31" s="679">
        <v>6.1498087400000001</v>
      </c>
      <c r="AM31" s="679">
        <v>6.2380061299999996</v>
      </c>
      <c r="AN31" s="679">
        <v>5.7176291700000004</v>
      </c>
      <c r="AO31" s="679">
        <v>5.5260085999999999</v>
      </c>
      <c r="AP31" s="679">
        <v>6.0038207200000002</v>
      </c>
      <c r="AQ31" s="679">
        <v>5.8217066500000003</v>
      </c>
      <c r="AR31" s="679">
        <v>6.4099708399999997</v>
      </c>
      <c r="AS31" s="679">
        <v>6.4829811099999999</v>
      </c>
      <c r="AT31" s="679">
        <v>6.5798379599999999</v>
      </c>
      <c r="AU31" s="679">
        <v>6.3617152900000002</v>
      </c>
      <c r="AV31" s="679">
        <v>6.0819955099999996</v>
      </c>
      <c r="AW31" s="679">
        <v>5.90988384</v>
      </c>
      <c r="AX31" s="679">
        <v>6.2071926486000004</v>
      </c>
      <c r="AY31" s="679">
        <v>6.2849932941000004</v>
      </c>
      <c r="AZ31" s="680">
        <v>5.7073010000000002</v>
      </c>
      <c r="BA31" s="680">
        <v>5.5064820000000001</v>
      </c>
      <c r="BB31" s="680">
        <v>5.9782780000000004</v>
      </c>
      <c r="BC31" s="680">
        <v>5.759341</v>
      </c>
      <c r="BD31" s="680">
        <v>6.3219469999999998</v>
      </c>
      <c r="BE31" s="680">
        <v>6.3918790000000003</v>
      </c>
      <c r="BF31" s="680">
        <v>6.482361</v>
      </c>
      <c r="BG31" s="680">
        <v>6.2630140000000001</v>
      </c>
      <c r="BH31" s="680">
        <v>5.9947600000000003</v>
      </c>
      <c r="BI31" s="680">
        <v>5.8659809999999997</v>
      </c>
      <c r="BJ31" s="680">
        <v>6.1995699999999996</v>
      </c>
      <c r="BK31" s="680">
        <v>6.2988330000000001</v>
      </c>
      <c r="BL31" s="680">
        <v>5.9433369999999996</v>
      </c>
      <c r="BM31" s="680">
        <v>5.555193</v>
      </c>
      <c r="BN31" s="680">
        <v>6.0389889999999999</v>
      </c>
      <c r="BO31" s="680">
        <v>5.8256259999999997</v>
      </c>
      <c r="BP31" s="680">
        <v>6.403435</v>
      </c>
      <c r="BQ31" s="680">
        <v>6.4861630000000003</v>
      </c>
      <c r="BR31" s="680">
        <v>6.584587</v>
      </c>
      <c r="BS31" s="680">
        <v>6.3613569999999999</v>
      </c>
      <c r="BT31" s="680">
        <v>6.0887589999999996</v>
      </c>
      <c r="BU31" s="680">
        <v>5.9584400000000004</v>
      </c>
      <c r="BV31" s="680">
        <v>6.2972539999999997</v>
      </c>
    </row>
    <row r="32" spans="1:74" ht="11.15" customHeight="1" x14ac:dyDescent="0.25">
      <c r="A32" s="110" t="s">
        <v>1154</v>
      </c>
      <c r="B32" s="198" t="s">
        <v>427</v>
      </c>
      <c r="C32" s="679">
        <v>16.236842840000001</v>
      </c>
      <c r="D32" s="679">
        <v>15.04270513</v>
      </c>
      <c r="E32" s="679">
        <v>16.17853126</v>
      </c>
      <c r="F32" s="679">
        <v>15.57486186</v>
      </c>
      <c r="G32" s="679">
        <v>16.302559850000002</v>
      </c>
      <c r="H32" s="679">
        <v>16.042539359999999</v>
      </c>
      <c r="I32" s="679">
        <v>17.13657925</v>
      </c>
      <c r="J32" s="679">
        <v>17.177147179999999</v>
      </c>
      <c r="K32" s="679">
        <v>16.290342200000001</v>
      </c>
      <c r="L32" s="679">
        <v>15.91427373</v>
      </c>
      <c r="M32" s="679">
        <v>15.25388368</v>
      </c>
      <c r="N32" s="679">
        <v>15.167302680000001</v>
      </c>
      <c r="O32" s="679">
        <v>15.42233929</v>
      </c>
      <c r="P32" s="679">
        <v>15.259150679999999</v>
      </c>
      <c r="Q32" s="679">
        <v>15.433034080000001</v>
      </c>
      <c r="R32" s="679">
        <v>12.487599550000001</v>
      </c>
      <c r="S32" s="679">
        <v>12.87105743</v>
      </c>
      <c r="T32" s="679">
        <v>14.336797880000001</v>
      </c>
      <c r="U32" s="679">
        <v>15.74164133</v>
      </c>
      <c r="V32" s="679">
        <v>15.9922942</v>
      </c>
      <c r="W32" s="679">
        <v>15.02084556</v>
      </c>
      <c r="X32" s="679">
        <v>15.42915002</v>
      </c>
      <c r="Y32" s="679">
        <v>14.54872101</v>
      </c>
      <c r="Z32" s="679">
        <v>14.72431802</v>
      </c>
      <c r="AA32" s="679">
        <v>14.87637206</v>
      </c>
      <c r="AB32" s="679">
        <v>14.306534510000001</v>
      </c>
      <c r="AC32" s="679">
        <v>15.145498419999999</v>
      </c>
      <c r="AD32" s="679">
        <v>14.69592415</v>
      </c>
      <c r="AE32" s="679">
        <v>15.631168260000001</v>
      </c>
      <c r="AF32" s="679">
        <v>15.8531368</v>
      </c>
      <c r="AG32" s="679">
        <v>16.250034159999998</v>
      </c>
      <c r="AH32" s="679">
        <v>16.724516739999999</v>
      </c>
      <c r="AI32" s="679">
        <v>15.471558720000001</v>
      </c>
      <c r="AJ32" s="679">
        <v>15.56855199</v>
      </c>
      <c r="AK32" s="679">
        <v>15.184928940000001</v>
      </c>
      <c r="AL32" s="679">
        <v>15.025294260000001</v>
      </c>
      <c r="AM32" s="679">
        <v>15.628095269999999</v>
      </c>
      <c r="AN32" s="679">
        <v>14.46144262</v>
      </c>
      <c r="AO32" s="679">
        <v>15.853687020000001</v>
      </c>
      <c r="AP32" s="679">
        <v>15.024309629999999</v>
      </c>
      <c r="AQ32" s="679">
        <v>15.69753083</v>
      </c>
      <c r="AR32" s="679">
        <v>16.302040080000001</v>
      </c>
      <c r="AS32" s="679">
        <v>16.248533729999998</v>
      </c>
      <c r="AT32" s="679">
        <v>16.89313271</v>
      </c>
      <c r="AU32" s="679">
        <v>15.622498269999999</v>
      </c>
      <c r="AV32" s="679">
        <v>15.320790949999999</v>
      </c>
      <c r="AW32" s="679">
        <v>14.82276663</v>
      </c>
      <c r="AX32" s="679">
        <v>15.147453681</v>
      </c>
      <c r="AY32" s="679">
        <v>15.682355073</v>
      </c>
      <c r="AZ32" s="680">
        <v>14.09746</v>
      </c>
      <c r="BA32" s="680">
        <v>15.41193</v>
      </c>
      <c r="BB32" s="680">
        <v>14.609640000000001</v>
      </c>
      <c r="BC32" s="680">
        <v>15.24902</v>
      </c>
      <c r="BD32" s="680">
        <v>15.95543</v>
      </c>
      <c r="BE32" s="680">
        <v>15.844099999999999</v>
      </c>
      <c r="BF32" s="680">
        <v>16.519179999999999</v>
      </c>
      <c r="BG32" s="680">
        <v>15.25672</v>
      </c>
      <c r="BH32" s="680">
        <v>15.00351</v>
      </c>
      <c r="BI32" s="680">
        <v>14.703760000000001</v>
      </c>
      <c r="BJ32" s="680">
        <v>15.217919999999999</v>
      </c>
      <c r="BK32" s="680">
        <v>15.665520000000001</v>
      </c>
      <c r="BL32" s="680">
        <v>14.63448</v>
      </c>
      <c r="BM32" s="680">
        <v>15.478020000000001</v>
      </c>
      <c r="BN32" s="680">
        <v>14.659459999999999</v>
      </c>
      <c r="BO32" s="680">
        <v>15.318199999999999</v>
      </c>
      <c r="BP32" s="680">
        <v>16.053850000000001</v>
      </c>
      <c r="BQ32" s="680">
        <v>16.007829999999998</v>
      </c>
      <c r="BR32" s="680">
        <v>16.716460000000001</v>
      </c>
      <c r="BS32" s="680">
        <v>15.45492</v>
      </c>
      <c r="BT32" s="680">
        <v>15.19154</v>
      </c>
      <c r="BU32" s="680">
        <v>14.888579999999999</v>
      </c>
      <c r="BV32" s="680">
        <v>15.40645</v>
      </c>
    </row>
    <row r="33" spans="1:74" ht="11.15" customHeight="1" x14ac:dyDescent="0.25">
      <c r="A33" s="110" t="s">
        <v>1155</v>
      </c>
      <c r="B33" s="198" t="s">
        <v>428</v>
      </c>
      <c r="C33" s="679">
        <v>7.7387971899999997</v>
      </c>
      <c r="D33" s="679">
        <v>7.1054007700000001</v>
      </c>
      <c r="E33" s="679">
        <v>7.5540236299999997</v>
      </c>
      <c r="F33" s="679">
        <v>7.6711587400000001</v>
      </c>
      <c r="G33" s="679">
        <v>7.8536459599999997</v>
      </c>
      <c r="H33" s="679">
        <v>7.75140999</v>
      </c>
      <c r="I33" s="679">
        <v>8.3582185800000008</v>
      </c>
      <c r="J33" s="679">
        <v>8.4225715900000004</v>
      </c>
      <c r="K33" s="679">
        <v>8.0516144000000001</v>
      </c>
      <c r="L33" s="679">
        <v>7.6982755599999999</v>
      </c>
      <c r="M33" s="679">
        <v>7.7097825100000001</v>
      </c>
      <c r="N33" s="679">
        <v>7.6354301199999997</v>
      </c>
      <c r="O33" s="679">
        <v>7.7566431700000003</v>
      </c>
      <c r="P33" s="679">
        <v>7.5834322399999996</v>
      </c>
      <c r="Q33" s="679">
        <v>7.7273046299999999</v>
      </c>
      <c r="R33" s="679">
        <v>7.0664612900000003</v>
      </c>
      <c r="S33" s="679">
        <v>7.0130022399999996</v>
      </c>
      <c r="T33" s="679">
        <v>7.4646337000000003</v>
      </c>
      <c r="U33" s="679">
        <v>8.1047179699999994</v>
      </c>
      <c r="V33" s="679">
        <v>8.5860737999999994</v>
      </c>
      <c r="W33" s="679">
        <v>7.8565943100000002</v>
      </c>
      <c r="X33" s="679">
        <v>7.8777628000000002</v>
      </c>
      <c r="Y33" s="679">
        <v>7.7165609000000002</v>
      </c>
      <c r="Z33" s="679">
        <v>7.7842160500000004</v>
      </c>
      <c r="AA33" s="679">
        <v>7.7816465399999997</v>
      </c>
      <c r="AB33" s="679">
        <v>7.5281582299999998</v>
      </c>
      <c r="AC33" s="679">
        <v>7.8833601499999997</v>
      </c>
      <c r="AD33" s="679">
        <v>7.7851245999999996</v>
      </c>
      <c r="AE33" s="679">
        <v>8.17427627</v>
      </c>
      <c r="AF33" s="679">
        <v>8.4791300599999992</v>
      </c>
      <c r="AG33" s="679">
        <v>8.8621135899999999</v>
      </c>
      <c r="AH33" s="679">
        <v>9.0545719200000008</v>
      </c>
      <c r="AI33" s="679">
        <v>8.3337585700000005</v>
      </c>
      <c r="AJ33" s="679">
        <v>8.3502142700000004</v>
      </c>
      <c r="AK33" s="679">
        <v>8.2838686799999994</v>
      </c>
      <c r="AL33" s="679">
        <v>8.2304111300000002</v>
      </c>
      <c r="AM33" s="679">
        <v>8.0384213899999999</v>
      </c>
      <c r="AN33" s="679">
        <v>7.6000977599999997</v>
      </c>
      <c r="AO33" s="679">
        <v>8.3365714499999992</v>
      </c>
      <c r="AP33" s="679">
        <v>7.7895099700000001</v>
      </c>
      <c r="AQ33" s="679">
        <v>8.4566458400000002</v>
      </c>
      <c r="AR33" s="679">
        <v>8.5653590499999996</v>
      </c>
      <c r="AS33" s="679">
        <v>9.0687501400000006</v>
      </c>
      <c r="AT33" s="679">
        <v>9.1338013799999995</v>
      </c>
      <c r="AU33" s="679">
        <v>8.6546663000000006</v>
      </c>
      <c r="AV33" s="679">
        <v>8.5125480400000004</v>
      </c>
      <c r="AW33" s="679">
        <v>8.4028214400000003</v>
      </c>
      <c r="AX33" s="679">
        <v>8.0055332049000008</v>
      </c>
      <c r="AY33" s="679">
        <v>8.1764894685999998</v>
      </c>
      <c r="AZ33" s="680">
        <v>7.5001499999999997</v>
      </c>
      <c r="BA33" s="680">
        <v>8.2065160000000006</v>
      </c>
      <c r="BB33" s="680">
        <v>7.6565370000000001</v>
      </c>
      <c r="BC33" s="680">
        <v>8.2399620000000002</v>
      </c>
      <c r="BD33" s="680">
        <v>8.3432499999999994</v>
      </c>
      <c r="BE33" s="680">
        <v>8.8505559999999992</v>
      </c>
      <c r="BF33" s="680">
        <v>8.926145</v>
      </c>
      <c r="BG33" s="680">
        <v>8.4372900000000008</v>
      </c>
      <c r="BH33" s="680">
        <v>8.3886610000000008</v>
      </c>
      <c r="BI33" s="680">
        <v>8.4005410000000005</v>
      </c>
      <c r="BJ33" s="680">
        <v>8.1055759999999992</v>
      </c>
      <c r="BK33" s="680">
        <v>8.2888129999999993</v>
      </c>
      <c r="BL33" s="680">
        <v>7.9200590000000002</v>
      </c>
      <c r="BM33" s="680">
        <v>8.4048320000000007</v>
      </c>
      <c r="BN33" s="680">
        <v>7.8449780000000002</v>
      </c>
      <c r="BO33" s="680">
        <v>8.4565900000000003</v>
      </c>
      <c r="BP33" s="680">
        <v>8.57151</v>
      </c>
      <c r="BQ33" s="680">
        <v>9.1197929999999996</v>
      </c>
      <c r="BR33" s="680">
        <v>9.2124360000000003</v>
      </c>
      <c r="BS33" s="680">
        <v>8.7094629999999995</v>
      </c>
      <c r="BT33" s="680">
        <v>8.6564010000000007</v>
      </c>
      <c r="BU33" s="680">
        <v>8.6682570000000005</v>
      </c>
      <c r="BV33" s="680">
        <v>8.357742</v>
      </c>
    </row>
    <row r="34" spans="1:74" ht="11.15" customHeight="1" x14ac:dyDescent="0.25">
      <c r="A34" s="110" t="s">
        <v>1156</v>
      </c>
      <c r="B34" s="198" t="s">
        <v>429</v>
      </c>
      <c r="C34" s="679">
        <v>11.73870763</v>
      </c>
      <c r="D34" s="679">
        <v>10.55066529</v>
      </c>
      <c r="E34" s="679">
        <v>11.63030433</v>
      </c>
      <c r="F34" s="679">
        <v>11.52247815</v>
      </c>
      <c r="G34" s="679">
        <v>12.31873571</v>
      </c>
      <c r="H34" s="679">
        <v>11.907871950000001</v>
      </c>
      <c r="I34" s="679">
        <v>12.58716761</v>
      </c>
      <c r="J34" s="679">
        <v>12.546279180000001</v>
      </c>
      <c r="K34" s="679">
        <v>12.0890676</v>
      </c>
      <c r="L34" s="679">
        <v>11.986747210000001</v>
      </c>
      <c r="M34" s="679">
        <v>11.26937253</v>
      </c>
      <c r="N34" s="679">
        <v>11.09559393</v>
      </c>
      <c r="O34" s="679">
        <v>11.33934874</v>
      </c>
      <c r="P34" s="679">
        <v>11.04042132</v>
      </c>
      <c r="Q34" s="679">
        <v>11.495142299999999</v>
      </c>
      <c r="R34" s="679">
        <v>10.191146209999999</v>
      </c>
      <c r="S34" s="679">
        <v>11.00799778</v>
      </c>
      <c r="T34" s="679">
        <v>10.75782523</v>
      </c>
      <c r="U34" s="679">
        <v>12.026842370000001</v>
      </c>
      <c r="V34" s="679">
        <v>12.109597620000001</v>
      </c>
      <c r="W34" s="679">
        <v>11.08228937</v>
      </c>
      <c r="X34" s="679">
        <v>11.79784785</v>
      </c>
      <c r="Y34" s="679">
        <v>12.160597360000001</v>
      </c>
      <c r="Z34" s="679">
        <v>10.617776900000001</v>
      </c>
      <c r="AA34" s="679">
        <v>11.39719416</v>
      </c>
      <c r="AB34" s="679">
        <v>11.012192560000001</v>
      </c>
      <c r="AC34" s="679">
        <v>11.160738800000001</v>
      </c>
      <c r="AD34" s="679">
        <v>11.468491</v>
      </c>
      <c r="AE34" s="679">
        <v>12.08665684</v>
      </c>
      <c r="AF34" s="679">
        <v>12.50998893</v>
      </c>
      <c r="AG34" s="679">
        <v>13.21390603</v>
      </c>
      <c r="AH34" s="679">
        <v>13.1808312</v>
      </c>
      <c r="AI34" s="679">
        <v>12.001140510000001</v>
      </c>
      <c r="AJ34" s="679">
        <v>12.4544382</v>
      </c>
      <c r="AK34" s="679">
        <v>12.14847308</v>
      </c>
      <c r="AL34" s="679">
        <v>11.69496584</v>
      </c>
      <c r="AM34" s="679">
        <v>12.840726159999999</v>
      </c>
      <c r="AN34" s="679">
        <v>11.152917049999999</v>
      </c>
      <c r="AO34" s="679">
        <v>12.353214960000001</v>
      </c>
      <c r="AP34" s="679">
        <v>11.943319949999999</v>
      </c>
      <c r="AQ34" s="679">
        <v>12.72823666</v>
      </c>
      <c r="AR34" s="679">
        <v>12.77853698</v>
      </c>
      <c r="AS34" s="679">
        <v>13.31397215</v>
      </c>
      <c r="AT34" s="679">
        <v>13.178925420000001</v>
      </c>
      <c r="AU34" s="679">
        <v>12.190589790000001</v>
      </c>
      <c r="AV34" s="679">
        <v>12.49891442</v>
      </c>
      <c r="AW34" s="679">
        <v>12.17699805</v>
      </c>
      <c r="AX34" s="679">
        <v>11.741485612</v>
      </c>
      <c r="AY34" s="679">
        <v>13.00417792</v>
      </c>
      <c r="AZ34" s="680">
        <v>10.9704</v>
      </c>
      <c r="BA34" s="680">
        <v>12.11383</v>
      </c>
      <c r="BB34" s="680">
        <v>11.704079999999999</v>
      </c>
      <c r="BC34" s="680">
        <v>12.40103</v>
      </c>
      <c r="BD34" s="680">
        <v>12.40761</v>
      </c>
      <c r="BE34" s="680">
        <v>12.96874</v>
      </c>
      <c r="BF34" s="680">
        <v>12.75529</v>
      </c>
      <c r="BG34" s="680">
        <v>11.79796</v>
      </c>
      <c r="BH34" s="680">
        <v>12.215870000000001</v>
      </c>
      <c r="BI34" s="680">
        <v>12.069610000000001</v>
      </c>
      <c r="BJ34" s="680">
        <v>11.78374</v>
      </c>
      <c r="BK34" s="680">
        <v>13.05542</v>
      </c>
      <c r="BL34" s="680">
        <v>11.541359999999999</v>
      </c>
      <c r="BM34" s="680">
        <v>12.357699999999999</v>
      </c>
      <c r="BN34" s="680">
        <v>11.937279999999999</v>
      </c>
      <c r="BO34" s="680">
        <v>12.628769999999999</v>
      </c>
      <c r="BP34" s="680">
        <v>12.63386</v>
      </c>
      <c r="BQ34" s="680">
        <v>13.22329</v>
      </c>
      <c r="BR34" s="680">
        <v>13.01647</v>
      </c>
      <c r="BS34" s="680">
        <v>12.04932</v>
      </c>
      <c r="BT34" s="680">
        <v>12.47274</v>
      </c>
      <c r="BU34" s="680">
        <v>12.324199999999999</v>
      </c>
      <c r="BV34" s="680">
        <v>12.023529999999999</v>
      </c>
    </row>
    <row r="35" spans="1:74" ht="11.15" customHeight="1" x14ac:dyDescent="0.25">
      <c r="A35" s="110" t="s">
        <v>1157</v>
      </c>
      <c r="B35" s="198" t="s">
        <v>430</v>
      </c>
      <c r="C35" s="679">
        <v>8.3868772099999997</v>
      </c>
      <c r="D35" s="679">
        <v>7.8326507400000001</v>
      </c>
      <c r="E35" s="679">
        <v>8.2675856999999997</v>
      </c>
      <c r="F35" s="679">
        <v>8.1411982999999992</v>
      </c>
      <c r="G35" s="679">
        <v>8.5211938200000006</v>
      </c>
      <c r="H35" s="679">
        <v>8.2730798700000001</v>
      </c>
      <c r="I35" s="679">
        <v>8.54938471</v>
      </c>
      <c r="J35" s="679">
        <v>8.7243933299999998</v>
      </c>
      <c r="K35" s="679">
        <v>8.2592744299999996</v>
      </c>
      <c r="L35" s="679">
        <v>8.1477935200000005</v>
      </c>
      <c r="M35" s="679">
        <v>7.8054932399999997</v>
      </c>
      <c r="N35" s="679">
        <v>7.95357615</v>
      </c>
      <c r="O35" s="679">
        <v>8.1612320199999999</v>
      </c>
      <c r="P35" s="679">
        <v>7.91611099</v>
      </c>
      <c r="Q35" s="679">
        <v>8.0590866000000005</v>
      </c>
      <c r="R35" s="679">
        <v>7.2045209000000003</v>
      </c>
      <c r="S35" s="679">
        <v>7.3094230500000004</v>
      </c>
      <c r="T35" s="679">
        <v>7.5976531200000004</v>
      </c>
      <c r="U35" s="679">
        <v>7.9697528699999998</v>
      </c>
      <c r="V35" s="679">
        <v>8.3047054899999999</v>
      </c>
      <c r="W35" s="679">
        <v>8.0140090199999996</v>
      </c>
      <c r="X35" s="679">
        <v>7.9957447899999998</v>
      </c>
      <c r="Y35" s="679">
        <v>7.7559956000000003</v>
      </c>
      <c r="Z35" s="679">
        <v>8.0133525700000003</v>
      </c>
      <c r="AA35" s="679">
        <v>8.0620034100000009</v>
      </c>
      <c r="AB35" s="679">
        <v>7.4577923699999999</v>
      </c>
      <c r="AC35" s="679">
        <v>8.0859169200000007</v>
      </c>
      <c r="AD35" s="679">
        <v>7.9946001500000001</v>
      </c>
      <c r="AE35" s="679">
        <v>8.3566014000000006</v>
      </c>
      <c r="AF35" s="679">
        <v>8.4768103799999999</v>
      </c>
      <c r="AG35" s="679">
        <v>8.6770994399999992</v>
      </c>
      <c r="AH35" s="679">
        <v>8.8706883399999992</v>
      </c>
      <c r="AI35" s="679">
        <v>8.3887648400000003</v>
      </c>
      <c r="AJ35" s="679">
        <v>8.4766255200000007</v>
      </c>
      <c r="AK35" s="679">
        <v>8.1623163400000003</v>
      </c>
      <c r="AL35" s="679">
        <v>8.22975295</v>
      </c>
      <c r="AM35" s="679">
        <v>8.4077728799999996</v>
      </c>
      <c r="AN35" s="679">
        <v>7.8842576700000002</v>
      </c>
      <c r="AO35" s="679">
        <v>8.4329310500000005</v>
      </c>
      <c r="AP35" s="679">
        <v>8.2559158400000001</v>
      </c>
      <c r="AQ35" s="679">
        <v>8.7734903800000001</v>
      </c>
      <c r="AR35" s="679">
        <v>8.7997639700000008</v>
      </c>
      <c r="AS35" s="679">
        <v>8.7417944399999996</v>
      </c>
      <c r="AT35" s="679">
        <v>8.7176109200000003</v>
      </c>
      <c r="AU35" s="679">
        <v>8.1363166000000007</v>
      </c>
      <c r="AV35" s="679">
        <v>8.07857424</v>
      </c>
      <c r="AW35" s="679">
        <v>7.6495845100000004</v>
      </c>
      <c r="AX35" s="679">
        <v>8.0440455980000003</v>
      </c>
      <c r="AY35" s="679">
        <v>8.3858544626999993</v>
      </c>
      <c r="AZ35" s="680">
        <v>7.7331139999999996</v>
      </c>
      <c r="BA35" s="680">
        <v>8.2483400000000007</v>
      </c>
      <c r="BB35" s="680">
        <v>8.0587440000000008</v>
      </c>
      <c r="BC35" s="680">
        <v>8.5434149999999995</v>
      </c>
      <c r="BD35" s="680">
        <v>8.5925159999999998</v>
      </c>
      <c r="BE35" s="680">
        <v>8.5154639999999997</v>
      </c>
      <c r="BF35" s="680">
        <v>8.5015020000000003</v>
      </c>
      <c r="BG35" s="680">
        <v>7.9337629999999999</v>
      </c>
      <c r="BH35" s="680">
        <v>7.9051650000000002</v>
      </c>
      <c r="BI35" s="680">
        <v>7.5618299999999996</v>
      </c>
      <c r="BJ35" s="680">
        <v>8.0184669999999993</v>
      </c>
      <c r="BK35" s="680">
        <v>8.332274</v>
      </c>
      <c r="BL35" s="680">
        <v>7.9837999999999996</v>
      </c>
      <c r="BM35" s="680">
        <v>8.2346710000000005</v>
      </c>
      <c r="BN35" s="680">
        <v>8.0388629999999992</v>
      </c>
      <c r="BO35" s="680">
        <v>8.5245029999999993</v>
      </c>
      <c r="BP35" s="680">
        <v>8.5802899999999998</v>
      </c>
      <c r="BQ35" s="680">
        <v>8.525487</v>
      </c>
      <c r="BR35" s="680">
        <v>8.5206320000000009</v>
      </c>
      <c r="BS35" s="680">
        <v>7.957084</v>
      </c>
      <c r="BT35" s="680">
        <v>7.925929</v>
      </c>
      <c r="BU35" s="680">
        <v>7.5818500000000002</v>
      </c>
      <c r="BV35" s="680">
        <v>8.0378779999999992</v>
      </c>
    </row>
    <row r="36" spans="1:74" ht="11.15" customHeight="1" x14ac:dyDescent="0.25">
      <c r="A36" s="110" t="s">
        <v>1158</v>
      </c>
      <c r="B36" s="198" t="s">
        <v>431</v>
      </c>
      <c r="C36" s="679">
        <v>16.786695089999998</v>
      </c>
      <c r="D36" s="679">
        <v>15.97432527</v>
      </c>
      <c r="E36" s="679">
        <v>16.309249250000001</v>
      </c>
      <c r="F36" s="679">
        <v>16.7056182</v>
      </c>
      <c r="G36" s="679">
        <v>17.470133390000001</v>
      </c>
      <c r="H36" s="679">
        <v>18.19355358</v>
      </c>
      <c r="I36" s="679">
        <v>18.745249449999999</v>
      </c>
      <c r="J36" s="679">
        <v>18.822821879999999</v>
      </c>
      <c r="K36" s="679">
        <v>17.93404013</v>
      </c>
      <c r="L36" s="679">
        <v>17.819344220000001</v>
      </c>
      <c r="M36" s="679">
        <v>16.376733170000001</v>
      </c>
      <c r="N36" s="679">
        <v>16.698069409999999</v>
      </c>
      <c r="O36" s="679">
        <v>16.196996389999999</v>
      </c>
      <c r="P36" s="679">
        <v>16.20311937</v>
      </c>
      <c r="Q36" s="679">
        <v>16.723683619999999</v>
      </c>
      <c r="R36" s="679">
        <v>15.88469961</v>
      </c>
      <c r="S36" s="679">
        <v>15.43422043</v>
      </c>
      <c r="T36" s="679">
        <v>16.13721262</v>
      </c>
      <c r="U36" s="679">
        <v>16.804421000000001</v>
      </c>
      <c r="V36" s="679">
        <v>17.178227499999998</v>
      </c>
      <c r="W36" s="679">
        <v>16.684017579999999</v>
      </c>
      <c r="X36" s="679">
        <v>17.148453249999999</v>
      </c>
      <c r="Y36" s="679">
        <v>16.693375660000001</v>
      </c>
      <c r="Z36" s="679">
        <v>17.423224959999999</v>
      </c>
      <c r="AA36" s="679">
        <v>17.200046740000001</v>
      </c>
      <c r="AB36" s="679">
        <v>14.447298010000001</v>
      </c>
      <c r="AC36" s="679">
        <v>14.49597692</v>
      </c>
      <c r="AD36" s="679">
        <v>17.16984738</v>
      </c>
      <c r="AE36" s="679">
        <v>17.09862231</v>
      </c>
      <c r="AF36" s="679">
        <v>17.749022119999999</v>
      </c>
      <c r="AG36" s="679">
        <v>19.55190412</v>
      </c>
      <c r="AH36" s="679">
        <v>19.16693574</v>
      </c>
      <c r="AI36" s="679">
        <v>18.570342610000001</v>
      </c>
      <c r="AJ36" s="679">
        <v>18.238996700000001</v>
      </c>
      <c r="AK36" s="679">
        <v>17.586876050000001</v>
      </c>
      <c r="AL36" s="679">
        <v>18.203654329999999</v>
      </c>
      <c r="AM36" s="679">
        <v>17.40584647</v>
      </c>
      <c r="AN36" s="679">
        <v>15.30713433</v>
      </c>
      <c r="AO36" s="679">
        <v>17.08845998</v>
      </c>
      <c r="AP36" s="679">
        <v>17.009611660000001</v>
      </c>
      <c r="AQ36" s="679">
        <v>17.837704080000002</v>
      </c>
      <c r="AR36" s="679">
        <v>18.470912290000001</v>
      </c>
      <c r="AS36" s="679">
        <v>17.460633090000002</v>
      </c>
      <c r="AT36" s="679">
        <v>18.861777440000001</v>
      </c>
      <c r="AU36" s="679">
        <v>17.513762440000001</v>
      </c>
      <c r="AV36" s="679">
        <v>17.47429657</v>
      </c>
      <c r="AW36" s="679">
        <v>16.557341600000001</v>
      </c>
      <c r="AX36" s="679">
        <v>18.276106249000001</v>
      </c>
      <c r="AY36" s="679">
        <v>18.421748619999999</v>
      </c>
      <c r="AZ36" s="680">
        <v>15.65981</v>
      </c>
      <c r="BA36" s="680">
        <v>17.489719999999998</v>
      </c>
      <c r="BB36" s="680">
        <v>17.311720000000001</v>
      </c>
      <c r="BC36" s="680">
        <v>18.05707</v>
      </c>
      <c r="BD36" s="680">
        <v>18.63186</v>
      </c>
      <c r="BE36" s="680">
        <v>17.81026</v>
      </c>
      <c r="BF36" s="680">
        <v>19.089279999999999</v>
      </c>
      <c r="BG36" s="680">
        <v>17.659300000000002</v>
      </c>
      <c r="BH36" s="680">
        <v>17.819179999999999</v>
      </c>
      <c r="BI36" s="680">
        <v>17.033950000000001</v>
      </c>
      <c r="BJ36" s="680">
        <v>18.84721</v>
      </c>
      <c r="BK36" s="680">
        <v>18.973099999999999</v>
      </c>
      <c r="BL36" s="680">
        <v>16.962489999999999</v>
      </c>
      <c r="BM36" s="680">
        <v>18.313089999999999</v>
      </c>
      <c r="BN36" s="680">
        <v>18.075849999999999</v>
      </c>
      <c r="BO36" s="680">
        <v>18.825980000000001</v>
      </c>
      <c r="BP36" s="680">
        <v>19.424420000000001</v>
      </c>
      <c r="BQ36" s="680">
        <v>18.569050000000001</v>
      </c>
      <c r="BR36" s="680">
        <v>19.91339</v>
      </c>
      <c r="BS36" s="680">
        <v>18.422799999999999</v>
      </c>
      <c r="BT36" s="680">
        <v>18.59778</v>
      </c>
      <c r="BU36" s="680">
        <v>17.77252</v>
      </c>
      <c r="BV36" s="680">
        <v>19.633520000000001</v>
      </c>
    </row>
    <row r="37" spans="1:74" s="115" customFormat="1" ht="11.15" customHeight="1" x14ac:dyDescent="0.25">
      <c r="A37" s="110" t="s">
        <v>1159</v>
      </c>
      <c r="B37" s="198" t="s">
        <v>432</v>
      </c>
      <c r="C37" s="679">
        <v>6.6632180400000003</v>
      </c>
      <c r="D37" s="679">
        <v>6.1198266400000003</v>
      </c>
      <c r="E37" s="679">
        <v>6.6426120700000002</v>
      </c>
      <c r="F37" s="679">
        <v>6.5850616899999999</v>
      </c>
      <c r="G37" s="679">
        <v>7.0099065899999999</v>
      </c>
      <c r="H37" s="679">
        <v>7.6699699099999998</v>
      </c>
      <c r="I37" s="679">
        <v>8.1468886999999999</v>
      </c>
      <c r="J37" s="679">
        <v>8.1271519899999998</v>
      </c>
      <c r="K37" s="679">
        <v>7.4692457699999997</v>
      </c>
      <c r="L37" s="679">
        <v>6.9130910400000003</v>
      </c>
      <c r="M37" s="679">
        <v>6.6360880699999996</v>
      </c>
      <c r="N37" s="679">
        <v>6.8299725599999999</v>
      </c>
      <c r="O37" s="679">
        <v>6.84332501</v>
      </c>
      <c r="P37" s="679">
        <v>6.4667022000000003</v>
      </c>
      <c r="Q37" s="679">
        <v>6.7588682200000001</v>
      </c>
      <c r="R37" s="679">
        <v>6.3971466799999996</v>
      </c>
      <c r="S37" s="679">
        <v>6.8040994499999998</v>
      </c>
      <c r="T37" s="679">
        <v>7.1416307100000003</v>
      </c>
      <c r="U37" s="679">
        <v>7.8151936199999996</v>
      </c>
      <c r="V37" s="679">
        <v>7.8396211500000001</v>
      </c>
      <c r="W37" s="679">
        <v>7.0758634999999996</v>
      </c>
      <c r="X37" s="679">
        <v>6.9526120699999998</v>
      </c>
      <c r="Y37" s="679">
        <v>6.3555327100000003</v>
      </c>
      <c r="Z37" s="679">
        <v>6.5929127200000002</v>
      </c>
      <c r="AA37" s="679">
        <v>6.5250544599999998</v>
      </c>
      <c r="AB37" s="679">
        <v>6.1350486999999996</v>
      </c>
      <c r="AC37" s="679">
        <v>6.4061681899999998</v>
      </c>
      <c r="AD37" s="679">
        <v>6.5464095599999998</v>
      </c>
      <c r="AE37" s="679">
        <v>7.1888685099999998</v>
      </c>
      <c r="AF37" s="679">
        <v>7.7259703499999999</v>
      </c>
      <c r="AG37" s="679">
        <v>8.1179818600000004</v>
      </c>
      <c r="AH37" s="679">
        <v>7.8244768999999996</v>
      </c>
      <c r="AI37" s="679">
        <v>7.1899684300000004</v>
      </c>
      <c r="AJ37" s="679">
        <v>6.9640051200000004</v>
      </c>
      <c r="AK37" s="679">
        <v>6.5875830500000001</v>
      </c>
      <c r="AL37" s="679">
        <v>6.73591096</v>
      </c>
      <c r="AM37" s="679">
        <v>6.8532419100000004</v>
      </c>
      <c r="AN37" s="679">
        <v>6.2635464299999999</v>
      </c>
      <c r="AO37" s="679">
        <v>6.7757939699999996</v>
      </c>
      <c r="AP37" s="679">
        <v>6.86626285</v>
      </c>
      <c r="AQ37" s="679">
        <v>7.1722898099999997</v>
      </c>
      <c r="AR37" s="679">
        <v>7.6882824999999997</v>
      </c>
      <c r="AS37" s="679">
        <v>8.3974074400000003</v>
      </c>
      <c r="AT37" s="679">
        <v>8.0871371100000005</v>
      </c>
      <c r="AU37" s="679">
        <v>7.4697459500000001</v>
      </c>
      <c r="AV37" s="679">
        <v>7.1495046200000001</v>
      </c>
      <c r="AW37" s="679">
        <v>6.8161901599999997</v>
      </c>
      <c r="AX37" s="679">
        <v>6.8008445599999998</v>
      </c>
      <c r="AY37" s="679">
        <v>6.9318876805</v>
      </c>
      <c r="AZ37" s="680">
        <v>6.2726319999999998</v>
      </c>
      <c r="BA37" s="680">
        <v>6.7769849999999998</v>
      </c>
      <c r="BB37" s="680">
        <v>6.8767180000000003</v>
      </c>
      <c r="BC37" s="680">
        <v>7.211246</v>
      </c>
      <c r="BD37" s="680">
        <v>7.7623170000000004</v>
      </c>
      <c r="BE37" s="680">
        <v>8.4910010000000007</v>
      </c>
      <c r="BF37" s="680">
        <v>8.1940120000000007</v>
      </c>
      <c r="BG37" s="680">
        <v>7.5597380000000003</v>
      </c>
      <c r="BH37" s="680">
        <v>7.2620089999999999</v>
      </c>
      <c r="BI37" s="680">
        <v>6.9396579999999997</v>
      </c>
      <c r="BJ37" s="680">
        <v>6.9162350000000004</v>
      </c>
      <c r="BK37" s="680">
        <v>7.0417059999999996</v>
      </c>
      <c r="BL37" s="680">
        <v>6.5994630000000001</v>
      </c>
      <c r="BM37" s="680">
        <v>6.8812439999999997</v>
      </c>
      <c r="BN37" s="680">
        <v>6.9721919999999997</v>
      </c>
      <c r="BO37" s="680">
        <v>7.3073579999999998</v>
      </c>
      <c r="BP37" s="680">
        <v>7.8603160000000001</v>
      </c>
      <c r="BQ37" s="680">
        <v>8.6043970000000005</v>
      </c>
      <c r="BR37" s="680">
        <v>8.2976480000000006</v>
      </c>
      <c r="BS37" s="680">
        <v>7.659891</v>
      </c>
      <c r="BT37" s="680">
        <v>7.3542880000000004</v>
      </c>
      <c r="BU37" s="680">
        <v>7.023701</v>
      </c>
      <c r="BV37" s="680">
        <v>6.9974869999999996</v>
      </c>
    </row>
    <row r="38" spans="1:74" s="115" customFormat="1" ht="11.15" customHeight="1" x14ac:dyDescent="0.25">
      <c r="A38" s="110" t="s">
        <v>1160</v>
      </c>
      <c r="B38" s="198" t="s">
        <v>239</v>
      </c>
      <c r="C38" s="679">
        <v>7.0558996599999997</v>
      </c>
      <c r="D38" s="679">
        <v>6.4271844299999996</v>
      </c>
      <c r="E38" s="679">
        <v>6.72250426</v>
      </c>
      <c r="F38" s="679">
        <v>6.7449505099999998</v>
      </c>
      <c r="G38" s="679">
        <v>7.4701312599999996</v>
      </c>
      <c r="H38" s="679">
        <v>7.2566620100000003</v>
      </c>
      <c r="I38" s="679">
        <v>8.3672000499999992</v>
      </c>
      <c r="J38" s="679">
        <v>8.4862989599999992</v>
      </c>
      <c r="K38" s="679">
        <v>7.8111003700000001</v>
      </c>
      <c r="L38" s="679">
        <v>7.6558807800000004</v>
      </c>
      <c r="M38" s="679">
        <v>6.69411793</v>
      </c>
      <c r="N38" s="679">
        <v>6.9559598400000002</v>
      </c>
      <c r="O38" s="679">
        <v>6.8868368999999996</v>
      </c>
      <c r="P38" s="679">
        <v>6.7246503300000002</v>
      </c>
      <c r="Q38" s="679">
        <v>7.0398426900000004</v>
      </c>
      <c r="R38" s="679">
        <v>6.60723255</v>
      </c>
      <c r="S38" s="679">
        <v>6.96658533</v>
      </c>
      <c r="T38" s="679">
        <v>7.4894082600000003</v>
      </c>
      <c r="U38" s="679">
        <v>8.0740087700000007</v>
      </c>
      <c r="V38" s="679">
        <v>8.0905505400000006</v>
      </c>
      <c r="W38" s="679">
        <v>7.4554254599999998</v>
      </c>
      <c r="X38" s="679">
        <v>7.3241482299999996</v>
      </c>
      <c r="Y38" s="679">
        <v>6.4882197899999996</v>
      </c>
      <c r="Z38" s="679">
        <v>6.5429412100000004</v>
      </c>
      <c r="AA38" s="679">
        <v>6.3248984100000003</v>
      </c>
      <c r="AB38" s="679">
        <v>6.0213185300000003</v>
      </c>
      <c r="AC38" s="679">
        <v>6.7559679900000003</v>
      </c>
      <c r="AD38" s="679">
        <v>6.5095526000000001</v>
      </c>
      <c r="AE38" s="679">
        <v>7.3388188699999999</v>
      </c>
      <c r="AF38" s="679">
        <v>8.0871193800000007</v>
      </c>
      <c r="AG38" s="679">
        <v>8.1205345199999996</v>
      </c>
      <c r="AH38" s="679">
        <v>8.2519475399999997</v>
      </c>
      <c r="AI38" s="679">
        <v>7.76240402</v>
      </c>
      <c r="AJ38" s="679">
        <v>7.4158506199999996</v>
      </c>
      <c r="AK38" s="679">
        <v>7.0207656500000004</v>
      </c>
      <c r="AL38" s="679">
        <v>6.7291388899999998</v>
      </c>
      <c r="AM38" s="679">
        <v>6.2158988500000003</v>
      </c>
      <c r="AN38" s="679">
        <v>5.9521527799999996</v>
      </c>
      <c r="AO38" s="679">
        <v>6.8409030199999998</v>
      </c>
      <c r="AP38" s="679">
        <v>6.6486118100000002</v>
      </c>
      <c r="AQ38" s="679">
        <v>6.8789160699999998</v>
      </c>
      <c r="AR38" s="679">
        <v>7.5105760799999999</v>
      </c>
      <c r="AS38" s="679">
        <v>7.6297183400000002</v>
      </c>
      <c r="AT38" s="679">
        <v>8.29281617</v>
      </c>
      <c r="AU38" s="679">
        <v>7.4799786900000003</v>
      </c>
      <c r="AV38" s="679">
        <v>7.1604364900000004</v>
      </c>
      <c r="AW38" s="679">
        <v>6.4231635699999998</v>
      </c>
      <c r="AX38" s="679">
        <v>6.4054938338999996</v>
      </c>
      <c r="AY38" s="679">
        <v>6.0744587281999998</v>
      </c>
      <c r="AZ38" s="680">
        <v>5.760821</v>
      </c>
      <c r="BA38" s="680">
        <v>6.622973</v>
      </c>
      <c r="BB38" s="680">
        <v>6.4138279999999996</v>
      </c>
      <c r="BC38" s="680">
        <v>6.6016170000000001</v>
      </c>
      <c r="BD38" s="680">
        <v>7.1978859999999996</v>
      </c>
      <c r="BE38" s="680">
        <v>7.316694</v>
      </c>
      <c r="BF38" s="680">
        <v>7.9430769999999997</v>
      </c>
      <c r="BG38" s="680">
        <v>7.1580260000000004</v>
      </c>
      <c r="BH38" s="680">
        <v>6.8836909999999998</v>
      </c>
      <c r="BI38" s="680">
        <v>6.1970900000000002</v>
      </c>
      <c r="BJ38" s="680">
        <v>6.226172</v>
      </c>
      <c r="BK38" s="680">
        <v>5.9035849999999996</v>
      </c>
      <c r="BL38" s="680">
        <v>5.8331860000000004</v>
      </c>
      <c r="BM38" s="680">
        <v>6.5070490000000003</v>
      </c>
      <c r="BN38" s="680">
        <v>6.3175689999999998</v>
      </c>
      <c r="BO38" s="680">
        <v>6.5162420000000001</v>
      </c>
      <c r="BP38" s="680">
        <v>7.1157750000000002</v>
      </c>
      <c r="BQ38" s="680">
        <v>7.2482309999999996</v>
      </c>
      <c r="BR38" s="680">
        <v>7.8758999999999997</v>
      </c>
      <c r="BS38" s="680">
        <v>7.1037350000000004</v>
      </c>
      <c r="BT38" s="680">
        <v>6.832236</v>
      </c>
      <c r="BU38" s="680">
        <v>6.1514829999999998</v>
      </c>
      <c r="BV38" s="680">
        <v>6.1787229999999997</v>
      </c>
    </row>
    <row r="39" spans="1:74" s="115" customFormat="1" ht="11.15" customHeight="1" x14ac:dyDescent="0.25">
      <c r="A39" s="110" t="s">
        <v>1161</v>
      </c>
      <c r="B39" s="198" t="s">
        <v>240</v>
      </c>
      <c r="C39" s="679">
        <v>0.38608576</v>
      </c>
      <c r="D39" s="679">
        <v>0.34105380000000002</v>
      </c>
      <c r="E39" s="679">
        <v>0.37730140000000001</v>
      </c>
      <c r="F39" s="679">
        <v>0.37708291999999999</v>
      </c>
      <c r="G39" s="679">
        <v>0.40728463999999998</v>
      </c>
      <c r="H39" s="679">
        <v>0.41084051999999999</v>
      </c>
      <c r="I39" s="679">
        <v>0.43260085999999998</v>
      </c>
      <c r="J39" s="679">
        <v>0.45843008000000002</v>
      </c>
      <c r="K39" s="679">
        <v>0.43308492999999998</v>
      </c>
      <c r="L39" s="679">
        <v>0.43646602000000001</v>
      </c>
      <c r="M39" s="679">
        <v>0.41606380999999998</v>
      </c>
      <c r="N39" s="679">
        <v>0.41070327000000001</v>
      </c>
      <c r="O39" s="679">
        <v>0.41011465000000003</v>
      </c>
      <c r="P39" s="679">
        <v>0.36954056000000002</v>
      </c>
      <c r="Q39" s="679">
        <v>0.39943714000000002</v>
      </c>
      <c r="R39" s="679">
        <v>0.33745231999999997</v>
      </c>
      <c r="S39" s="679">
        <v>0.35279641</v>
      </c>
      <c r="T39" s="679">
        <v>0.36715771000000003</v>
      </c>
      <c r="U39" s="679">
        <v>0.38743130999999997</v>
      </c>
      <c r="V39" s="679">
        <v>0.39933919000000001</v>
      </c>
      <c r="W39" s="679">
        <v>0.37524665000000001</v>
      </c>
      <c r="X39" s="679">
        <v>0.39944321999999999</v>
      </c>
      <c r="Y39" s="679">
        <v>0.38275209999999998</v>
      </c>
      <c r="Z39" s="679">
        <v>0.38704977000000002</v>
      </c>
      <c r="AA39" s="679">
        <v>0.37275365999999999</v>
      </c>
      <c r="AB39" s="679">
        <v>0.33338582</v>
      </c>
      <c r="AC39" s="679">
        <v>0.37814990999999998</v>
      </c>
      <c r="AD39" s="679">
        <v>0.37920169999999997</v>
      </c>
      <c r="AE39" s="679">
        <v>0.39638340999999999</v>
      </c>
      <c r="AF39" s="679">
        <v>0.37884097</v>
      </c>
      <c r="AG39" s="679">
        <v>0.40772072999999998</v>
      </c>
      <c r="AH39" s="679">
        <v>0.41555607999999999</v>
      </c>
      <c r="AI39" s="679">
        <v>0.38741548999999997</v>
      </c>
      <c r="AJ39" s="679">
        <v>0.40950230999999998</v>
      </c>
      <c r="AK39" s="679">
        <v>0.39884874999999997</v>
      </c>
      <c r="AL39" s="679">
        <v>0.39588220000000002</v>
      </c>
      <c r="AM39" s="679">
        <v>0.38169924999999999</v>
      </c>
      <c r="AN39" s="679">
        <v>0.35752241000000001</v>
      </c>
      <c r="AO39" s="679">
        <v>0.40727176999999998</v>
      </c>
      <c r="AP39" s="679">
        <v>0.39037221</v>
      </c>
      <c r="AQ39" s="679">
        <v>0.40349465000000001</v>
      </c>
      <c r="AR39" s="679">
        <v>0.39232899999999998</v>
      </c>
      <c r="AS39" s="679">
        <v>0.41776732</v>
      </c>
      <c r="AT39" s="679">
        <v>0.42564573999999999</v>
      </c>
      <c r="AU39" s="679">
        <v>0.42216567999999999</v>
      </c>
      <c r="AV39" s="679">
        <v>0.42618742999999998</v>
      </c>
      <c r="AW39" s="679">
        <v>0.40613447000000003</v>
      </c>
      <c r="AX39" s="679">
        <v>0.39319563000000002</v>
      </c>
      <c r="AY39" s="679">
        <v>0.37837421999999998</v>
      </c>
      <c r="AZ39" s="680">
        <v>0.34973399999999999</v>
      </c>
      <c r="BA39" s="680">
        <v>0.3973254</v>
      </c>
      <c r="BB39" s="680">
        <v>0.38115520000000003</v>
      </c>
      <c r="BC39" s="680">
        <v>0.39429239999999999</v>
      </c>
      <c r="BD39" s="680">
        <v>0.38477719999999999</v>
      </c>
      <c r="BE39" s="680">
        <v>0.40927419999999998</v>
      </c>
      <c r="BF39" s="680">
        <v>0.41811710000000002</v>
      </c>
      <c r="BG39" s="680">
        <v>0.41445110000000002</v>
      </c>
      <c r="BH39" s="680">
        <v>0.41861520000000002</v>
      </c>
      <c r="BI39" s="680">
        <v>0.40205459999999998</v>
      </c>
      <c r="BJ39" s="680">
        <v>0.39145609999999997</v>
      </c>
      <c r="BK39" s="680">
        <v>0.37509540000000002</v>
      </c>
      <c r="BL39" s="680">
        <v>0.35942590000000002</v>
      </c>
      <c r="BM39" s="680">
        <v>0.39458569999999998</v>
      </c>
      <c r="BN39" s="680">
        <v>0.37836930000000002</v>
      </c>
      <c r="BO39" s="680">
        <v>0.3917273</v>
      </c>
      <c r="BP39" s="680">
        <v>0.38270599999999999</v>
      </c>
      <c r="BQ39" s="680">
        <v>0.4080934</v>
      </c>
      <c r="BR39" s="680">
        <v>0.41734019999999999</v>
      </c>
      <c r="BS39" s="680">
        <v>0.41396169999999999</v>
      </c>
      <c r="BT39" s="680">
        <v>0.41805799999999999</v>
      </c>
      <c r="BU39" s="680">
        <v>0.40159319999999998</v>
      </c>
      <c r="BV39" s="680">
        <v>0.39104319999999998</v>
      </c>
    </row>
    <row r="40" spans="1:74" s="115" customFormat="1" ht="11.15" customHeight="1" x14ac:dyDescent="0.25">
      <c r="A40" s="110" t="s">
        <v>1162</v>
      </c>
      <c r="B40" s="198" t="s">
        <v>434</v>
      </c>
      <c r="C40" s="679">
        <v>82.609756970000007</v>
      </c>
      <c r="D40" s="679">
        <v>76.447262789999996</v>
      </c>
      <c r="E40" s="679">
        <v>81.092831009999998</v>
      </c>
      <c r="F40" s="679">
        <v>80.459758440000002</v>
      </c>
      <c r="G40" s="679">
        <v>84.661293049999998</v>
      </c>
      <c r="H40" s="679">
        <v>84.991994640000001</v>
      </c>
      <c r="I40" s="679">
        <v>90.752186690000002</v>
      </c>
      <c r="J40" s="679">
        <v>91.061842179999999</v>
      </c>
      <c r="K40" s="679">
        <v>86.160376979999995</v>
      </c>
      <c r="L40" s="679">
        <v>84.396137409999994</v>
      </c>
      <c r="M40" s="679">
        <v>79.624664109999998</v>
      </c>
      <c r="N40" s="679">
        <v>80.094745140000001</v>
      </c>
      <c r="O40" s="679">
        <v>80.608512529999999</v>
      </c>
      <c r="P40" s="679">
        <v>78.902731709999998</v>
      </c>
      <c r="Q40" s="679">
        <v>80.930615950000004</v>
      </c>
      <c r="R40" s="679">
        <v>72.791102109999997</v>
      </c>
      <c r="S40" s="679">
        <v>74.273010369999994</v>
      </c>
      <c r="T40" s="679">
        <v>78.444678800000005</v>
      </c>
      <c r="U40" s="679">
        <v>84.758379599999998</v>
      </c>
      <c r="V40" s="679">
        <v>86.366130150000004</v>
      </c>
      <c r="W40" s="679">
        <v>80.976889589999999</v>
      </c>
      <c r="X40" s="679">
        <v>82.371380549999998</v>
      </c>
      <c r="Y40" s="679">
        <v>79.166796180000006</v>
      </c>
      <c r="Z40" s="679">
        <v>79.49180088</v>
      </c>
      <c r="AA40" s="679">
        <v>79.749530280000002</v>
      </c>
      <c r="AB40" s="679">
        <v>74.245261900000003</v>
      </c>
      <c r="AC40" s="679">
        <v>77.551521989999998</v>
      </c>
      <c r="AD40" s="679">
        <v>79.660859070000001</v>
      </c>
      <c r="AE40" s="679">
        <v>83.70251055</v>
      </c>
      <c r="AF40" s="679">
        <v>86.70160946</v>
      </c>
      <c r="AG40" s="679">
        <v>91.052252139999993</v>
      </c>
      <c r="AH40" s="679">
        <v>91.576366730000004</v>
      </c>
      <c r="AI40" s="679">
        <v>85.817139620000006</v>
      </c>
      <c r="AJ40" s="679">
        <v>85.355969090000002</v>
      </c>
      <c r="AK40" s="679">
        <v>82.545235070000004</v>
      </c>
      <c r="AL40" s="679">
        <v>82.6552346</v>
      </c>
      <c r="AM40" s="679">
        <v>83.303666449999994</v>
      </c>
      <c r="AN40" s="679">
        <v>75.940486559999997</v>
      </c>
      <c r="AO40" s="679">
        <v>82.944423970000003</v>
      </c>
      <c r="AP40" s="679">
        <v>81.202949989999993</v>
      </c>
      <c r="AQ40" s="679">
        <v>85.083053980000003</v>
      </c>
      <c r="AR40" s="679">
        <v>88.22195309</v>
      </c>
      <c r="AS40" s="679">
        <v>89.160502769999994</v>
      </c>
      <c r="AT40" s="679">
        <v>91.579303870000004</v>
      </c>
      <c r="AU40" s="679">
        <v>85.133535589999994</v>
      </c>
      <c r="AV40" s="679">
        <v>83.989677080000007</v>
      </c>
      <c r="AW40" s="679">
        <v>80.438145149999997</v>
      </c>
      <c r="AX40" s="679">
        <v>82.271690226999993</v>
      </c>
      <c r="AY40" s="679">
        <v>84.631896541000003</v>
      </c>
      <c r="AZ40" s="680">
        <v>75.26079</v>
      </c>
      <c r="BA40" s="680">
        <v>82.065430000000006</v>
      </c>
      <c r="BB40" s="680">
        <v>80.226910000000004</v>
      </c>
      <c r="BC40" s="680">
        <v>83.735479999999995</v>
      </c>
      <c r="BD40" s="680">
        <v>86.872910000000005</v>
      </c>
      <c r="BE40" s="680">
        <v>87.962710000000001</v>
      </c>
      <c r="BF40" s="680">
        <v>90.207549999999998</v>
      </c>
      <c r="BG40" s="680">
        <v>83.734260000000006</v>
      </c>
      <c r="BH40" s="680">
        <v>83.151049999999998</v>
      </c>
      <c r="BI40" s="680">
        <v>80.430139999999994</v>
      </c>
      <c r="BJ40" s="680">
        <v>82.947119999999998</v>
      </c>
      <c r="BK40" s="680">
        <v>85.210449999999994</v>
      </c>
      <c r="BL40" s="680">
        <v>79.015730000000005</v>
      </c>
      <c r="BM40" s="680">
        <v>83.403099999999995</v>
      </c>
      <c r="BN40" s="680">
        <v>81.48451</v>
      </c>
      <c r="BO40" s="680">
        <v>85.058359999999993</v>
      </c>
      <c r="BP40" s="680">
        <v>88.287610000000001</v>
      </c>
      <c r="BQ40" s="680">
        <v>89.545630000000003</v>
      </c>
      <c r="BR40" s="680">
        <v>91.923220000000001</v>
      </c>
      <c r="BS40" s="680">
        <v>85.377949999999998</v>
      </c>
      <c r="BT40" s="680">
        <v>84.788349999999994</v>
      </c>
      <c r="BU40" s="680">
        <v>82.017439999999993</v>
      </c>
      <c r="BV40" s="680">
        <v>84.555610000000001</v>
      </c>
    </row>
    <row r="41" spans="1:74" s="115" customFormat="1" ht="11.15" customHeight="1" x14ac:dyDescent="0.25">
      <c r="A41" s="116"/>
      <c r="B41" s="117" t="s">
        <v>238</v>
      </c>
      <c r="C41" s="683"/>
      <c r="D41" s="683"/>
      <c r="E41" s="683"/>
      <c r="F41" s="683"/>
      <c r="G41" s="683"/>
      <c r="H41" s="683"/>
      <c r="I41" s="683"/>
      <c r="J41" s="683"/>
      <c r="K41" s="683"/>
      <c r="L41" s="683"/>
      <c r="M41" s="683"/>
      <c r="N41" s="683"/>
      <c r="O41" s="683"/>
      <c r="P41" s="683"/>
      <c r="Q41" s="683"/>
      <c r="R41" s="683"/>
      <c r="S41" s="683"/>
      <c r="T41" s="683"/>
      <c r="U41" s="683"/>
      <c r="V41" s="683"/>
      <c r="W41" s="683"/>
      <c r="X41" s="683"/>
      <c r="Y41" s="683"/>
      <c r="Z41" s="683"/>
      <c r="AA41" s="683"/>
      <c r="AB41" s="683"/>
      <c r="AC41" s="683"/>
      <c r="AD41" s="683"/>
      <c r="AE41" s="683"/>
      <c r="AF41" s="683"/>
      <c r="AG41" s="683"/>
      <c r="AH41" s="683"/>
      <c r="AI41" s="683"/>
      <c r="AJ41" s="683"/>
      <c r="AK41" s="683"/>
      <c r="AL41" s="683"/>
      <c r="AM41" s="683"/>
      <c r="AN41" s="683"/>
      <c r="AO41" s="683"/>
      <c r="AP41" s="683"/>
      <c r="AQ41" s="683"/>
      <c r="AR41" s="683"/>
      <c r="AS41" s="683"/>
      <c r="AT41" s="683"/>
      <c r="AU41" s="683"/>
      <c r="AV41" s="683"/>
      <c r="AW41" s="683"/>
      <c r="AX41" s="683"/>
      <c r="AY41" s="683"/>
      <c r="AZ41" s="684"/>
      <c r="BA41" s="684"/>
      <c r="BB41" s="684"/>
      <c r="BC41" s="684"/>
      <c r="BD41" s="684"/>
      <c r="BE41" s="684"/>
      <c r="BF41" s="684"/>
      <c r="BG41" s="684"/>
      <c r="BH41" s="684"/>
      <c r="BI41" s="684"/>
      <c r="BJ41" s="684"/>
      <c r="BK41" s="684"/>
      <c r="BL41" s="684"/>
      <c r="BM41" s="684"/>
      <c r="BN41" s="684"/>
      <c r="BO41" s="684"/>
      <c r="BP41" s="684"/>
      <c r="BQ41" s="684"/>
      <c r="BR41" s="684"/>
      <c r="BS41" s="684"/>
      <c r="BT41" s="684"/>
      <c r="BU41" s="684"/>
      <c r="BV41" s="684"/>
    </row>
    <row r="42" spans="1:74" s="115" customFormat="1" ht="11.15" customHeight="1" x14ac:dyDescent="0.25">
      <c r="A42" s="110" t="s">
        <v>1163</v>
      </c>
      <c r="B42" s="198" t="s">
        <v>426</v>
      </c>
      <c r="C42" s="685">
        <v>10.640056019999999</v>
      </c>
      <c r="D42" s="685">
        <v>9.3062390599999993</v>
      </c>
      <c r="E42" s="685">
        <v>9.5146696199999994</v>
      </c>
      <c r="F42" s="685">
        <v>8.4934482899999999</v>
      </c>
      <c r="G42" s="685">
        <v>8.5360293899999995</v>
      </c>
      <c r="H42" s="685">
        <v>8.9270514199999997</v>
      </c>
      <c r="I42" s="685">
        <v>11.56387786</v>
      </c>
      <c r="J42" s="685">
        <v>10.94150288</v>
      </c>
      <c r="K42" s="685">
        <v>9.0049322000000007</v>
      </c>
      <c r="L42" s="685">
        <v>8.7294722100000008</v>
      </c>
      <c r="M42" s="685">
        <v>8.8401210300000006</v>
      </c>
      <c r="N42" s="685">
        <v>9.9604701999999996</v>
      </c>
      <c r="O42" s="685">
        <v>9.9676302400000001</v>
      </c>
      <c r="P42" s="685">
        <v>9.1449170899999999</v>
      </c>
      <c r="Q42" s="685">
        <v>8.8867030800000002</v>
      </c>
      <c r="R42" s="685">
        <v>8.0245190100000006</v>
      </c>
      <c r="S42" s="685">
        <v>8.0555897499999993</v>
      </c>
      <c r="T42" s="685">
        <v>9.2186609399999995</v>
      </c>
      <c r="U42" s="685">
        <v>11.48016185</v>
      </c>
      <c r="V42" s="685">
        <v>11.204883519999999</v>
      </c>
      <c r="W42" s="685">
        <v>9.3774978299999994</v>
      </c>
      <c r="X42" s="685">
        <v>8.4761773500000004</v>
      </c>
      <c r="Y42" s="685">
        <v>8.3417023700000001</v>
      </c>
      <c r="Z42" s="685">
        <v>9.6678381699999996</v>
      </c>
      <c r="AA42" s="685">
        <v>10.07082366</v>
      </c>
      <c r="AB42" s="685">
        <v>9.4179753000000002</v>
      </c>
      <c r="AC42" s="685">
        <v>9.1195763799999998</v>
      </c>
      <c r="AD42" s="685">
        <v>8.32449978</v>
      </c>
      <c r="AE42" s="685">
        <v>8.2873172799999999</v>
      </c>
      <c r="AF42" s="685">
        <v>10.123395049999999</v>
      </c>
      <c r="AG42" s="685">
        <v>10.480734829999999</v>
      </c>
      <c r="AH42" s="685">
        <v>11.38460555</v>
      </c>
      <c r="AI42" s="685">
        <v>9.9672660299999993</v>
      </c>
      <c r="AJ42" s="685">
        <v>8.5879007999999999</v>
      </c>
      <c r="AK42" s="685">
        <v>8.6506506699999992</v>
      </c>
      <c r="AL42" s="685">
        <v>9.3838887999999994</v>
      </c>
      <c r="AM42" s="685">
        <v>10.379691100000001</v>
      </c>
      <c r="AN42" s="685">
        <v>9.4890083199999999</v>
      </c>
      <c r="AO42" s="685">
        <v>9.3144468400000004</v>
      </c>
      <c r="AP42" s="685">
        <v>8.6364510800000005</v>
      </c>
      <c r="AQ42" s="685">
        <v>8.6900366400000006</v>
      </c>
      <c r="AR42" s="685">
        <v>9.01707371</v>
      </c>
      <c r="AS42" s="685">
        <v>11.079822010000001</v>
      </c>
      <c r="AT42" s="685">
        <v>11.404455609999999</v>
      </c>
      <c r="AU42" s="685">
        <v>9.4672216700000007</v>
      </c>
      <c r="AV42" s="685">
        <v>8.4447164099999998</v>
      </c>
      <c r="AW42" s="685">
        <v>8.4429834199999991</v>
      </c>
      <c r="AX42" s="685">
        <v>9.4550013278999998</v>
      </c>
      <c r="AY42" s="685">
        <v>9.8937065347999997</v>
      </c>
      <c r="AZ42" s="686">
        <v>9.1209880000000005</v>
      </c>
      <c r="BA42" s="686">
        <v>9.3083799999999997</v>
      </c>
      <c r="BB42" s="686">
        <v>8.5743410000000004</v>
      </c>
      <c r="BC42" s="686">
        <v>8.6034959999999998</v>
      </c>
      <c r="BD42" s="686">
        <v>9.0191049999999997</v>
      </c>
      <c r="BE42" s="686">
        <v>10.529070000000001</v>
      </c>
      <c r="BF42" s="686">
        <v>10.2667</v>
      </c>
      <c r="BG42" s="686">
        <v>9.0848320000000005</v>
      </c>
      <c r="BH42" s="686">
        <v>8.4134860000000007</v>
      </c>
      <c r="BI42" s="686">
        <v>8.5294190000000008</v>
      </c>
      <c r="BJ42" s="686">
        <v>9.5975739999999998</v>
      </c>
      <c r="BK42" s="686">
        <v>10.362310000000001</v>
      </c>
      <c r="BL42" s="686">
        <v>9.5985630000000004</v>
      </c>
      <c r="BM42" s="686">
        <v>9.2195099999999996</v>
      </c>
      <c r="BN42" s="686">
        <v>8.5102949999999993</v>
      </c>
      <c r="BO42" s="686">
        <v>8.5725829999999998</v>
      </c>
      <c r="BP42" s="686">
        <v>9.0071910000000006</v>
      </c>
      <c r="BQ42" s="686">
        <v>10.52927</v>
      </c>
      <c r="BR42" s="686">
        <v>10.269360000000001</v>
      </c>
      <c r="BS42" s="686">
        <v>9.0834650000000003</v>
      </c>
      <c r="BT42" s="686">
        <v>8.4133169999999993</v>
      </c>
      <c r="BU42" s="686">
        <v>8.5246069999999996</v>
      </c>
      <c r="BV42" s="686">
        <v>9.5941980000000004</v>
      </c>
    </row>
    <row r="43" spans="1:74" s="115" customFormat="1" ht="11.15" customHeight="1" x14ac:dyDescent="0.25">
      <c r="A43" s="110" t="s">
        <v>1164</v>
      </c>
      <c r="B43" s="183" t="s">
        <v>458</v>
      </c>
      <c r="C43" s="685">
        <v>32.566280810000002</v>
      </c>
      <c r="D43" s="685">
        <v>30.459829509999999</v>
      </c>
      <c r="E43" s="685">
        <v>30.083404730000002</v>
      </c>
      <c r="F43" s="685">
        <v>26.388322330000001</v>
      </c>
      <c r="G43" s="685">
        <v>27.022572719999999</v>
      </c>
      <c r="H43" s="685">
        <v>29.59359332</v>
      </c>
      <c r="I43" s="685">
        <v>36.522032320000001</v>
      </c>
      <c r="J43" s="685">
        <v>35.84547311</v>
      </c>
      <c r="K43" s="685">
        <v>31.251205389999999</v>
      </c>
      <c r="L43" s="685">
        <v>27.709591150000001</v>
      </c>
      <c r="M43" s="685">
        <v>27.31662553</v>
      </c>
      <c r="N43" s="685">
        <v>30.33850108</v>
      </c>
      <c r="O43" s="685">
        <v>31.048619349999999</v>
      </c>
      <c r="P43" s="685">
        <v>28.977785669999999</v>
      </c>
      <c r="Q43" s="685">
        <v>27.433195900000001</v>
      </c>
      <c r="R43" s="685">
        <v>25.233955340000001</v>
      </c>
      <c r="S43" s="685">
        <v>24.60146911</v>
      </c>
      <c r="T43" s="685">
        <v>29.221672730000002</v>
      </c>
      <c r="U43" s="685">
        <v>36.931314399999998</v>
      </c>
      <c r="V43" s="685">
        <v>35.48335556</v>
      </c>
      <c r="W43" s="685">
        <v>30.068736659999999</v>
      </c>
      <c r="X43" s="685">
        <v>26.49658234</v>
      </c>
      <c r="Y43" s="685">
        <v>26.190239290000001</v>
      </c>
      <c r="Z43" s="685">
        <v>30.438764689999999</v>
      </c>
      <c r="AA43" s="685">
        <v>30.936513430000002</v>
      </c>
      <c r="AB43" s="685">
        <v>29.877462940000001</v>
      </c>
      <c r="AC43" s="685">
        <v>28.510473040000001</v>
      </c>
      <c r="AD43" s="685">
        <v>25.54396105</v>
      </c>
      <c r="AE43" s="685">
        <v>26.07610348</v>
      </c>
      <c r="AF43" s="685">
        <v>30.88832326</v>
      </c>
      <c r="AG43" s="685">
        <v>35.224455890000002</v>
      </c>
      <c r="AH43" s="685">
        <v>35.768170339999998</v>
      </c>
      <c r="AI43" s="685">
        <v>31.071005339999999</v>
      </c>
      <c r="AJ43" s="685">
        <v>27.3499278</v>
      </c>
      <c r="AK43" s="685">
        <v>27.027322170000001</v>
      </c>
      <c r="AL43" s="685">
        <v>29.56067951</v>
      </c>
      <c r="AM43" s="685">
        <v>32.560654190000001</v>
      </c>
      <c r="AN43" s="685">
        <v>29.36858574</v>
      </c>
      <c r="AO43" s="685">
        <v>28.482982710000002</v>
      </c>
      <c r="AP43" s="685">
        <v>26.37595318</v>
      </c>
      <c r="AQ43" s="685">
        <v>26.674572770000001</v>
      </c>
      <c r="AR43" s="685">
        <v>30.241906019999998</v>
      </c>
      <c r="AS43" s="685">
        <v>35.652564069999997</v>
      </c>
      <c r="AT43" s="685">
        <v>36.767900900000001</v>
      </c>
      <c r="AU43" s="685">
        <v>30.814634649999999</v>
      </c>
      <c r="AV43" s="685">
        <v>26.546406999999999</v>
      </c>
      <c r="AW43" s="685">
        <v>26.34981204</v>
      </c>
      <c r="AX43" s="685">
        <v>30.380002560000001</v>
      </c>
      <c r="AY43" s="685">
        <v>31.358082432</v>
      </c>
      <c r="AZ43" s="686">
        <v>28.589510000000001</v>
      </c>
      <c r="BA43" s="686">
        <v>28.73657</v>
      </c>
      <c r="BB43" s="686">
        <v>26.31381</v>
      </c>
      <c r="BC43" s="686">
        <v>26.444369999999999</v>
      </c>
      <c r="BD43" s="686">
        <v>30.26304</v>
      </c>
      <c r="BE43" s="686">
        <v>34.325150000000001</v>
      </c>
      <c r="BF43" s="686">
        <v>34.016979999999997</v>
      </c>
      <c r="BG43" s="686">
        <v>29.55433</v>
      </c>
      <c r="BH43" s="686">
        <v>26.16911</v>
      </c>
      <c r="BI43" s="686">
        <v>26.31</v>
      </c>
      <c r="BJ43" s="686">
        <v>30.403749999999999</v>
      </c>
      <c r="BK43" s="686">
        <v>32.590049999999998</v>
      </c>
      <c r="BL43" s="686">
        <v>30.04982</v>
      </c>
      <c r="BM43" s="686">
        <v>28.502369999999999</v>
      </c>
      <c r="BN43" s="686">
        <v>26.207339999999999</v>
      </c>
      <c r="BO43" s="686">
        <v>26.439979999999998</v>
      </c>
      <c r="BP43" s="686">
        <v>30.328769999999999</v>
      </c>
      <c r="BQ43" s="686">
        <v>34.433480000000003</v>
      </c>
      <c r="BR43" s="686">
        <v>34.136209999999998</v>
      </c>
      <c r="BS43" s="686">
        <v>29.666799999999999</v>
      </c>
      <c r="BT43" s="686">
        <v>26.274809999999999</v>
      </c>
      <c r="BU43" s="686">
        <v>26.415179999999999</v>
      </c>
      <c r="BV43" s="686">
        <v>30.517309999999998</v>
      </c>
    </row>
    <row r="44" spans="1:74" s="115" customFormat="1" ht="11.15" customHeight="1" x14ac:dyDescent="0.25">
      <c r="A44" s="110" t="s">
        <v>1165</v>
      </c>
      <c r="B44" s="198" t="s">
        <v>427</v>
      </c>
      <c r="C44" s="685">
        <v>50.062837620000003</v>
      </c>
      <c r="D44" s="685">
        <v>44.947300740000003</v>
      </c>
      <c r="E44" s="685">
        <v>46.926015030000002</v>
      </c>
      <c r="F44" s="685">
        <v>40.978268999999997</v>
      </c>
      <c r="G44" s="685">
        <v>42.741655739999999</v>
      </c>
      <c r="H44" s="685">
        <v>45.423262569999999</v>
      </c>
      <c r="I44" s="685">
        <v>56.086040029999999</v>
      </c>
      <c r="J44" s="685">
        <v>52.121754510000002</v>
      </c>
      <c r="K44" s="685">
        <v>47.040418789999997</v>
      </c>
      <c r="L44" s="685">
        <v>43.154396259999999</v>
      </c>
      <c r="M44" s="685">
        <v>43.716101879999997</v>
      </c>
      <c r="N44" s="685">
        <v>46.154387939999999</v>
      </c>
      <c r="O44" s="685">
        <v>47.133736519999999</v>
      </c>
      <c r="P44" s="685">
        <v>45.284126389999997</v>
      </c>
      <c r="Q44" s="685">
        <v>43.133284279999998</v>
      </c>
      <c r="R44" s="685">
        <v>36.877935809999997</v>
      </c>
      <c r="S44" s="685">
        <v>38.675397410000002</v>
      </c>
      <c r="T44" s="685">
        <v>46.175775049999999</v>
      </c>
      <c r="U44" s="685">
        <v>55.433624510000001</v>
      </c>
      <c r="V44" s="685">
        <v>51.826832099999997</v>
      </c>
      <c r="W44" s="685">
        <v>43.19111539</v>
      </c>
      <c r="X44" s="685">
        <v>41.971749539999998</v>
      </c>
      <c r="Y44" s="685">
        <v>40.783237839999998</v>
      </c>
      <c r="Z44" s="685">
        <v>46.213671159999997</v>
      </c>
      <c r="AA44" s="685">
        <v>47.15432405</v>
      </c>
      <c r="AB44" s="685">
        <v>45.67794044</v>
      </c>
      <c r="AC44" s="685">
        <v>43.387342959999998</v>
      </c>
      <c r="AD44" s="685">
        <v>39.832566360000001</v>
      </c>
      <c r="AE44" s="685">
        <v>42.390371450000004</v>
      </c>
      <c r="AF44" s="685">
        <v>49.209132930000003</v>
      </c>
      <c r="AG44" s="685">
        <v>52.581252050000003</v>
      </c>
      <c r="AH44" s="685">
        <v>55.19925224</v>
      </c>
      <c r="AI44" s="685">
        <v>45.874984449999999</v>
      </c>
      <c r="AJ44" s="685">
        <v>43.164289770000003</v>
      </c>
      <c r="AK44" s="685">
        <v>42.665297340000002</v>
      </c>
      <c r="AL44" s="685">
        <v>45.249886959999998</v>
      </c>
      <c r="AM44" s="685">
        <v>50.068367709999997</v>
      </c>
      <c r="AN44" s="685">
        <v>44.910481560000001</v>
      </c>
      <c r="AO44" s="685">
        <v>45.216013680000003</v>
      </c>
      <c r="AP44" s="685">
        <v>40.844257689999999</v>
      </c>
      <c r="AQ44" s="685">
        <v>43.783502660000003</v>
      </c>
      <c r="AR44" s="685">
        <v>49.124620219999997</v>
      </c>
      <c r="AS44" s="685">
        <v>53.572939869999999</v>
      </c>
      <c r="AT44" s="685">
        <v>53.312257819999999</v>
      </c>
      <c r="AU44" s="685">
        <v>45.558661839999999</v>
      </c>
      <c r="AV44" s="685">
        <v>41.23726533</v>
      </c>
      <c r="AW44" s="685">
        <v>41.984911660000002</v>
      </c>
      <c r="AX44" s="685">
        <v>47.615997190000002</v>
      </c>
      <c r="AY44" s="685">
        <v>47.656396166</v>
      </c>
      <c r="AZ44" s="686">
        <v>43.619520000000001</v>
      </c>
      <c r="BA44" s="686">
        <v>44.965789999999998</v>
      </c>
      <c r="BB44" s="686">
        <v>39.896630000000002</v>
      </c>
      <c r="BC44" s="686">
        <v>42.775829999999999</v>
      </c>
      <c r="BD44" s="686">
        <v>47.976100000000002</v>
      </c>
      <c r="BE44" s="686">
        <v>52.531680000000001</v>
      </c>
      <c r="BF44" s="686">
        <v>52.84337</v>
      </c>
      <c r="BG44" s="686">
        <v>45.089399999999998</v>
      </c>
      <c r="BH44" s="686">
        <v>40.875010000000003</v>
      </c>
      <c r="BI44" s="686">
        <v>42.120269999999998</v>
      </c>
      <c r="BJ44" s="686">
        <v>48.02093</v>
      </c>
      <c r="BK44" s="686">
        <v>49.66583</v>
      </c>
      <c r="BL44" s="686">
        <v>45.327289999999998</v>
      </c>
      <c r="BM44" s="686">
        <v>44.866430000000001</v>
      </c>
      <c r="BN44" s="686">
        <v>39.956009999999999</v>
      </c>
      <c r="BO44" s="686">
        <v>42.981160000000003</v>
      </c>
      <c r="BP44" s="686">
        <v>48.283740000000002</v>
      </c>
      <c r="BQ44" s="686">
        <v>52.933929999999997</v>
      </c>
      <c r="BR44" s="686">
        <v>53.248559999999998</v>
      </c>
      <c r="BS44" s="686">
        <v>45.428539999999998</v>
      </c>
      <c r="BT44" s="686">
        <v>41.162750000000003</v>
      </c>
      <c r="BU44" s="686">
        <v>42.392449999999997</v>
      </c>
      <c r="BV44" s="686">
        <v>48.28933</v>
      </c>
    </row>
    <row r="45" spans="1:74" s="115" customFormat="1" ht="11.15" customHeight="1" x14ac:dyDescent="0.25">
      <c r="A45" s="110" t="s">
        <v>1166</v>
      </c>
      <c r="B45" s="198" t="s">
        <v>428</v>
      </c>
      <c r="C45" s="685">
        <v>27.452277550000002</v>
      </c>
      <c r="D45" s="685">
        <v>25.438275019999999</v>
      </c>
      <c r="E45" s="685">
        <v>25.434328919999999</v>
      </c>
      <c r="F45" s="685">
        <v>22.0009522</v>
      </c>
      <c r="G45" s="685">
        <v>22.80387026</v>
      </c>
      <c r="H45" s="685">
        <v>24.585638020000001</v>
      </c>
      <c r="I45" s="685">
        <v>28.680884469999999</v>
      </c>
      <c r="J45" s="685">
        <v>27.79390261</v>
      </c>
      <c r="K45" s="685">
        <v>25.626740810000001</v>
      </c>
      <c r="L45" s="685">
        <v>23.45300421</v>
      </c>
      <c r="M45" s="685">
        <v>23.72629285</v>
      </c>
      <c r="N45" s="685">
        <v>25.841356210000001</v>
      </c>
      <c r="O45" s="685">
        <v>26.80966738</v>
      </c>
      <c r="P45" s="685">
        <v>24.982626190000001</v>
      </c>
      <c r="Q45" s="685">
        <v>23.86947138</v>
      </c>
      <c r="R45" s="685">
        <v>21.06419455</v>
      </c>
      <c r="S45" s="685">
        <v>20.777923359999999</v>
      </c>
      <c r="T45" s="685">
        <v>25.383562479999998</v>
      </c>
      <c r="U45" s="685">
        <v>29.152277529999999</v>
      </c>
      <c r="V45" s="685">
        <v>28.11602388</v>
      </c>
      <c r="W45" s="685">
        <v>23.866630369999999</v>
      </c>
      <c r="X45" s="685">
        <v>22.942839039999999</v>
      </c>
      <c r="Y45" s="685">
        <v>22.739869429999999</v>
      </c>
      <c r="Z45" s="685">
        <v>25.885871600000002</v>
      </c>
      <c r="AA45" s="685">
        <v>26.397853210000001</v>
      </c>
      <c r="AB45" s="685">
        <v>26.422873689999999</v>
      </c>
      <c r="AC45" s="685">
        <v>24.169642150000001</v>
      </c>
      <c r="AD45" s="685">
        <v>21.930829809999999</v>
      </c>
      <c r="AE45" s="685">
        <v>22.682536989999999</v>
      </c>
      <c r="AF45" s="685">
        <v>27.034916549999998</v>
      </c>
      <c r="AG45" s="685">
        <v>29.230533999999999</v>
      </c>
      <c r="AH45" s="685">
        <v>29.764321670000001</v>
      </c>
      <c r="AI45" s="685">
        <v>25.632094930000001</v>
      </c>
      <c r="AJ45" s="685">
        <v>23.561476800000001</v>
      </c>
      <c r="AK45" s="685">
        <v>23.520253960000002</v>
      </c>
      <c r="AL45" s="685">
        <v>25.635598349999999</v>
      </c>
      <c r="AM45" s="685">
        <v>28.380192220000001</v>
      </c>
      <c r="AN45" s="685">
        <v>25.82973046</v>
      </c>
      <c r="AO45" s="685">
        <v>25.471044620000001</v>
      </c>
      <c r="AP45" s="685">
        <v>22.825733469999999</v>
      </c>
      <c r="AQ45" s="685">
        <v>24.261227739999999</v>
      </c>
      <c r="AR45" s="685">
        <v>27.011935439999998</v>
      </c>
      <c r="AS45" s="685">
        <v>30.376829950000001</v>
      </c>
      <c r="AT45" s="685">
        <v>29.929134950000002</v>
      </c>
      <c r="AU45" s="685">
        <v>25.939417129999999</v>
      </c>
      <c r="AV45" s="685">
        <v>23.309980249999999</v>
      </c>
      <c r="AW45" s="685">
        <v>24.369147810000001</v>
      </c>
      <c r="AX45" s="685">
        <v>26.691001621000002</v>
      </c>
      <c r="AY45" s="685">
        <v>28.123003635</v>
      </c>
      <c r="AZ45" s="686">
        <v>25.279779999999999</v>
      </c>
      <c r="BA45" s="686">
        <v>25.603169999999999</v>
      </c>
      <c r="BB45" s="686">
        <v>22.58624</v>
      </c>
      <c r="BC45" s="686">
        <v>24.200620000000001</v>
      </c>
      <c r="BD45" s="686">
        <v>26.44266</v>
      </c>
      <c r="BE45" s="686">
        <v>29.842320000000001</v>
      </c>
      <c r="BF45" s="686">
        <v>29.94096</v>
      </c>
      <c r="BG45" s="686">
        <v>25.68721</v>
      </c>
      <c r="BH45" s="686">
        <v>23.420490000000001</v>
      </c>
      <c r="BI45" s="686">
        <v>24.54185</v>
      </c>
      <c r="BJ45" s="686">
        <v>26.743659999999998</v>
      </c>
      <c r="BK45" s="686">
        <v>29.161909999999999</v>
      </c>
      <c r="BL45" s="686">
        <v>26.36309</v>
      </c>
      <c r="BM45" s="686">
        <v>25.725670000000001</v>
      </c>
      <c r="BN45" s="686">
        <v>22.80528</v>
      </c>
      <c r="BO45" s="686">
        <v>24.471139999999998</v>
      </c>
      <c r="BP45" s="686">
        <v>26.76848</v>
      </c>
      <c r="BQ45" s="686">
        <v>30.281179999999999</v>
      </c>
      <c r="BR45" s="686">
        <v>30.410129999999999</v>
      </c>
      <c r="BS45" s="686">
        <v>26.118189999999998</v>
      </c>
      <c r="BT45" s="686">
        <v>23.84618</v>
      </c>
      <c r="BU45" s="686">
        <v>25.005179999999999</v>
      </c>
      <c r="BV45" s="686">
        <v>27.237680000000001</v>
      </c>
    </row>
    <row r="46" spans="1:74" s="115" customFormat="1" ht="11.15" customHeight="1" x14ac:dyDescent="0.25">
      <c r="A46" s="110" t="s">
        <v>1167</v>
      </c>
      <c r="B46" s="198" t="s">
        <v>429</v>
      </c>
      <c r="C46" s="685">
        <v>70.351483209999998</v>
      </c>
      <c r="D46" s="685">
        <v>61.419718240000002</v>
      </c>
      <c r="E46" s="685">
        <v>63.517567620000001</v>
      </c>
      <c r="F46" s="685">
        <v>58.989476600000003</v>
      </c>
      <c r="G46" s="685">
        <v>68.429148150000003</v>
      </c>
      <c r="H46" s="685">
        <v>73.259727830000003</v>
      </c>
      <c r="I46" s="685">
        <v>82.924964009999997</v>
      </c>
      <c r="J46" s="685">
        <v>81.030590930000002</v>
      </c>
      <c r="K46" s="685">
        <v>76.115924289999995</v>
      </c>
      <c r="L46" s="685">
        <v>67.289431329999999</v>
      </c>
      <c r="M46" s="685">
        <v>62.146610690000003</v>
      </c>
      <c r="N46" s="685">
        <v>65.71633138</v>
      </c>
      <c r="O46" s="685">
        <v>67.246434579999999</v>
      </c>
      <c r="P46" s="685">
        <v>62.510869040000003</v>
      </c>
      <c r="Q46" s="685">
        <v>61.573429949999998</v>
      </c>
      <c r="R46" s="685">
        <v>57.167646060000003</v>
      </c>
      <c r="S46" s="685">
        <v>61.308711770000002</v>
      </c>
      <c r="T46" s="685">
        <v>70.780721619999994</v>
      </c>
      <c r="U46" s="685">
        <v>84.469002639999999</v>
      </c>
      <c r="V46" s="685">
        <v>81.641862489999994</v>
      </c>
      <c r="W46" s="685">
        <v>70.850490789999995</v>
      </c>
      <c r="X46" s="685">
        <v>64.083580780000005</v>
      </c>
      <c r="Y46" s="685">
        <v>61.559976339999999</v>
      </c>
      <c r="Z46" s="685">
        <v>67.720580069999997</v>
      </c>
      <c r="AA46" s="685">
        <v>71.120623589999994</v>
      </c>
      <c r="AB46" s="685">
        <v>65.848828929999996</v>
      </c>
      <c r="AC46" s="685">
        <v>62.88029933</v>
      </c>
      <c r="AD46" s="685">
        <v>59.745815989999997</v>
      </c>
      <c r="AE46" s="685">
        <v>65.076213010000004</v>
      </c>
      <c r="AF46" s="685">
        <v>73.890154019999997</v>
      </c>
      <c r="AG46" s="685">
        <v>82.305390970000005</v>
      </c>
      <c r="AH46" s="685">
        <v>83.843196550000002</v>
      </c>
      <c r="AI46" s="685">
        <v>73.574302110000005</v>
      </c>
      <c r="AJ46" s="685">
        <v>66.973599059999998</v>
      </c>
      <c r="AK46" s="685">
        <v>62.266035100000003</v>
      </c>
      <c r="AL46" s="685">
        <v>65.776972630000003</v>
      </c>
      <c r="AM46" s="685">
        <v>74.928442020000006</v>
      </c>
      <c r="AN46" s="685">
        <v>67.596642180000003</v>
      </c>
      <c r="AO46" s="685">
        <v>65.132812419999993</v>
      </c>
      <c r="AP46" s="685">
        <v>62.161708259999997</v>
      </c>
      <c r="AQ46" s="685">
        <v>70.847868099999999</v>
      </c>
      <c r="AR46" s="685">
        <v>78.747809340000003</v>
      </c>
      <c r="AS46" s="685">
        <v>88.355230210000002</v>
      </c>
      <c r="AT46" s="685">
        <v>85.915998040000005</v>
      </c>
      <c r="AU46" s="685">
        <v>74.355121789999998</v>
      </c>
      <c r="AV46" s="685">
        <v>64.837372169999995</v>
      </c>
      <c r="AW46" s="685">
        <v>65.301513240000006</v>
      </c>
      <c r="AX46" s="685">
        <v>70.803997537000001</v>
      </c>
      <c r="AY46" s="685">
        <v>72.154269350999996</v>
      </c>
      <c r="AZ46" s="686">
        <v>66.424139999999994</v>
      </c>
      <c r="BA46" s="686">
        <v>66.142439999999993</v>
      </c>
      <c r="BB46" s="686">
        <v>62.034950000000002</v>
      </c>
      <c r="BC46" s="686">
        <v>69.859350000000006</v>
      </c>
      <c r="BD46" s="686">
        <v>77.809330000000003</v>
      </c>
      <c r="BE46" s="686">
        <v>86.583500000000001</v>
      </c>
      <c r="BF46" s="686">
        <v>85.206699999999998</v>
      </c>
      <c r="BG46" s="686">
        <v>74.942890000000006</v>
      </c>
      <c r="BH46" s="686">
        <v>65.790970000000002</v>
      </c>
      <c r="BI46" s="686">
        <v>66.18432</v>
      </c>
      <c r="BJ46" s="686">
        <v>72.033180000000002</v>
      </c>
      <c r="BK46" s="686">
        <v>78.498760000000004</v>
      </c>
      <c r="BL46" s="686">
        <v>72.479529999999997</v>
      </c>
      <c r="BM46" s="686">
        <v>67.537629999999993</v>
      </c>
      <c r="BN46" s="686">
        <v>63.01746</v>
      </c>
      <c r="BO46" s="686">
        <v>71.12209</v>
      </c>
      <c r="BP46" s="686">
        <v>79.254570000000001</v>
      </c>
      <c r="BQ46" s="686">
        <v>88.197509999999994</v>
      </c>
      <c r="BR46" s="686">
        <v>86.799970000000002</v>
      </c>
      <c r="BS46" s="686">
        <v>76.396450000000002</v>
      </c>
      <c r="BT46" s="686">
        <v>67.103129999999993</v>
      </c>
      <c r="BU46" s="686">
        <v>67.447559999999996</v>
      </c>
      <c r="BV46" s="686">
        <v>73.280529999999999</v>
      </c>
    </row>
    <row r="47" spans="1:74" s="115" customFormat="1" ht="11.15" customHeight="1" x14ac:dyDescent="0.25">
      <c r="A47" s="110" t="s">
        <v>1168</v>
      </c>
      <c r="B47" s="198" t="s">
        <v>430</v>
      </c>
      <c r="C47" s="685">
        <v>27.0389564</v>
      </c>
      <c r="D47" s="685">
        <v>24.5228401</v>
      </c>
      <c r="E47" s="685">
        <v>24.400839609999998</v>
      </c>
      <c r="F47" s="685">
        <v>22.305900810000001</v>
      </c>
      <c r="G47" s="685">
        <v>24.372074000000001</v>
      </c>
      <c r="H47" s="685">
        <v>26.858297709999999</v>
      </c>
      <c r="I47" s="685">
        <v>30.078970080000001</v>
      </c>
      <c r="J47" s="685">
        <v>30.201495179999998</v>
      </c>
      <c r="K47" s="685">
        <v>29.116668350000001</v>
      </c>
      <c r="L47" s="685">
        <v>25.25072673</v>
      </c>
      <c r="M47" s="685">
        <v>23.236769779999999</v>
      </c>
      <c r="N47" s="685">
        <v>24.837081380000001</v>
      </c>
      <c r="O47" s="685">
        <v>25.362173559999999</v>
      </c>
      <c r="P47" s="685">
        <v>24.564907989999998</v>
      </c>
      <c r="Q47" s="685">
        <v>23.24841443</v>
      </c>
      <c r="R47" s="685">
        <v>20.561978580000002</v>
      </c>
      <c r="S47" s="685">
        <v>21.399717089999999</v>
      </c>
      <c r="T47" s="685">
        <v>25.22966181</v>
      </c>
      <c r="U47" s="685">
        <v>29.62428427</v>
      </c>
      <c r="V47" s="685">
        <v>29.735847719999999</v>
      </c>
      <c r="W47" s="685">
        <v>26.71167552</v>
      </c>
      <c r="X47" s="685">
        <v>22.85617736</v>
      </c>
      <c r="Y47" s="685">
        <v>21.792898149999999</v>
      </c>
      <c r="Z47" s="685">
        <v>25.594195580000001</v>
      </c>
      <c r="AA47" s="685">
        <v>27.338835060000001</v>
      </c>
      <c r="AB47" s="685">
        <v>25.932997629999999</v>
      </c>
      <c r="AC47" s="685">
        <v>24.192792180000001</v>
      </c>
      <c r="AD47" s="685">
        <v>22.050368550000002</v>
      </c>
      <c r="AE47" s="685">
        <v>22.93158236</v>
      </c>
      <c r="AF47" s="685">
        <v>26.441782799999999</v>
      </c>
      <c r="AG47" s="685">
        <v>29.428280659999999</v>
      </c>
      <c r="AH47" s="685">
        <v>30.489883259999999</v>
      </c>
      <c r="AI47" s="685">
        <v>27.408300059999998</v>
      </c>
      <c r="AJ47" s="685">
        <v>24.111391019999999</v>
      </c>
      <c r="AK47" s="685">
        <v>23.146115300000002</v>
      </c>
      <c r="AL47" s="685">
        <v>24.266324210000001</v>
      </c>
      <c r="AM47" s="685">
        <v>27.804700579999999</v>
      </c>
      <c r="AN47" s="685">
        <v>26.29875152</v>
      </c>
      <c r="AO47" s="685">
        <v>24.249436370000002</v>
      </c>
      <c r="AP47" s="685">
        <v>22.602977800000001</v>
      </c>
      <c r="AQ47" s="685">
        <v>24.829277380000001</v>
      </c>
      <c r="AR47" s="685">
        <v>28.520410739999999</v>
      </c>
      <c r="AS47" s="685">
        <v>31.79149151</v>
      </c>
      <c r="AT47" s="685">
        <v>30.623689670000001</v>
      </c>
      <c r="AU47" s="685">
        <v>26.99070536</v>
      </c>
      <c r="AV47" s="685">
        <v>23.025512249999998</v>
      </c>
      <c r="AW47" s="685">
        <v>22.433294719999999</v>
      </c>
      <c r="AX47" s="685">
        <v>25.792000000000002</v>
      </c>
      <c r="AY47" s="685">
        <v>27.289888999999999</v>
      </c>
      <c r="AZ47" s="686">
        <v>24.879909999999999</v>
      </c>
      <c r="BA47" s="686">
        <v>24.396789999999999</v>
      </c>
      <c r="BB47" s="686">
        <v>22.590420000000002</v>
      </c>
      <c r="BC47" s="686">
        <v>24.351970000000001</v>
      </c>
      <c r="BD47" s="686">
        <v>27.56747</v>
      </c>
      <c r="BE47" s="686">
        <v>30.423919999999999</v>
      </c>
      <c r="BF47" s="686">
        <v>30.358640000000001</v>
      </c>
      <c r="BG47" s="686">
        <v>27.38016</v>
      </c>
      <c r="BH47" s="686">
        <v>23.014810000000001</v>
      </c>
      <c r="BI47" s="686">
        <v>22.421469999999999</v>
      </c>
      <c r="BJ47" s="686">
        <v>26.23197</v>
      </c>
      <c r="BK47" s="686">
        <v>29.28145</v>
      </c>
      <c r="BL47" s="686">
        <v>26.902460000000001</v>
      </c>
      <c r="BM47" s="686">
        <v>24.403020000000001</v>
      </c>
      <c r="BN47" s="686">
        <v>22.564730000000001</v>
      </c>
      <c r="BO47" s="686">
        <v>24.3172</v>
      </c>
      <c r="BP47" s="686">
        <v>27.554449999999999</v>
      </c>
      <c r="BQ47" s="686">
        <v>30.44989</v>
      </c>
      <c r="BR47" s="686">
        <v>30.393910000000002</v>
      </c>
      <c r="BS47" s="686">
        <v>27.42191</v>
      </c>
      <c r="BT47" s="686">
        <v>23.051130000000001</v>
      </c>
      <c r="BU47" s="686">
        <v>22.47006</v>
      </c>
      <c r="BV47" s="686">
        <v>26.311039999999998</v>
      </c>
    </row>
    <row r="48" spans="1:74" s="115" customFormat="1" ht="11.15" customHeight="1" x14ac:dyDescent="0.25">
      <c r="A48" s="110" t="s">
        <v>1169</v>
      </c>
      <c r="B48" s="198" t="s">
        <v>431</v>
      </c>
      <c r="C48" s="685">
        <v>51.439437660000003</v>
      </c>
      <c r="D48" s="685">
        <v>46.949391429999999</v>
      </c>
      <c r="E48" s="685">
        <v>46.854185340000001</v>
      </c>
      <c r="F48" s="685">
        <v>44.052333310000002</v>
      </c>
      <c r="G48" s="685">
        <v>49.189559889999998</v>
      </c>
      <c r="H48" s="685">
        <v>56.441952460000003</v>
      </c>
      <c r="I48" s="685">
        <v>63.232352949999999</v>
      </c>
      <c r="J48" s="685">
        <v>65.504810739999996</v>
      </c>
      <c r="K48" s="685">
        <v>62.169233869999999</v>
      </c>
      <c r="L48" s="685">
        <v>55.756400710000001</v>
      </c>
      <c r="M48" s="685">
        <v>45.71337243</v>
      </c>
      <c r="N48" s="685">
        <v>48.057875279999998</v>
      </c>
      <c r="O48" s="685">
        <v>49.676004820000003</v>
      </c>
      <c r="P48" s="685">
        <v>47.572514400000003</v>
      </c>
      <c r="Q48" s="685">
        <v>47.546717829999999</v>
      </c>
      <c r="R48" s="685">
        <v>44.565966830000001</v>
      </c>
      <c r="S48" s="685">
        <v>46.660559110000001</v>
      </c>
      <c r="T48" s="685">
        <v>55.680850390000003</v>
      </c>
      <c r="U48" s="685">
        <v>63.733729400000001</v>
      </c>
      <c r="V48" s="685">
        <v>63.490863740000002</v>
      </c>
      <c r="W48" s="685">
        <v>57.475265159999999</v>
      </c>
      <c r="X48" s="685">
        <v>51.476610409999999</v>
      </c>
      <c r="Y48" s="685">
        <v>45.489538260000003</v>
      </c>
      <c r="Z48" s="685">
        <v>50.771642659999998</v>
      </c>
      <c r="AA48" s="685">
        <v>52.876892490000003</v>
      </c>
      <c r="AB48" s="685">
        <v>46.253105259999998</v>
      </c>
      <c r="AC48" s="685">
        <v>46.569717509999997</v>
      </c>
      <c r="AD48" s="685">
        <v>46.547124250000003</v>
      </c>
      <c r="AE48" s="685">
        <v>48.759313519999999</v>
      </c>
      <c r="AF48" s="685">
        <v>57.198268339999998</v>
      </c>
      <c r="AG48" s="685">
        <v>64.304796210000006</v>
      </c>
      <c r="AH48" s="685">
        <v>65.474984660000004</v>
      </c>
      <c r="AI48" s="685">
        <v>61.392409479999998</v>
      </c>
      <c r="AJ48" s="685">
        <v>53.52930164</v>
      </c>
      <c r="AK48" s="685">
        <v>47.352202460000001</v>
      </c>
      <c r="AL48" s="685">
        <v>49.377387280000001</v>
      </c>
      <c r="AM48" s="685">
        <v>53.79916849</v>
      </c>
      <c r="AN48" s="685">
        <v>49.66707864</v>
      </c>
      <c r="AO48" s="685">
        <v>50.2717946</v>
      </c>
      <c r="AP48" s="685">
        <v>47.599026649999999</v>
      </c>
      <c r="AQ48" s="685">
        <v>54.027746610000001</v>
      </c>
      <c r="AR48" s="685">
        <v>62.601878910000003</v>
      </c>
      <c r="AS48" s="685">
        <v>67.896247399999993</v>
      </c>
      <c r="AT48" s="685">
        <v>68.105882489999999</v>
      </c>
      <c r="AU48" s="685">
        <v>60.373133789999997</v>
      </c>
      <c r="AV48" s="685">
        <v>51.199748370000002</v>
      </c>
      <c r="AW48" s="685">
        <v>46.773400680000002</v>
      </c>
      <c r="AX48" s="685">
        <v>53.413007876999998</v>
      </c>
      <c r="AY48" s="685">
        <v>54.657991064000001</v>
      </c>
      <c r="AZ48" s="686">
        <v>47.330719999999999</v>
      </c>
      <c r="BA48" s="686">
        <v>50.117040000000003</v>
      </c>
      <c r="BB48" s="686">
        <v>47.912170000000003</v>
      </c>
      <c r="BC48" s="686">
        <v>52.953139999999998</v>
      </c>
      <c r="BD48" s="686">
        <v>60.071669999999997</v>
      </c>
      <c r="BE48" s="686">
        <v>64.358379999999997</v>
      </c>
      <c r="BF48" s="686">
        <v>66.571110000000004</v>
      </c>
      <c r="BG48" s="686">
        <v>60.052950000000003</v>
      </c>
      <c r="BH48" s="686">
        <v>51.743490000000001</v>
      </c>
      <c r="BI48" s="686">
        <v>47.320880000000002</v>
      </c>
      <c r="BJ48" s="686">
        <v>55.32967</v>
      </c>
      <c r="BK48" s="686">
        <v>58.692320000000002</v>
      </c>
      <c r="BL48" s="686">
        <v>51.216790000000003</v>
      </c>
      <c r="BM48" s="686">
        <v>51.399389999999997</v>
      </c>
      <c r="BN48" s="686">
        <v>48.713569999999997</v>
      </c>
      <c r="BO48" s="686">
        <v>53.699719999999999</v>
      </c>
      <c r="BP48" s="686">
        <v>61.055349999999997</v>
      </c>
      <c r="BQ48" s="686">
        <v>65.339569999999995</v>
      </c>
      <c r="BR48" s="686">
        <v>67.660129999999995</v>
      </c>
      <c r="BS48" s="686">
        <v>61.074440000000003</v>
      </c>
      <c r="BT48" s="686">
        <v>52.752360000000003</v>
      </c>
      <c r="BU48" s="686">
        <v>48.276200000000003</v>
      </c>
      <c r="BV48" s="686">
        <v>56.387250000000002</v>
      </c>
    </row>
    <row r="49" spans="1:74" s="115" customFormat="1" ht="11.15" customHeight="1" x14ac:dyDescent="0.25">
      <c r="A49" s="110" t="s">
        <v>1170</v>
      </c>
      <c r="B49" s="198" t="s">
        <v>432</v>
      </c>
      <c r="C49" s="685">
        <v>22.924749039999998</v>
      </c>
      <c r="D49" s="685">
        <v>20.98982401</v>
      </c>
      <c r="E49" s="685">
        <v>21.45154625</v>
      </c>
      <c r="F49" s="685">
        <v>20.61171749</v>
      </c>
      <c r="G49" s="685">
        <v>21.59042165</v>
      </c>
      <c r="H49" s="685">
        <v>25.100210350000001</v>
      </c>
      <c r="I49" s="685">
        <v>29.515030230000001</v>
      </c>
      <c r="J49" s="685">
        <v>30.090428129999999</v>
      </c>
      <c r="K49" s="685">
        <v>25.430936089999999</v>
      </c>
      <c r="L49" s="685">
        <v>22.0576182</v>
      </c>
      <c r="M49" s="685">
        <v>20.924985299999999</v>
      </c>
      <c r="N49" s="685">
        <v>22.837654480000001</v>
      </c>
      <c r="O49" s="685">
        <v>22.912751950000001</v>
      </c>
      <c r="P49" s="685">
        <v>21.16037824</v>
      </c>
      <c r="Q49" s="685">
        <v>21.115442770000001</v>
      </c>
      <c r="R49" s="685">
        <v>19.97381111</v>
      </c>
      <c r="S49" s="685">
        <v>23.039523509999999</v>
      </c>
      <c r="T49" s="685">
        <v>25.440826569999999</v>
      </c>
      <c r="U49" s="685">
        <v>30.12195406</v>
      </c>
      <c r="V49" s="685">
        <v>30.771756379999999</v>
      </c>
      <c r="W49" s="685">
        <v>25.599894979999998</v>
      </c>
      <c r="X49" s="685">
        <v>23.080596570000001</v>
      </c>
      <c r="Y49" s="685">
        <v>20.96178269</v>
      </c>
      <c r="Z49" s="685">
        <v>22.882377330000001</v>
      </c>
      <c r="AA49" s="685">
        <v>22.864448400000001</v>
      </c>
      <c r="AB49" s="685">
        <v>20.558169790000001</v>
      </c>
      <c r="AC49" s="685">
        <v>21.33119524</v>
      </c>
      <c r="AD49" s="685">
        <v>21.191101700000001</v>
      </c>
      <c r="AE49" s="685">
        <v>23.40799633</v>
      </c>
      <c r="AF49" s="685">
        <v>28.522769879999998</v>
      </c>
      <c r="AG49" s="685">
        <v>31.076993099999999</v>
      </c>
      <c r="AH49" s="685">
        <v>29.84752353</v>
      </c>
      <c r="AI49" s="685">
        <v>26.055819880000001</v>
      </c>
      <c r="AJ49" s="685">
        <v>22.048355740000002</v>
      </c>
      <c r="AK49" s="685">
        <v>20.940602219999999</v>
      </c>
      <c r="AL49" s="685">
        <v>22.861521410000002</v>
      </c>
      <c r="AM49" s="685">
        <v>23.66564413</v>
      </c>
      <c r="AN49" s="685">
        <v>21.348790210000001</v>
      </c>
      <c r="AO49" s="685">
        <v>22.218862869999999</v>
      </c>
      <c r="AP49" s="685">
        <v>21.796542970000001</v>
      </c>
      <c r="AQ49" s="685">
        <v>23.961073729999999</v>
      </c>
      <c r="AR49" s="685">
        <v>27.658318449999999</v>
      </c>
      <c r="AS49" s="685">
        <v>31.922468179999999</v>
      </c>
      <c r="AT49" s="685">
        <v>30.768314050000001</v>
      </c>
      <c r="AU49" s="685">
        <v>27.044825429999999</v>
      </c>
      <c r="AV49" s="685">
        <v>23.01053821</v>
      </c>
      <c r="AW49" s="685">
        <v>22.087764790000001</v>
      </c>
      <c r="AX49" s="685">
        <v>23.590999822000001</v>
      </c>
      <c r="AY49" s="685">
        <v>24.288189403000001</v>
      </c>
      <c r="AZ49" s="686">
        <v>21.373439999999999</v>
      </c>
      <c r="BA49" s="686">
        <v>22.284690000000001</v>
      </c>
      <c r="BB49" s="686">
        <v>21.636109999999999</v>
      </c>
      <c r="BC49" s="686">
        <v>23.80246</v>
      </c>
      <c r="BD49" s="686">
        <v>27.157789999999999</v>
      </c>
      <c r="BE49" s="686">
        <v>30.864609999999999</v>
      </c>
      <c r="BF49" s="686">
        <v>30.278449999999999</v>
      </c>
      <c r="BG49" s="686">
        <v>26.288440000000001</v>
      </c>
      <c r="BH49" s="686">
        <v>23.013529999999999</v>
      </c>
      <c r="BI49" s="686">
        <v>21.83222</v>
      </c>
      <c r="BJ49" s="686">
        <v>23.553999999999998</v>
      </c>
      <c r="BK49" s="686">
        <v>24.171019999999999</v>
      </c>
      <c r="BL49" s="686">
        <v>22.107330000000001</v>
      </c>
      <c r="BM49" s="686">
        <v>22.372029999999999</v>
      </c>
      <c r="BN49" s="686">
        <v>21.76501</v>
      </c>
      <c r="BO49" s="686">
        <v>23.962620000000001</v>
      </c>
      <c r="BP49" s="686">
        <v>27.363530000000001</v>
      </c>
      <c r="BQ49" s="686">
        <v>31.130320000000001</v>
      </c>
      <c r="BR49" s="686">
        <v>30.551020000000001</v>
      </c>
      <c r="BS49" s="686">
        <v>26.53781</v>
      </c>
      <c r="BT49" s="686">
        <v>23.224989999999998</v>
      </c>
      <c r="BU49" s="686">
        <v>22.02683</v>
      </c>
      <c r="BV49" s="686">
        <v>23.76155</v>
      </c>
    </row>
    <row r="50" spans="1:74" s="115" customFormat="1" ht="11.15" customHeight="1" x14ac:dyDescent="0.25">
      <c r="A50" s="110" t="s">
        <v>1171</v>
      </c>
      <c r="B50" s="198" t="s">
        <v>239</v>
      </c>
      <c r="C50" s="685">
        <v>34.81715956</v>
      </c>
      <c r="D50" s="685">
        <v>30.627046589999999</v>
      </c>
      <c r="E50" s="685">
        <v>32.465925439999999</v>
      </c>
      <c r="F50" s="685">
        <v>28.904991219999999</v>
      </c>
      <c r="G50" s="685">
        <v>30.885888380000001</v>
      </c>
      <c r="H50" s="685">
        <v>30.028635919999999</v>
      </c>
      <c r="I50" s="685">
        <v>36.165309960000002</v>
      </c>
      <c r="J50" s="685">
        <v>37.677612930000002</v>
      </c>
      <c r="K50" s="685">
        <v>33.396114769999997</v>
      </c>
      <c r="L50" s="685">
        <v>33.502768719999999</v>
      </c>
      <c r="M50" s="685">
        <v>28.616485059999999</v>
      </c>
      <c r="N50" s="685">
        <v>34.747954489999998</v>
      </c>
      <c r="O50" s="685">
        <v>34.011586880000003</v>
      </c>
      <c r="P50" s="685">
        <v>29.245786949999999</v>
      </c>
      <c r="Q50" s="685">
        <v>31.82647811</v>
      </c>
      <c r="R50" s="685">
        <v>27.836384890000001</v>
      </c>
      <c r="S50" s="685">
        <v>29.071852190000001</v>
      </c>
      <c r="T50" s="685">
        <v>31.764359720000002</v>
      </c>
      <c r="U50" s="685">
        <v>37.37542534</v>
      </c>
      <c r="V50" s="685">
        <v>35.377393980000001</v>
      </c>
      <c r="W50" s="685">
        <v>34.220908950000002</v>
      </c>
      <c r="X50" s="685">
        <v>34.214906810000002</v>
      </c>
      <c r="Y50" s="685">
        <v>28.10852573</v>
      </c>
      <c r="Z50" s="685">
        <v>34.84651951</v>
      </c>
      <c r="AA50" s="685">
        <v>31.469344199999998</v>
      </c>
      <c r="AB50" s="685">
        <v>28.563137220000002</v>
      </c>
      <c r="AC50" s="685">
        <v>33.935256340000002</v>
      </c>
      <c r="AD50" s="685">
        <v>26.435921990000001</v>
      </c>
      <c r="AE50" s="685">
        <v>29.234760510000001</v>
      </c>
      <c r="AF50" s="685">
        <v>33.911278930000002</v>
      </c>
      <c r="AG50" s="685">
        <v>38.05901574</v>
      </c>
      <c r="AH50" s="685">
        <v>37.990281359999997</v>
      </c>
      <c r="AI50" s="685">
        <v>34.248257379999998</v>
      </c>
      <c r="AJ50" s="685">
        <v>31.532458890000001</v>
      </c>
      <c r="AK50" s="685">
        <v>30.27043943</v>
      </c>
      <c r="AL50" s="685">
        <v>33.933586060000003</v>
      </c>
      <c r="AM50" s="685">
        <v>34.34385279</v>
      </c>
      <c r="AN50" s="685">
        <v>28.815908690000001</v>
      </c>
      <c r="AO50" s="685">
        <v>32.152566219999997</v>
      </c>
      <c r="AP50" s="685">
        <v>29.843943209999999</v>
      </c>
      <c r="AQ50" s="685">
        <v>29.57816476</v>
      </c>
      <c r="AR50" s="685">
        <v>32.118931140000001</v>
      </c>
      <c r="AS50" s="685">
        <v>35.840215749999999</v>
      </c>
      <c r="AT50" s="685">
        <v>39.652178470000003</v>
      </c>
      <c r="AU50" s="685">
        <v>36.589702029999998</v>
      </c>
      <c r="AV50" s="685">
        <v>32.397214439999999</v>
      </c>
      <c r="AW50" s="685">
        <v>30.26817016</v>
      </c>
      <c r="AX50" s="685">
        <v>34.379013393999998</v>
      </c>
      <c r="AY50" s="685">
        <v>34.521094525999999</v>
      </c>
      <c r="AZ50" s="686">
        <v>28.90071</v>
      </c>
      <c r="BA50" s="686">
        <v>32.337269999999997</v>
      </c>
      <c r="BB50" s="686">
        <v>29.634229999999999</v>
      </c>
      <c r="BC50" s="686">
        <v>29.136700000000001</v>
      </c>
      <c r="BD50" s="686">
        <v>31.322289999999999</v>
      </c>
      <c r="BE50" s="686">
        <v>34.57976</v>
      </c>
      <c r="BF50" s="686">
        <v>37.741889999999998</v>
      </c>
      <c r="BG50" s="686">
        <v>33.86148</v>
      </c>
      <c r="BH50" s="686">
        <v>30.876390000000001</v>
      </c>
      <c r="BI50" s="686">
        <v>29.160789999999999</v>
      </c>
      <c r="BJ50" s="686">
        <v>33.570799999999998</v>
      </c>
      <c r="BK50" s="686">
        <v>33.960030000000003</v>
      </c>
      <c r="BL50" s="686">
        <v>29.455400000000001</v>
      </c>
      <c r="BM50" s="686">
        <v>31.881530000000001</v>
      </c>
      <c r="BN50" s="686">
        <v>29.278500000000001</v>
      </c>
      <c r="BO50" s="686">
        <v>28.849229999999999</v>
      </c>
      <c r="BP50" s="686">
        <v>31.033480000000001</v>
      </c>
      <c r="BQ50" s="686">
        <v>34.317149999999998</v>
      </c>
      <c r="BR50" s="686">
        <v>37.505249999999997</v>
      </c>
      <c r="BS50" s="686">
        <v>33.679789999999997</v>
      </c>
      <c r="BT50" s="686">
        <v>30.757739999999998</v>
      </c>
      <c r="BU50" s="686">
        <v>29.052070000000001</v>
      </c>
      <c r="BV50" s="686">
        <v>33.456620000000001</v>
      </c>
    </row>
    <row r="51" spans="1:74" s="115" customFormat="1" ht="11.25" customHeight="1" x14ac:dyDescent="0.25">
      <c r="A51" s="110" t="s">
        <v>1172</v>
      </c>
      <c r="B51" s="198" t="s">
        <v>240</v>
      </c>
      <c r="C51" s="685">
        <v>1.31601561</v>
      </c>
      <c r="D51" s="685">
        <v>1.13722816</v>
      </c>
      <c r="E51" s="685">
        <v>1.2042104</v>
      </c>
      <c r="F51" s="685">
        <v>1.1744256500000001</v>
      </c>
      <c r="G51" s="685">
        <v>1.2305169199999999</v>
      </c>
      <c r="H51" s="685">
        <v>1.2432370399999999</v>
      </c>
      <c r="I51" s="685">
        <v>1.3253594900000001</v>
      </c>
      <c r="J51" s="685">
        <v>1.3665147499999999</v>
      </c>
      <c r="K51" s="685">
        <v>1.31062784</v>
      </c>
      <c r="L51" s="685">
        <v>1.3377978699999999</v>
      </c>
      <c r="M51" s="685">
        <v>1.29467727</v>
      </c>
      <c r="N51" s="685">
        <v>1.3310810799999999</v>
      </c>
      <c r="O51" s="685">
        <v>1.3641831799999999</v>
      </c>
      <c r="P51" s="685">
        <v>1.2154954499999999</v>
      </c>
      <c r="Q51" s="685">
        <v>1.26064127</v>
      </c>
      <c r="R51" s="685">
        <v>1.0941694</v>
      </c>
      <c r="S51" s="685">
        <v>1.1163381100000001</v>
      </c>
      <c r="T51" s="685">
        <v>1.1596300500000001</v>
      </c>
      <c r="U51" s="685">
        <v>1.20826642</v>
      </c>
      <c r="V51" s="685">
        <v>1.2356844199999999</v>
      </c>
      <c r="W51" s="685">
        <v>1.1922956899999999</v>
      </c>
      <c r="X51" s="685">
        <v>1.2773580499999999</v>
      </c>
      <c r="Y51" s="685">
        <v>1.28143268</v>
      </c>
      <c r="Z51" s="685">
        <v>1.3088433500000001</v>
      </c>
      <c r="AA51" s="685">
        <v>1.26681786</v>
      </c>
      <c r="AB51" s="685">
        <v>1.14554044</v>
      </c>
      <c r="AC51" s="685">
        <v>1.2487043900000001</v>
      </c>
      <c r="AD51" s="685">
        <v>1.17650777</v>
      </c>
      <c r="AE51" s="685">
        <v>1.21440569</v>
      </c>
      <c r="AF51" s="685">
        <v>1.19536153</v>
      </c>
      <c r="AG51" s="685">
        <v>1.2568445100000001</v>
      </c>
      <c r="AH51" s="685">
        <v>1.2770840299999999</v>
      </c>
      <c r="AI51" s="685">
        <v>1.2195703</v>
      </c>
      <c r="AJ51" s="685">
        <v>1.2687694199999999</v>
      </c>
      <c r="AK51" s="685">
        <v>1.2948821699999999</v>
      </c>
      <c r="AL51" s="685">
        <v>1.3413329599999999</v>
      </c>
      <c r="AM51" s="685">
        <v>1.30360119</v>
      </c>
      <c r="AN51" s="685">
        <v>1.16036903</v>
      </c>
      <c r="AO51" s="685">
        <v>1.25773493</v>
      </c>
      <c r="AP51" s="685">
        <v>1.1913738</v>
      </c>
      <c r="AQ51" s="685">
        <v>1.2158850699999999</v>
      </c>
      <c r="AR51" s="685">
        <v>1.1881671199999999</v>
      </c>
      <c r="AS51" s="685">
        <v>1.2485122500000001</v>
      </c>
      <c r="AT51" s="685">
        <v>1.2770294200000001</v>
      </c>
      <c r="AU51" s="685">
        <v>1.25610365</v>
      </c>
      <c r="AV51" s="685">
        <v>1.2962181500000001</v>
      </c>
      <c r="AW51" s="685">
        <v>1.27360601</v>
      </c>
      <c r="AX51" s="685">
        <v>1.31067194</v>
      </c>
      <c r="AY51" s="685">
        <v>1.2840553400000001</v>
      </c>
      <c r="AZ51" s="686">
        <v>1.1532439999999999</v>
      </c>
      <c r="BA51" s="686">
        <v>1.241581</v>
      </c>
      <c r="BB51" s="686">
        <v>1.1808689999999999</v>
      </c>
      <c r="BC51" s="686">
        <v>1.203613</v>
      </c>
      <c r="BD51" s="686">
        <v>1.18232</v>
      </c>
      <c r="BE51" s="686">
        <v>1.248051</v>
      </c>
      <c r="BF51" s="686">
        <v>1.27715</v>
      </c>
      <c r="BG51" s="686">
        <v>1.2527980000000001</v>
      </c>
      <c r="BH51" s="686">
        <v>1.292557</v>
      </c>
      <c r="BI51" s="686">
        <v>1.280689</v>
      </c>
      <c r="BJ51" s="686">
        <v>1.319672</v>
      </c>
      <c r="BK51" s="686">
        <v>1.2901940000000001</v>
      </c>
      <c r="BL51" s="686">
        <v>1.197702</v>
      </c>
      <c r="BM51" s="686">
        <v>1.2430429999999999</v>
      </c>
      <c r="BN51" s="686">
        <v>1.181608</v>
      </c>
      <c r="BO51" s="686">
        <v>1.20374</v>
      </c>
      <c r="BP51" s="686">
        <v>1.182078</v>
      </c>
      <c r="BQ51" s="686">
        <v>1.247976</v>
      </c>
      <c r="BR51" s="686">
        <v>1.2779700000000001</v>
      </c>
      <c r="BS51" s="686">
        <v>1.2541370000000001</v>
      </c>
      <c r="BT51" s="686">
        <v>1.2942530000000001</v>
      </c>
      <c r="BU51" s="686">
        <v>1.2824819999999999</v>
      </c>
      <c r="BV51" s="686">
        <v>1.322316</v>
      </c>
    </row>
    <row r="52" spans="1:74" s="115" customFormat="1" ht="11.15" customHeight="1" x14ac:dyDescent="0.25">
      <c r="A52" s="110" t="s">
        <v>1173</v>
      </c>
      <c r="B52" s="199" t="s">
        <v>434</v>
      </c>
      <c r="C52" s="687">
        <v>328.60925348000001</v>
      </c>
      <c r="D52" s="687">
        <v>295.79769285999998</v>
      </c>
      <c r="E52" s="687">
        <v>301.85269296000001</v>
      </c>
      <c r="F52" s="687">
        <v>273.89983690000003</v>
      </c>
      <c r="G52" s="687">
        <v>296.80173710000003</v>
      </c>
      <c r="H52" s="687">
        <v>321.46160664000001</v>
      </c>
      <c r="I52" s="687">
        <v>376.0948214</v>
      </c>
      <c r="J52" s="687">
        <v>372.57408577000001</v>
      </c>
      <c r="K52" s="687">
        <v>340.46280239999999</v>
      </c>
      <c r="L52" s="687">
        <v>308.24120739</v>
      </c>
      <c r="M52" s="687">
        <v>285.53204182000002</v>
      </c>
      <c r="N52" s="687">
        <v>309.82269351999997</v>
      </c>
      <c r="O52" s="687">
        <v>315.53278846000001</v>
      </c>
      <c r="P52" s="687">
        <v>294.65940740999997</v>
      </c>
      <c r="Q52" s="687">
        <v>289.89377899999999</v>
      </c>
      <c r="R52" s="687">
        <v>262.40056157999999</v>
      </c>
      <c r="S52" s="687">
        <v>274.70708141</v>
      </c>
      <c r="T52" s="687">
        <v>320.05572136000001</v>
      </c>
      <c r="U52" s="687">
        <v>379.53004041999998</v>
      </c>
      <c r="V52" s="687">
        <v>368.88450379</v>
      </c>
      <c r="W52" s="687">
        <v>322.55451133999998</v>
      </c>
      <c r="X52" s="687">
        <v>296.87657825000002</v>
      </c>
      <c r="Y52" s="687">
        <v>277.24920278000002</v>
      </c>
      <c r="Z52" s="687">
        <v>315.33030411999999</v>
      </c>
      <c r="AA52" s="687">
        <v>321.49647594999999</v>
      </c>
      <c r="AB52" s="687">
        <v>299.69803164000001</v>
      </c>
      <c r="AC52" s="687">
        <v>295.34499951999999</v>
      </c>
      <c r="AD52" s="687">
        <v>272.77869724999999</v>
      </c>
      <c r="AE52" s="687">
        <v>290.06060062</v>
      </c>
      <c r="AF52" s="687">
        <v>338.41538329000002</v>
      </c>
      <c r="AG52" s="687">
        <v>373.94829795999999</v>
      </c>
      <c r="AH52" s="687">
        <v>381.03930319</v>
      </c>
      <c r="AI52" s="687">
        <v>336.44400996000002</v>
      </c>
      <c r="AJ52" s="687">
        <v>302.12747094000002</v>
      </c>
      <c r="AK52" s="687">
        <v>287.13380081999998</v>
      </c>
      <c r="AL52" s="687">
        <v>307.38717817000003</v>
      </c>
      <c r="AM52" s="687">
        <v>337.23431441999998</v>
      </c>
      <c r="AN52" s="687">
        <v>304.48534634999999</v>
      </c>
      <c r="AO52" s="687">
        <v>303.76769525999998</v>
      </c>
      <c r="AP52" s="687">
        <v>283.87796810999998</v>
      </c>
      <c r="AQ52" s="687">
        <v>307.86935546000001</v>
      </c>
      <c r="AR52" s="687">
        <v>346.23105108999999</v>
      </c>
      <c r="AS52" s="687">
        <v>387.73632120000002</v>
      </c>
      <c r="AT52" s="687">
        <v>387.75684142</v>
      </c>
      <c r="AU52" s="687">
        <v>338.38952733999997</v>
      </c>
      <c r="AV52" s="687">
        <v>295.30497258000003</v>
      </c>
      <c r="AW52" s="687">
        <v>289.28460452000002</v>
      </c>
      <c r="AX52" s="687">
        <v>323.43169296000002</v>
      </c>
      <c r="AY52" s="687">
        <v>331.22667745000001</v>
      </c>
      <c r="AZ52" s="688">
        <v>296.67200000000003</v>
      </c>
      <c r="BA52" s="688">
        <v>305.13369999999998</v>
      </c>
      <c r="BB52" s="688">
        <v>282.35980000000001</v>
      </c>
      <c r="BC52" s="688">
        <v>303.33150000000001</v>
      </c>
      <c r="BD52" s="688">
        <v>338.81180000000001</v>
      </c>
      <c r="BE52" s="688">
        <v>375.28640000000001</v>
      </c>
      <c r="BF52" s="688">
        <v>378.50189999999998</v>
      </c>
      <c r="BG52" s="688">
        <v>333.19450000000001</v>
      </c>
      <c r="BH52" s="688">
        <v>294.60980000000001</v>
      </c>
      <c r="BI52" s="688">
        <v>289.70190000000002</v>
      </c>
      <c r="BJ52" s="688">
        <v>326.80520000000001</v>
      </c>
      <c r="BK52" s="688">
        <v>347.6739</v>
      </c>
      <c r="BL52" s="688">
        <v>314.69799999999998</v>
      </c>
      <c r="BM52" s="688">
        <v>307.1506</v>
      </c>
      <c r="BN52" s="688">
        <v>283.99979999999999</v>
      </c>
      <c r="BO52" s="688">
        <v>305.61950000000002</v>
      </c>
      <c r="BP52" s="688">
        <v>341.83159999999998</v>
      </c>
      <c r="BQ52" s="688">
        <v>378.8603</v>
      </c>
      <c r="BR52" s="688">
        <v>382.2525</v>
      </c>
      <c r="BS52" s="688">
        <v>336.66149999999999</v>
      </c>
      <c r="BT52" s="688">
        <v>297.88069999999999</v>
      </c>
      <c r="BU52" s="688">
        <v>292.89260000000002</v>
      </c>
      <c r="BV52" s="688">
        <v>330.15780000000001</v>
      </c>
    </row>
    <row r="53" spans="1:74" s="419" customFormat="1" ht="12" customHeight="1" x14ac:dyDescent="0.2">
      <c r="A53" s="418"/>
      <c r="B53" s="807" t="s">
        <v>859</v>
      </c>
      <c r="C53" s="752"/>
      <c r="D53" s="752"/>
      <c r="E53" s="752"/>
      <c r="F53" s="752"/>
      <c r="G53" s="752"/>
      <c r="H53" s="752"/>
      <c r="I53" s="752"/>
      <c r="J53" s="752"/>
      <c r="K53" s="752"/>
      <c r="L53" s="752"/>
      <c r="M53" s="752"/>
      <c r="N53" s="752"/>
      <c r="O53" s="752"/>
      <c r="P53" s="752"/>
      <c r="Q53" s="752"/>
      <c r="AY53" s="463"/>
      <c r="AZ53" s="463"/>
      <c r="BA53" s="463"/>
      <c r="BB53" s="463"/>
      <c r="BC53" s="463"/>
      <c r="BD53" s="463"/>
      <c r="BE53" s="463"/>
      <c r="BF53" s="463"/>
      <c r="BG53" s="463"/>
      <c r="BH53" s="339"/>
      <c r="BI53" s="463"/>
      <c r="BJ53" s="463"/>
    </row>
    <row r="54" spans="1:74" s="419" customFormat="1" ht="12" customHeight="1" x14ac:dyDescent="0.25">
      <c r="A54" s="418"/>
      <c r="B54" s="745" t="s">
        <v>801</v>
      </c>
      <c r="C54" s="737"/>
      <c r="D54" s="737"/>
      <c r="E54" s="737"/>
      <c r="F54" s="737"/>
      <c r="G54" s="737"/>
      <c r="H54" s="737"/>
      <c r="I54" s="737"/>
      <c r="J54" s="737"/>
      <c r="K54" s="737"/>
      <c r="L54" s="737"/>
      <c r="M54" s="737"/>
      <c r="N54" s="737"/>
      <c r="O54" s="737"/>
      <c r="P54" s="737"/>
      <c r="Q54" s="737"/>
      <c r="AY54" s="463"/>
      <c r="AZ54" s="463"/>
      <c r="BA54" s="463"/>
      <c r="BB54" s="463"/>
      <c r="BC54" s="463"/>
      <c r="BD54" s="602"/>
      <c r="BE54" s="602"/>
      <c r="BF54" s="602"/>
      <c r="BG54" s="463"/>
      <c r="BH54" s="250"/>
      <c r="BI54" s="463"/>
      <c r="BJ54" s="463"/>
    </row>
    <row r="55" spans="1:74" s="419" customFormat="1" ht="12" customHeight="1" x14ac:dyDescent="0.25">
      <c r="A55" s="418"/>
      <c r="B55" s="773" t="str">
        <f>"Notes: "&amp;"EIA completed modeling and analysis for this report on " &amp;Dates!D2&amp;"."</f>
        <v>Notes: EIA completed modeling and analysis for this report on Thursday February 2, 2023.</v>
      </c>
      <c r="C55" s="796"/>
      <c r="D55" s="796"/>
      <c r="E55" s="796"/>
      <c r="F55" s="796"/>
      <c r="G55" s="796"/>
      <c r="H55" s="796"/>
      <c r="I55" s="796"/>
      <c r="J55" s="796"/>
      <c r="K55" s="796"/>
      <c r="L55" s="796"/>
      <c r="M55" s="796"/>
      <c r="N55" s="796"/>
      <c r="O55" s="796"/>
      <c r="P55" s="796"/>
      <c r="Q55" s="774"/>
      <c r="AY55" s="463"/>
      <c r="AZ55" s="463"/>
      <c r="BA55" s="463"/>
      <c r="BB55" s="463"/>
      <c r="BC55" s="463"/>
      <c r="BD55" s="602"/>
      <c r="BE55" s="602"/>
      <c r="BF55" s="602"/>
      <c r="BG55" s="463"/>
      <c r="BH55" s="250"/>
      <c r="BI55" s="463"/>
      <c r="BJ55" s="463"/>
    </row>
    <row r="56" spans="1:74" s="419" customFormat="1" ht="12" customHeight="1" x14ac:dyDescent="0.25">
      <c r="A56" s="418"/>
      <c r="B56" s="763" t="s">
        <v>346</v>
      </c>
      <c r="C56" s="762"/>
      <c r="D56" s="762"/>
      <c r="E56" s="762"/>
      <c r="F56" s="762"/>
      <c r="G56" s="762"/>
      <c r="H56" s="762"/>
      <c r="I56" s="762"/>
      <c r="J56" s="762"/>
      <c r="K56" s="762"/>
      <c r="L56" s="762"/>
      <c r="M56" s="762"/>
      <c r="N56" s="762"/>
      <c r="O56" s="762"/>
      <c r="P56" s="762"/>
      <c r="Q56" s="762"/>
      <c r="AY56" s="463"/>
      <c r="AZ56" s="463"/>
      <c r="BA56" s="463"/>
      <c r="BB56" s="463"/>
      <c r="BC56" s="463"/>
      <c r="BD56" s="602"/>
      <c r="BE56" s="602"/>
      <c r="BF56" s="602"/>
      <c r="BG56" s="463"/>
      <c r="BH56" s="250"/>
      <c r="BI56" s="463"/>
      <c r="BJ56" s="463"/>
    </row>
    <row r="57" spans="1:74" s="419" customFormat="1" ht="12" customHeight="1" x14ac:dyDescent="0.25">
      <c r="A57" s="418"/>
      <c r="B57" s="758" t="s">
        <v>860</v>
      </c>
      <c r="C57" s="755"/>
      <c r="D57" s="755"/>
      <c r="E57" s="755"/>
      <c r="F57" s="755"/>
      <c r="G57" s="755"/>
      <c r="H57" s="755"/>
      <c r="I57" s="755"/>
      <c r="J57" s="755"/>
      <c r="K57" s="755"/>
      <c r="L57" s="755"/>
      <c r="M57" s="755"/>
      <c r="N57" s="755"/>
      <c r="O57" s="755"/>
      <c r="P57" s="755"/>
      <c r="Q57" s="752"/>
      <c r="AY57" s="463"/>
      <c r="AZ57" s="463"/>
      <c r="BA57" s="463"/>
      <c r="BB57" s="463"/>
      <c r="BC57" s="463"/>
      <c r="BD57" s="602"/>
      <c r="BE57" s="602"/>
      <c r="BF57" s="602"/>
      <c r="BG57" s="463"/>
      <c r="BH57" s="250"/>
      <c r="BI57" s="463"/>
      <c r="BJ57" s="463"/>
    </row>
    <row r="58" spans="1:74" s="419" customFormat="1" ht="12" customHeight="1" x14ac:dyDescent="0.25">
      <c r="A58" s="418"/>
      <c r="B58" s="758" t="s">
        <v>851</v>
      </c>
      <c r="C58" s="755"/>
      <c r="D58" s="755"/>
      <c r="E58" s="755"/>
      <c r="F58" s="755"/>
      <c r="G58" s="755"/>
      <c r="H58" s="755"/>
      <c r="I58" s="755"/>
      <c r="J58" s="755"/>
      <c r="K58" s="755"/>
      <c r="L58" s="755"/>
      <c r="M58" s="755"/>
      <c r="N58" s="755"/>
      <c r="O58" s="755"/>
      <c r="P58" s="755"/>
      <c r="Q58" s="752"/>
      <c r="AY58" s="463"/>
      <c r="AZ58" s="463"/>
      <c r="BA58" s="463"/>
      <c r="BB58" s="463"/>
      <c r="BC58" s="463"/>
      <c r="BD58" s="602"/>
      <c r="BE58" s="602"/>
      <c r="BF58" s="602"/>
      <c r="BG58" s="463"/>
      <c r="BH58" s="250"/>
      <c r="BI58" s="463"/>
      <c r="BJ58" s="463"/>
    </row>
    <row r="59" spans="1:74" s="419" customFormat="1" ht="12" customHeight="1" x14ac:dyDescent="0.25">
      <c r="A59" s="418"/>
      <c r="B59" s="793" t="s">
        <v>852</v>
      </c>
      <c r="C59" s="752"/>
      <c r="D59" s="752"/>
      <c r="E59" s="752"/>
      <c r="F59" s="752"/>
      <c r="G59" s="752"/>
      <c r="H59" s="752"/>
      <c r="I59" s="752"/>
      <c r="J59" s="752"/>
      <c r="K59" s="752"/>
      <c r="L59" s="752"/>
      <c r="M59" s="752"/>
      <c r="N59" s="752"/>
      <c r="O59" s="752"/>
      <c r="P59" s="752"/>
      <c r="Q59" s="752"/>
      <c r="AY59" s="463"/>
      <c r="AZ59" s="463"/>
      <c r="BA59" s="463"/>
      <c r="BB59" s="463"/>
      <c r="BC59" s="463"/>
      <c r="BD59" s="602"/>
      <c r="BE59" s="602"/>
      <c r="BF59" s="602"/>
      <c r="BG59" s="463"/>
      <c r="BH59" s="250"/>
      <c r="BI59" s="463"/>
      <c r="BJ59" s="463"/>
    </row>
    <row r="60" spans="1:74" s="419" customFormat="1" ht="12" customHeight="1" x14ac:dyDescent="0.25">
      <c r="A60" s="418"/>
      <c r="B60" s="756" t="s">
        <v>861</v>
      </c>
      <c r="C60" s="755"/>
      <c r="D60" s="755"/>
      <c r="E60" s="755"/>
      <c r="F60" s="755"/>
      <c r="G60" s="755"/>
      <c r="H60" s="755"/>
      <c r="I60" s="755"/>
      <c r="J60" s="755"/>
      <c r="K60" s="755"/>
      <c r="L60" s="755"/>
      <c r="M60" s="755"/>
      <c r="N60" s="755"/>
      <c r="O60" s="755"/>
      <c r="P60" s="755"/>
      <c r="Q60" s="752"/>
      <c r="AY60" s="463"/>
      <c r="AZ60" s="463"/>
      <c r="BA60" s="463"/>
      <c r="BB60" s="463"/>
      <c r="BC60" s="463"/>
      <c r="BD60" s="602"/>
      <c r="BE60" s="602"/>
      <c r="BF60" s="602"/>
      <c r="BG60" s="463"/>
      <c r="BH60" s="250"/>
      <c r="BI60" s="463"/>
      <c r="BJ60" s="463"/>
    </row>
    <row r="61" spans="1:74" s="419" customFormat="1" ht="12" customHeight="1" x14ac:dyDescent="0.25">
      <c r="A61" s="418"/>
      <c r="B61" s="758" t="s">
        <v>824</v>
      </c>
      <c r="C61" s="759"/>
      <c r="D61" s="759"/>
      <c r="E61" s="759"/>
      <c r="F61" s="759"/>
      <c r="G61" s="759"/>
      <c r="H61" s="759"/>
      <c r="I61" s="759"/>
      <c r="J61" s="759"/>
      <c r="K61" s="759"/>
      <c r="L61" s="759"/>
      <c r="M61" s="759"/>
      <c r="N61" s="759"/>
      <c r="O61" s="759"/>
      <c r="P61" s="759"/>
      <c r="Q61" s="752"/>
      <c r="AY61" s="463"/>
      <c r="AZ61" s="463"/>
      <c r="BA61" s="463"/>
      <c r="BB61" s="463"/>
      <c r="BC61" s="463"/>
      <c r="BD61" s="602"/>
      <c r="BE61" s="602"/>
      <c r="BF61" s="602"/>
      <c r="BG61" s="463"/>
      <c r="BH61" s="250"/>
      <c r="BI61" s="463"/>
      <c r="BJ61" s="463"/>
    </row>
    <row r="62" spans="1:74" s="417" customFormat="1" ht="12" customHeight="1" x14ac:dyDescent="0.25">
      <c r="A62" s="392"/>
      <c r="B62" s="764" t="s">
        <v>1349</v>
      </c>
      <c r="C62" s="752"/>
      <c r="D62" s="752"/>
      <c r="E62" s="752"/>
      <c r="F62" s="752"/>
      <c r="G62" s="752"/>
      <c r="H62" s="752"/>
      <c r="I62" s="752"/>
      <c r="J62" s="752"/>
      <c r="K62" s="752"/>
      <c r="L62" s="752"/>
      <c r="M62" s="752"/>
      <c r="N62" s="752"/>
      <c r="O62" s="752"/>
      <c r="P62" s="752"/>
      <c r="Q62" s="752"/>
      <c r="AY62" s="461"/>
      <c r="AZ62" s="461"/>
      <c r="BA62" s="461"/>
      <c r="BB62" s="461"/>
      <c r="BC62" s="461"/>
      <c r="BD62" s="600"/>
      <c r="BE62" s="600"/>
      <c r="BF62" s="600"/>
      <c r="BG62" s="461"/>
      <c r="BH62" s="250"/>
      <c r="BI62" s="461"/>
      <c r="BJ62" s="461"/>
    </row>
    <row r="63" spans="1:74" x14ac:dyDescent="0.25">
      <c r="BH63" s="250"/>
      <c r="BK63" s="340"/>
      <c r="BL63" s="340"/>
      <c r="BM63" s="340"/>
      <c r="BN63" s="340"/>
      <c r="BO63" s="340"/>
      <c r="BP63" s="340"/>
      <c r="BQ63" s="340"/>
      <c r="BR63" s="340"/>
      <c r="BS63" s="340"/>
      <c r="BT63" s="340"/>
      <c r="BU63" s="340"/>
      <c r="BV63" s="340"/>
    </row>
    <row r="64" spans="1:74" x14ac:dyDescent="0.25">
      <c r="BH64" s="250"/>
      <c r="BK64" s="340"/>
      <c r="BL64" s="340"/>
      <c r="BM64" s="340"/>
      <c r="BN64" s="340"/>
      <c r="BO64" s="340"/>
      <c r="BP64" s="340"/>
      <c r="BQ64" s="340"/>
      <c r="BR64" s="340"/>
      <c r="BS64" s="340"/>
      <c r="BT64" s="340"/>
      <c r="BU64" s="340"/>
      <c r="BV64" s="340"/>
    </row>
    <row r="65" spans="60:74" x14ac:dyDescent="0.25">
      <c r="BH65" s="250"/>
      <c r="BK65" s="340"/>
      <c r="BL65" s="340"/>
      <c r="BM65" s="340"/>
      <c r="BN65" s="340"/>
      <c r="BO65" s="340"/>
      <c r="BP65" s="340"/>
      <c r="BQ65" s="340"/>
      <c r="BR65" s="340"/>
      <c r="BS65" s="340"/>
      <c r="BT65" s="340"/>
      <c r="BU65" s="340"/>
      <c r="BV65" s="340"/>
    </row>
    <row r="66" spans="60:74" x14ac:dyDescent="0.25">
      <c r="BH66" s="250"/>
      <c r="BK66" s="340"/>
      <c r="BL66" s="340"/>
      <c r="BM66" s="340"/>
      <c r="BN66" s="340"/>
      <c r="BO66" s="340"/>
      <c r="BP66" s="340"/>
      <c r="BQ66" s="340"/>
      <c r="BR66" s="340"/>
      <c r="BS66" s="340"/>
      <c r="BT66" s="340"/>
      <c r="BU66" s="340"/>
      <c r="BV66" s="340"/>
    </row>
    <row r="67" spans="60:74" x14ac:dyDescent="0.25">
      <c r="BH67" s="250"/>
      <c r="BK67" s="340"/>
      <c r="BL67" s="340"/>
      <c r="BM67" s="340"/>
      <c r="BN67" s="340"/>
      <c r="BO67" s="340"/>
      <c r="BP67" s="340"/>
      <c r="BQ67" s="340"/>
      <c r="BR67" s="340"/>
      <c r="BS67" s="340"/>
      <c r="BT67" s="340"/>
      <c r="BU67" s="340"/>
      <c r="BV67" s="340"/>
    </row>
    <row r="68" spans="60:74" x14ac:dyDescent="0.25">
      <c r="BK68" s="340"/>
      <c r="BL68" s="340"/>
      <c r="BM68" s="340"/>
      <c r="BN68" s="340"/>
      <c r="BO68" s="340"/>
      <c r="BP68" s="340"/>
      <c r="BQ68" s="340"/>
      <c r="BR68" s="340"/>
      <c r="BS68" s="340"/>
      <c r="BT68" s="340"/>
      <c r="BU68" s="340"/>
      <c r="BV68" s="340"/>
    </row>
    <row r="69" spans="60:74" x14ac:dyDescent="0.25">
      <c r="BK69" s="340"/>
      <c r="BL69" s="340"/>
      <c r="BM69" s="340"/>
      <c r="BN69" s="340"/>
      <c r="BO69" s="340"/>
      <c r="BP69" s="340"/>
      <c r="BQ69" s="340"/>
      <c r="BR69" s="340"/>
      <c r="BS69" s="340"/>
      <c r="BT69" s="340"/>
      <c r="BU69" s="340"/>
      <c r="BV69" s="340"/>
    </row>
    <row r="70" spans="60:74" x14ac:dyDescent="0.25">
      <c r="BK70" s="340"/>
      <c r="BL70" s="340"/>
      <c r="BM70" s="340"/>
      <c r="BN70" s="340"/>
      <c r="BO70" s="340"/>
      <c r="BP70" s="340"/>
      <c r="BQ70" s="340"/>
      <c r="BR70" s="340"/>
      <c r="BS70" s="340"/>
      <c r="BT70" s="340"/>
      <c r="BU70" s="340"/>
      <c r="BV70" s="340"/>
    </row>
    <row r="71" spans="60:74" x14ac:dyDescent="0.25">
      <c r="BK71" s="340"/>
      <c r="BL71" s="340"/>
      <c r="BM71" s="340"/>
      <c r="BN71" s="340"/>
      <c r="BO71" s="340"/>
      <c r="BP71" s="340"/>
      <c r="BQ71" s="340"/>
      <c r="BR71" s="340"/>
      <c r="BS71" s="340"/>
      <c r="BT71" s="340"/>
      <c r="BU71" s="340"/>
      <c r="BV71" s="340"/>
    </row>
    <row r="72" spans="60:74" x14ac:dyDescent="0.25">
      <c r="BK72" s="340"/>
      <c r="BL72" s="340"/>
      <c r="BM72" s="340"/>
      <c r="BN72" s="340"/>
      <c r="BO72" s="340"/>
      <c r="BP72" s="340"/>
      <c r="BQ72" s="340"/>
      <c r="BR72" s="340"/>
      <c r="BS72" s="340"/>
      <c r="BT72" s="340"/>
      <c r="BU72" s="340"/>
      <c r="BV72" s="340"/>
    </row>
    <row r="73" spans="60:74" x14ac:dyDescent="0.25">
      <c r="BK73" s="340"/>
      <c r="BL73" s="340"/>
      <c r="BM73" s="340"/>
      <c r="BN73" s="340"/>
      <c r="BO73" s="340"/>
      <c r="BP73" s="340"/>
      <c r="BQ73" s="340"/>
      <c r="BR73" s="340"/>
      <c r="BS73" s="340"/>
      <c r="BT73" s="340"/>
      <c r="BU73" s="340"/>
      <c r="BV73" s="340"/>
    </row>
    <row r="74" spans="60:74" x14ac:dyDescent="0.25">
      <c r="BK74" s="340"/>
      <c r="BL74" s="340"/>
      <c r="BM74" s="340"/>
      <c r="BN74" s="340"/>
      <c r="BO74" s="340"/>
      <c r="BP74" s="340"/>
      <c r="BQ74" s="340"/>
      <c r="BR74" s="340"/>
      <c r="BS74" s="340"/>
      <c r="BT74" s="340"/>
      <c r="BU74" s="340"/>
      <c r="BV74" s="340"/>
    </row>
    <row r="75" spans="60:74" x14ac:dyDescent="0.25">
      <c r="BK75" s="340"/>
      <c r="BL75" s="340"/>
      <c r="BM75" s="340"/>
      <c r="BN75" s="340"/>
      <c r="BO75" s="340"/>
      <c r="BP75" s="340"/>
      <c r="BQ75" s="340"/>
      <c r="BR75" s="340"/>
      <c r="BS75" s="340"/>
      <c r="BT75" s="340"/>
      <c r="BU75" s="340"/>
      <c r="BV75" s="340"/>
    </row>
    <row r="76" spans="60:74" x14ac:dyDescent="0.25">
      <c r="BK76" s="340"/>
      <c r="BL76" s="340"/>
      <c r="BM76" s="340"/>
      <c r="BN76" s="340"/>
      <c r="BO76" s="340"/>
      <c r="BP76" s="340"/>
      <c r="BQ76" s="340"/>
      <c r="BR76" s="340"/>
      <c r="BS76" s="340"/>
      <c r="BT76" s="340"/>
      <c r="BU76" s="340"/>
      <c r="BV76" s="340"/>
    </row>
    <row r="77" spans="60:74" x14ac:dyDescent="0.25">
      <c r="BK77" s="340"/>
      <c r="BL77" s="340"/>
      <c r="BM77" s="340"/>
      <c r="BN77" s="340"/>
      <c r="BO77" s="340"/>
      <c r="BP77" s="340"/>
      <c r="BQ77" s="340"/>
      <c r="BR77" s="340"/>
      <c r="BS77" s="340"/>
      <c r="BT77" s="340"/>
      <c r="BU77" s="340"/>
      <c r="BV77" s="340"/>
    </row>
    <row r="78" spans="60:74" x14ac:dyDescent="0.25">
      <c r="BK78" s="340"/>
      <c r="BL78" s="340"/>
      <c r="BM78" s="340"/>
      <c r="BN78" s="340"/>
      <c r="BO78" s="340"/>
      <c r="BP78" s="340"/>
      <c r="BQ78" s="340"/>
      <c r="BR78" s="340"/>
      <c r="BS78" s="340"/>
      <c r="BT78" s="340"/>
      <c r="BU78" s="340"/>
      <c r="BV78" s="340"/>
    </row>
    <row r="79" spans="60:74" x14ac:dyDescent="0.25">
      <c r="BK79" s="340"/>
      <c r="BL79" s="340"/>
      <c r="BM79" s="340"/>
      <c r="BN79" s="340"/>
      <c r="BO79" s="340"/>
      <c r="BP79" s="340"/>
      <c r="BQ79" s="340"/>
      <c r="BR79" s="340"/>
      <c r="BS79" s="340"/>
      <c r="BT79" s="340"/>
      <c r="BU79" s="340"/>
      <c r="BV79" s="340"/>
    </row>
    <row r="80" spans="60:74" x14ac:dyDescent="0.25">
      <c r="BK80" s="340"/>
      <c r="BL80" s="340"/>
      <c r="BM80" s="340"/>
      <c r="BN80" s="340"/>
      <c r="BO80" s="340"/>
      <c r="BP80" s="340"/>
      <c r="BQ80" s="340"/>
      <c r="BR80" s="340"/>
      <c r="BS80" s="340"/>
      <c r="BT80" s="340"/>
      <c r="BU80" s="340"/>
      <c r="BV80" s="340"/>
    </row>
    <row r="81" spans="63:74" x14ac:dyDescent="0.25">
      <c r="BK81" s="340"/>
      <c r="BL81" s="340"/>
      <c r="BM81" s="340"/>
      <c r="BN81" s="340"/>
      <c r="BO81" s="340"/>
      <c r="BP81" s="340"/>
      <c r="BQ81" s="340"/>
      <c r="BR81" s="340"/>
      <c r="BS81" s="340"/>
      <c r="BT81" s="340"/>
      <c r="BU81" s="340"/>
      <c r="BV81" s="340"/>
    </row>
    <row r="82" spans="63:74" x14ac:dyDescent="0.25">
      <c r="BK82" s="340"/>
      <c r="BL82" s="340"/>
      <c r="BM82" s="340"/>
      <c r="BN82" s="340"/>
      <c r="BO82" s="340"/>
      <c r="BP82" s="340"/>
      <c r="BQ82" s="340"/>
      <c r="BR82" s="340"/>
      <c r="BS82" s="340"/>
      <c r="BT82" s="340"/>
      <c r="BU82" s="340"/>
      <c r="BV82" s="340"/>
    </row>
    <row r="83" spans="63:74" x14ac:dyDescent="0.25">
      <c r="BK83" s="340"/>
      <c r="BL83" s="340"/>
      <c r="BM83" s="340"/>
      <c r="BN83" s="340"/>
      <c r="BO83" s="340"/>
      <c r="BP83" s="340"/>
      <c r="BQ83" s="340"/>
      <c r="BR83" s="340"/>
      <c r="BS83" s="340"/>
      <c r="BT83" s="340"/>
      <c r="BU83" s="340"/>
      <c r="BV83" s="340"/>
    </row>
    <row r="84" spans="63:74" x14ac:dyDescent="0.25">
      <c r="BK84" s="340"/>
      <c r="BL84" s="340"/>
      <c r="BM84" s="340"/>
      <c r="BN84" s="340"/>
      <c r="BO84" s="340"/>
      <c r="BP84" s="340"/>
      <c r="BQ84" s="340"/>
      <c r="BR84" s="340"/>
      <c r="BS84" s="340"/>
      <c r="BT84" s="340"/>
      <c r="BU84" s="340"/>
      <c r="BV84" s="340"/>
    </row>
    <row r="85" spans="63:74" x14ac:dyDescent="0.25">
      <c r="BK85" s="340"/>
      <c r="BL85" s="340"/>
      <c r="BM85" s="340"/>
      <c r="BN85" s="340"/>
      <c r="BO85" s="340"/>
      <c r="BP85" s="340"/>
      <c r="BQ85" s="340"/>
      <c r="BR85" s="340"/>
      <c r="BS85" s="340"/>
      <c r="BT85" s="340"/>
      <c r="BU85" s="340"/>
      <c r="BV85" s="340"/>
    </row>
    <row r="86" spans="63:74" x14ac:dyDescent="0.25">
      <c r="BK86" s="340"/>
      <c r="BL86" s="340"/>
      <c r="BM86" s="340"/>
      <c r="BN86" s="340"/>
      <c r="BO86" s="340"/>
      <c r="BP86" s="340"/>
      <c r="BQ86" s="340"/>
      <c r="BR86" s="340"/>
      <c r="BS86" s="340"/>
      <c r="BT86" s="340"/>
      <c r="BU86" s="340"/>
      <c r="BV86" s="340"/>
    </row>
    <row r="87" spans="63:74" x14ac:dyDescent="0.25">
      <c r="BK87" s="340"/>
      <c r="BL87" s="340"/>
      <c r="BM87" s="340"/>
      <c r="BN87" s="340"/>
      <c r="BO87" s="340"/>
      <c r="BP87" s="340"/>
      <c r="BQ87" s="340"/>
      <c r="BR87" s="340"/>
      <c r="BS87" s="340"/>
      <c r="BT87" s="340"/>
      <c r="BU87" s="340"/>
      <c r="BV87" s="340"/>
    </row>
    <row r="88" spans="63:74" x14ac:dyDescent="0.25">
      <c r="BK88" s="340"/>
      <c r="BL88" s="340"/>
      <c r="BM88" s="340"/>
      <c r="BN88" s="340"/>
      <c r="BO88" s="340"/>
      <c r="BP88" s="340"/>
      <c r="BQ88" s="340"/>
      <c r="BR88" s="340"/>
      <c r="BS88" s="340"/>
      <c r="BT88" s="340"/>
      <c r="BU88" s="340"/>
      <c r="BV88" s="340"/>
    </row>
    <row r="89" spans="63:74" x14ac:dyDescent="0.25">
      <c r="BK89" s="340"/>
      <c r="BL89" s="340"/>
      <c r="BM89" s="340"/>
      <c r="BN89" s="340"/>
      <c r="BO89" s="340"/>
      <c r="BP89" s="340"/>
      <c r="BQ89" s="340"/>
      <c r="BR89" s="340"/>
      <c r="BS89" s="340"/>
      <c r="BT89" s="340"/>
      <c r="BU89" s="340"/>
      <c r="BV89" s="340"/>
    </row>
    <row r="90" spans="63:74" x14ac:dyDescent="0.25">
      <c r="BK90" s="340"/>
      <c r="BL90" s="340"/>
      <c r="BM90" s="340"/>
      <c r="BN90" s="340"/>
      <c r="BO90" s="340"/>
      <c r="BP90" s="340"/>
      <c r="BQ90" s="340"/>
      <c r="BR90" s="340"/>
      <c r="BS90" s="340"/>
      <c r="BT90" s="340"/>
      <c r="BU90" s="340"/>
      <c r="BV90" s="340"/>
    </row>
    <row r="91" spans="63:74" x14ac:dyDescent="0.25">
      <c r="BK91" s="340"/>
      <c r="BL91" s="340"/>
      <c r="BM91" s="340"/>
      <c r="BN91" s="340"/>
      <c r="BO91" s="340"/>
      <c r="BP91" s="340"/>
      <c r="BQ91" s="340"/>
      <c r="BR91" s="340"/>
      <c r="BS91" s="340"/>
      <c r="BT91" s="340"/>
      <c r="BU91" s="340"/>
      <c r="BV91" s="340"/>
    </row>
    <row r="92" spans="63:74" x14ac:dyDescent="0.25">
      <c r="BK92" s="340"/>
      <c r="BL92" s="340"/>
      <c r="BM92" s="340"/>
      <c r="BN92" s="340"/>
      <c r="BO92" s="340"/>
      <c r="BP92" s="340"/>
      <c r="BQ92" s="340"/>
      <c r="BR92" s="340"/>
      <c r="BS92" s="340"/>
      <c r="BT92" s="340"/>
      <c r="BU92" s="340"/>
      <c r="BV92" s="340"/>
    </row>
    <row r="93" spans="63:74" x14ac:dyDescent="0.25">
      <c r="BK93" s="340"/>
      <c r="BL93" s="340"/>
      <c r="BM93" s="340"/>
      <c r="BN93" s="340"/>
      <c r="BO93" s="340"/>
      <c r="BP93" s="340"/>
      <c r="BQ93" s="340"/>
      <c r="BR93" s="340"/>
      <c r="BS93" s="340"/>
      <c r="BT93" s="340"/>
      <c r="BU93" s="340"/>
      <c r="BV93" s="340"/>
    </row>
    <row r="94" spans="63:74" x14ac:dyDescent="0.25">
      <c r="BK94" s="340"/>
      <c r="BL94" s="340"/>
      <c r="BM94" s="340"/>
      <c r="BN94" s="340"/>
      <c r="BO94" s="340"/>
      <c r="BP94" s="340"/>
      <c r="BQ94" s="340"/>
      <c r="BR94" s="340"/>
      <c r="BS94" s="340"/>
      <c r="BT94" s="340"/>
      <c r="BU94" s="340"/>
      <c r="BV94" s="340"/>
    </row>
    <row r="95" spans="63:74" x14ac:dyDescent="0.25">
      <c r="BK95" s="340"/>
      <c r="BL95" s="340"/>
      <c r="BM95" s="340"/>
      <c r="BN95" s="340"/>
      <c r="BO95" s="340"/>
      <c r="BP95" s="340"/>
      <c r="BQ95" s="340"/>
      <c r="BR95" s="340"/>
      <c r="BS95" s="340"/>
      <c r="BT95" s="340"/>
      <c r="BU95" s="340"/>
      <c r="BV95" s="340"/>
    </row>
    <row r="96" spans="63:74" x14ac:dyDescent="0.25">
      <c r="BK96" s="340"/>
      <c r="BL96" s="340"/>
      <c r="BM96" s="340"/>
      <c r="BN96" s="340"/>
      <c r="BO96" s="340"/>
      <c r="BP96" s="340"/>
      <c r="BQ96" s="340"/>
      <c r="BR96" s="340"/>
      <c r="BS96" s="340"/>
      <c r="BT96" s="340"/>
      <c r="BU96" s="340"/>
      <c r="BV96" s="340"/>
    </row>
    <row r="97" spans="63:74" x14ac:dyDescent="0.25">
      <c r="BK97" s="340"/>
      <c r="BL97" s="340"/>
      <c r="BM97" s="340"/>
      <c r="BN97" s="340"/>
      <c r="BO97" s="340"/>
      <c r="BP97" s="340"/>
      <c r="BQ97" s="340"/>
      <c r="BR97" s="340"/>
      <c r="BS97" s="340"/>
      <c r="BT97" s="340"/>
      <c r="BU97" s="340"/>
      <c r="BV97" s="340"/>
    </row>
    <row r="98" spans="63:74" x14ac:dyDescent="0.25">
      <c r="BK98" s="340"/>
      <c r="BL98" s="340"/>
      <c r="BM98" s="340"/>
      <c r="BN98" s="340"/>
      <c r="BO98" s="340"/>
      <c r="BP98" s="340"/>
      <c r="BQ98" s="340"/>
      <c r="BR98" s="340"/>
      <c r="BS98" s="340"/>
      <c r="BT98" s="340"/>
      <c r="BU98" s="340"/>
      <c r="BV98" s="340"/>
    </row>
    <row r="99" spans="63:74" x14ac:dyDescent="0.25">
      <c r="BK99" s="340"/>
      <c r="BL99" s="340"/>
      <c r="BM99" s="340"/>
      <c r="BN99" s="340"/>
      <c r="BO99" s="340"/>
      <c r="BP99" s="340"/>
      <c r="BQ99" s="340"/>
      <c r="BR99" s="340"/>
      <c r="BS99" s="340"/>
      <c r="BT99" s="340"/>
      <c r="BU99" s="340"/>
      <c r="BV99" s="340"/>
    </row>
    <row r="100" spans="63:74" x14ac:dyDescent="0.25">
      <c r="BK100" s="340"/>
      <c r="BL100" s="340"/>
      <c r="BM100" s="340"/>
      <c r="BN100" s="340"/>
      <c r="BO100" s="340"/>
      <c r="BP100" s="340"/>
      <c r="BQ100" s="340"/>
      <c r="BR100" s="340"/>
      <c r="BS100" s="340"/>
      <c r="BT100" s="340"/>
      <c r="BU100" s="340"/>
      <c r="BV100" s="340"/>
    </row>
    <row r="101" spans="63:74" x14ac:dyDescent="0.25">
      <c r="BK101" s="340"/>
      <c r="BL101" s="340"/>
      <c r="BM101" s="340"/>
      <c r="BN101" s="340"/>
      <c r="BO101" s="340"/>
      <c r="BP101" s="340"/>
      <c r="BQ101" s="340"/>
      <c r="BR101" s="340"/>
      <c r="BS101" s="340"/>
      <c r="BT101" s="340"/>
      <c r="BU101" s="340"/>
      <c r="BV101" s="340"/>
    </row>
    <row r="102" spans="63:74" x14ac:dyDescent="0.25">
      <c r="BK102" s="340"/>
      <c r="BL102" s="340"/>
      <c r="BM102" s="340"/>
      <c r="BN102" s="340"/>
      <c r="BO102" s="340"/>
      <c r="BP102" s="340"/>
      <c r="BQ102" s="340"/>
      <c r="BR102" s="340"/>
      <c r="BS102" s="340"/>
      <c r="BT102" s="340"/>
      <c r="BU102" s="340"/>
      <c r="BV102" s="340"/>
    </row>
    <row r="103" spans="63:74" x14ac:dyDescent="0.25">
      <c r="BK103" s="340"/>
      <c r="BL103" s="340"/>
      <c r="BM103" s="340"/>
      <c r="BN103" s="340"/>
      <c r="BO103" s="340"/>
      <c r="BP103" s="340"/>
      <c r="BQ103" s="340"/>
      <c r="BR103" s="340"/>
      <c r="BS103" s="340"/>
      <c r="BT103" s="340"/>
      <c r="BU103" s="340"/>
      <c r="BV103" s="340"/>
    </row>
    <row r="104" spans="63:74" x14ac:dyDescent="0.25">
      <c r="BK104" s="340"/>
      <c r="BL104" s="340"/>
      <c r="BM104" s="340"/>
      <c r="BN104" s="340"/>
      <c r="BO104" s="340"/>
      <c r="BP104" s="340"/>
      <c r="BQ104" s="340"/>
      <c r="BR104" s="340"/>
      <c r="BS104" s="340"/>
      <c r="BT104" s="340"/>
      <c r="BU104" s="340"/>
      <c r="BV104" s="340"/>
    </row>
    <row r="105" spans="63:74" x14ac:dyDescent="0.25">
      <c r="BK105" s="340"/>
      <c r="BL105" s="340"/>
      <c r="BM105" s="340"/>
      <c r="BN105" s="340"/>
      <c r="BO105" s="340"/>
      <c r="BP105" s="340"/>
      <c r="BQ105" s="340"/>
      <c r="BR105" s="340"/>
      <c r="BS105" s="340"/>
      <c r="BT105" s="340"/>
      <c r="BU105" s="340"/>
      <c r="BV105" s="340"/>
    </row>
    <row r="106" spans="63:74" x14ac:dyDescent="0.25">
      <c r="BK106" s="340"/>
      <c r="BL106" s="340"/>
      <c r="BM106" s="340"/>
      <c r="BN106" s="340"/>
      <c r="BO106" s="340"/>
      <c r="BP106" s="340"/>
      <c r="BQ106" s="340"/>
      <c r="BR106" s="340"/>
      <c r="BS106" s="340"/>
      <c r="BT106" s="340"/>
      <c r="BU106" s="340"/>
      <c r="BV106" s="340"/>
    </row>
    <row r="107" spans="63:74" x14ac:dyDescent="0.25">
      <c r="BK107" s="340"/>
      <c r="BL107" s="340"/>
      <c r="BM107" s="340"/>
      <c r="BN107" s="340"/>
      <c r="BO107" s="340"/>
      <c r="BP107" s="340"/>
      <c r="BQ107" s="340"/>
      <c r="BR107" s="340"/>
      <c r="BS107" s="340"/>
      <c r="BT107" s="340"/>
      <c r="BU107" s="340"/>
      <c r="BV107" s="340"/>
    </row>
    <row r="108" spans="63:74" x14ac:dyDescent="0.25">
      <c r="BK108" s="340"/>
      <c r="BL108" s="340"/>
      <c r="BM108" s="340"/>
      <c r="BN108" s="340"/>
      <c r="BO108" s="340"/>
      <c r="BP108" s="340"/>
      <c r="BQ108" s="340"/>
      <c r="BR108" s="340"/>
      <c r="BS108" s="340"/>
      <c r="BT108" s="340"/>
      <c r="BU108" s="340"/>
      <c r="BV108" s="340"/>
    </row>
    <row r="109" spans="63:74" x14ac:dyDescent="0.25">
      <c r="BK109" s="340"/>
      <c r="BL109" s="340"/>
      <c r="BM109" s="340"/>
      <c r="BN109" s="340"/>
      <c r="BO109" s="340"/>
      <c r="BP109" s="340"/>
      <c r="BQ109" s="340"/>
      <c r="BR109" s="340"/>
      <c r="BS109" s="340"/>
      <c r="BT109" s="340"/>
      <c r="BU109" s="340"/>
      <c r="BV109" s="340"/>
    </row>
    <row r="110" spans="63:74" x14ac:dyDescent="0.25">
      <c r="BK110" s="340"/>
      <c r="BL110" s="340"/>
      <c r="BM110" s="340"/>
      <c r="BN110" s="340"/>
      <c r="BO110" s="340"/>
      <c r="BP110" s="340"/>
      <c r="BQ110" s="340"/>
      <c r="BR110" s="340"/>
      <c r="BS110" s="340"/>
      <c r="BT110" s="340"/>
      <c r="BU110" s="340"/>
      <c r="BV110" s="340"/>
    </row>
    <row r="111" spans="63:74" x14ac:dyDescent="0.25">
      <c r="BK111" s="340"/>
      <c r="BL111" s="340"/>
      <c r="BM111" s="340"/>
      <c r="BN111" s="340"/>
      <c r="BO111" s="340"/>
      <c r="BP111" s="340"/>
      <c r="BQ111" s="340"/>
      <c r="BR111" s="340"/>
      <c r="BS111" s="340"/>
      <c r="BT111" s="340"/>
      <c r="BU111" s="340"/>
      <c r="BV111" s="340"/>
    </row>
    <row r="112" spans="63:74" x14ac:dyDescent="0.25">
      <c r="BK112" s="340"/>
      <c r="BL112" s="340"/>
      <c r="BM112" s="340"/>
      <c r="BN112" s="340"/>
      <c r="BO112" s="340"/>
      <c r="BP112" s="340"/>
      <c r="BQ112" s="340"/>
      <c r="BR112" s="340"/>
      <c r="BS112" s="340"/>
      <c r="BT112" s="340"/>
      <c r="BU112" s="340"/>
      <c r="BV112" s="340"/>
    </row>
    <row r="113" spans="63:74" x14ac:dyDescent="0.25">
      <c r="BK113" s="340"/>
      <c r="BL113" s="340"/>
      <c r="BM113" s="340"/>
      <c r="BN113" s="340"/>
      <c r="BO113" s="340"/>
      <c r="BP113" s="340"/>
      <c r="BQ113" s="340"/>
      <c r="BR113" s="340"/>
      <c r="BS113" s="340"/>
      <c r="BT113" s="340"/>
      <c r="BU113" s="340"/>
      <c r="BV113" s="340"/>
    </row>
    <row r="114" spans="63:74" x14ac:dyDescent="0.25">
      <c r="BK114" s="340"/>
      <c r="BL114" s="340"/>
      <c r="BM114" s="340"/>
      <c r="BN114" s="340"/>
      <c r="BO114" s="340"/>
      <c r="BP114" s="340"/>
      <c r="BQ114" s="340"/>
      <c r="BR114" s="340"/>
      <c r="BS114" s="340"/>
      <c r="BT114" s="340"/>
      <c r="BU114" s="340"/>
      <c r="BV114" s="340"/>
    </row>
    <row r="115" spans="63:74" x14ac:dyDescent="0.25">
      <c r="BK115" s="340"/>
      <c r="BL115" s="340"/>
      <c r="BM115" s="340"/>
      <c r="BN115" s="340"/>
      <c r="BO115" s="340"/>
      <c r="BP115" s="340"/>
      <c r="BQ115" s="340"/>
      <c r="BR115" s="340"/>
      <c r="BS115" s="340"/>
      <c r="BT115" s="340"/>
      <c r="BU115" s="340"/>
      <c r="BV115" s="340"/>
    </row>
    <row r="116" spans="63:74" x14ac:dyDescent="0.25">
      <c r="BK116" s="340"/>
      <c r="BL116" s="340"/>
      <c r="BM116" s="340"/>
      <c r="BN116" s="340"/>
      <c r="BO116" s="340"/>
      <c r="BP116" s="340"/>
      <c r="BQ116" s="340"/>
      <c r="BR116" s="340"/>
      <c r="BS116" s="340"/>
      <c r="BT116" s="340"/>
      <c r="BU116" s="340"/>
      <c r="BV116" s="340"/>
    </row>
    <row r="117" spans="63:74" x14ac:dyDescent="0.25">
      <c r="BK117" s="340"/>
      <c r="BL117" s="340"/>
      <c r="BM117" s="340"/>
      <c r="BN117" s="340"/>
      <c r="BO117" s="340"/>
      <c r="BP117" s="340"/>
      <c r="BQ117" s="340"/>
      <c r="BR117" s="340"/>
      <c r="BS117" s="340"/>
      <c r="BT117" s="340"/>
      <c r="BU117" s="340"/>
      <c r="BV117" s="340"/>
    </row>
    <row r="118" spans="63:74" x14ac:dyDescent="0.25">
      <c r="BK118" s="340"/>
      <c r="BL118" s="340"/>
      <c r="BM118" s="340"/>
      <c r="BN118" s="340"/>
      <c r="BO118" s="340"/>
      <c r="BP118" s="340"/>
      <c r="BQ118" s="340"/>
      <c r="BR118" s="340"/>
      <c r="BS118" s="340"/>
      <c r="BT118" s="340"/>
      <c r="BU118" s="340"/>
      <c r="BV118" s="340"/>
    </row>
    <row r="119" spans="63:74" x14ac:dyDescent="0.25">
      <c r="BK119" s="340"/>
      <c r="BL119" s="340"/>
      <c r="BM119" s="340"/>
      <c r="BN119" s="340"/>
      <c r="BO119" s="340"/>
      <c r="BP119" s="340"/>
      <c r="BQ119" s="340"/>
      <c r="BR119" s="340"/>
      <c r="BS119" s="340"/>
      <c r="BT119" s="340"/>
      <c r="BU119" s="340"/>
      <c r="BV119" s="340"/>
    </row>
    <row r="120" spans="63:74" x14ac:dyDescent="0.25">
      <c r="BK120" s="340"/>
      <c r="BL120" s="340"/>
      <c r="BM120" s="340"/>
      <c r="BN120" s="340"/>
      <c r="BO120" s="340"/>
      <c r="BP120" s="340"/>
      <c r="BQ120" s="340"/>
      <c r="BR120" s="340"/>
      <c r="BS120" s="340"/>
      <c r="BT120" s="340"/>
      <c r="BU120" s="340"/>
      <c r="BV120" s="340"/>
    </row>
    <row r="121" spans="63:74" x14ac:dyDescent="0.25">
      <c r="BK121" s="340"/>
      <c r="BL121" s="340"/>
      <c r="BM121" s="340"/>
      <c r="BN121" s="340"/>
      <c r="BO121" s="340"/>
      <c r="BP121" s="340"/>
      <c r="BQ121" s="340"/>
      <c r="BR121" s="340"/>
      <c r="BS121" s="340"/>
      <c r="BT121" s="340"/>
      <c r="BU121" s="340"/>
      <c r="BV121" s="340"/>
    </row>
    <row r="122" spans="63:74" x14ac:dyDescent="0.25">
      <c r="BK122" s="340"/>
      <c r="BL122" s="340"/>
      <c r="BM122" s="340"/>
      <c r="BN122" s="340"/>
      <c r="BO122" s="340"/>
      <c r="BP122" s="340"/>
      <c r="BQ122" s="340"/>
      <c r="BR122" s="340"/>
      <c r="BS122" s="340"/>
      <c r="BT122" s="340"/>
      <c r="BU122" s="340"/>
      <c r="BV122" s="340"/>
    </row>
    <row r="123" spans="63:74" x14ac:dyDescent="0.25">
      <c r="BK123" s="340"/>
      <c r="BL123" s="340"/>
      <c r="BM123" s="340"/>
      <c r="BN123" s="340"/>
      <c r="BO123" s="340"/>
      <c r="BP123" s="340"/>
      <c r="BQ123" s="340"/>
      <c r="BR123" s="340"/>
      <c r="BS123" s="340"/>
      <c r="BT123" s="340"/>
      <c r="BU123" s="340"/>
      <c r="BV123" s="340"/>
    </row>
    <row r="124" spans="63:74" x14ac:dyDescent="0.25">
      <c r="BK124" s="340"/>
      <c r="BL124" s="340"/>
      <c r="BM124" s="340"/>
      <c r="BN124" s="340"/>
      <c r="BO124" s="340"/>
      <c r="BP124" s="340"/>
      <c r="BQ124" s="340"/>
      <c r="BR124" s="340"/>
      <c r="BS124" s="340"/>
      <c r="BT124" s="340"/>
      <c r="BU124" s="340"/>
      <c r="BV124" s="340"/>
    </row>
    <row r="125" spans="63:74" x14ac:dyDescent="0.25">
      <c r="BK125" s="340"/>
      <c r="BL125" s="340"/>
      <c r="BM125" s="340"/>
      <c r="BN125" s="340"/>
      <c r="BO125" s="340"/>
      <c r="BP125" s="340"/>
      <c r="BQ125" s="340"/>
      <c r="BR125" s="340"/>
      <c r="BS125" s="340"/>
      <c r="BT125" s="340"/>
      <c r="BU125" s="340"/>
      <c r="BV125" s="340"/>
    </row>
    <row r="126" spans="63:74" x14ac:dyDescent="0.25">
      <c r="BK126" s="340"/>
      <c r="BL126" s="340"/>
      <c r="BM126" s="340"/>
      <c r="BN126" s="340"/>
      <c r="BO126" s="340"/>
      <c r="BP126" s="340"/>
      <c r="BQ126" s="340"/>
      <c r="BR126" s="340"/>
      <c r="BS126" s="340"/>
      <c r="BT126" s="340"/>
      <c r="BU126" s="340"/>
      <c r="BV126" s="340"/>
    </row>
    <row r="127" spans="63:74" x14ac:dyDescent="0.25">
      <c r="BK127" s="340"/>
      <c r="BL127" s="340"/>
      <c r="BM127" s="340"/>
      <c r="BN127" s="340"/>
      <c r="BO127" s="340"/>
      <c r="BP127" s="340"/>
      <c r="BQ127" s="340"/>
      <c r="BR127" s="340"/>
      <c r="BS127" s="340"/>
      <c r="BT127" s="340"/>
      <c r="BU127" s="340"/>
      <c r="BV127" s="340"/>
    </row>
    <row r="128" spans="63:74" x14ac:dyDescent="0.25">
      <c r="BK128" s="340"/>
      <c r="BL128" s="340"/>
      <c r="BM128" s="340"/>
      <c r="BN128" s="340"/>
      <c r="BO128" s="340"/>
      <c r="BP128" s="340"/>
      <c r="BQ128" s="340"/>
      <c r="BR128" s="340"/>
      <c r="BS128" s="340"/>
      <c r="BT128" s="340"/>
      <c r="BU128" s="340"/>
      <c r="BV128" s="340"/>
    </row>
    <row r="129" spans="63:74" x14ac:dyDescent="0.25">
      <c r="BK129" s="340"/>
      <c r="BL129" s="340"/>
      <c r="BM129" s="340"/>
      <c r="BN129" s="340"/>
      <c r="BO129" s="340"/>
      <c r="BP129" s="340"/>
      <c r="BQ129" s="340"/>
      <c r="BR129" s="340"/>
      <c r="BS129" s="340"/>
      <c r="BT129" s="340"/>
      <c r="BU129" s="340"/>
      <c r="BV129" s="340"/>
    </row>
    <row r="130" spans="63:74" x14ac:dyDescent="0.25">
      <c r="BK130" s="340"/>
      <c r="BL130" s="340"/>
      <c r="BM130" s="340"/>
      <c r="BN130" s="340"/>
      <c r="BO130" s="340"/>
      <c r="BP130" s="340"/>
      <c r="BQ130" s="340"/>
      <c r="BR130" s="340"/>
      <c r="BS130" s="340"/>
      <c r="BT130" s="340"/>
      <c r="BU130" s="340"/>
      <c r="BV130" s="340"/>
    </row>
    <row r="131" spans="63:74" x14ac:dyDescent="0.25">
      <c r="BK131" s="340"/>
      <c r="BL131" s="340"/>
      <c r="BM131" s="340"/>
      <c r="BN131" s="340"/>
      <c r="BO131" s="340"/>
      <c r="BP131" s="340"/>
      <c r="BQ131" s="340"/>
      <c r="BR131" s="340"/>
      <c r="BS131" s="340"/>
      <c r="BT131" s="340"/>
      <c r="BU131" s="340"/>
      <c r="BV131" s="340"/>
    </row>
    <row r="132" spans="63:74" x14ac:dyDescent="0.25">
      <c r="BK132" s="340"/>
      <c r="BL132" s="340"/>
      <c r="BM132" s="340"/>
      <c r="BN132" s="340"/>
      <c r="BO132" s="340"/>
      <c r="BP132" s="340"/>
      <c r="BQ132" s="340"/>
      <c r="BR132" s="340"/>
      <c r="BS132" s="340"/>
      <c r="BT132" s="340"/>
      <c r="BU132" s="340"/>
      <c r="BV132" s="340"/>
    </row>
    <row r="133" spans="63:74" x14ac:dyDescent="0.25">
      <c r="BK133" s="340"/>
      <c r="BL133" s="340"/>
      <c r="BM133" s="340"/>
      <c r="BN133" s="340"/>
      <c r="BO133" s="340"/>
      <c r="BP133" s="340"/>
      <c r="BQ133" s="340"/>
      <c r="BR133" s="340"/>
      <c r="BS133" s="340"/>
      <c r="BT133" s="340"/>
      <c r="BU133" s="340"/>
      <c r="BV133" s="340"/>
    </row>
    <row r="134" spans="63:74" x14ac:dyDescent="0.25">
      <c r="BK134" s="340"/>
      <c r="BL134" s="340"/>
      <c r="BM134" s="340"/>
      <c r="BN134" s="340"/>
      <c r="BO134" s="340"/>
      <c r="BP134" s="340"/>
      <c r="BQ134" s="340"/>
      <c r="BR134" s="340"/>
      <c r="BS134" s="340"/>
      <c r="BT134" s="340"/>
      <c r="BU134" s="340"/>
      <c r="BV134" s="340"/>
    </row>
    <row r="135" spans="63:74" x14ac:dyDescent="0.25">
      <c r="BK135" s="340"/>
      <c r="BL135" s="340"/>
      <c r="BM135" s="340"/>
      <c r="BN135" s="340"/>
      <c r="BO135" s="340"/>
      <c r="BP135" s="340"/>
      <c r="BQ135" s="340"/>
      <c r="BR135" s="340"/>
      <c r="BS135" s="340"/>
      <c r="BT135" s="340"/>
      <c r="BU135" s="340"/>
      <c r="BV135" s="340"/>
    </row>
    <row r="136" spans="63:74" x14ac:dyDescent="0.25">
      <c r="BK136" s="340"/>
      <c r="BL136" s="340"/>
      <c r="BM136" s="340"/>
      <c r="BN136" s="340"/>
      <c r="BO136" s="340"/>
      <c r="BP136" s="340"/>
      <c r="BQ136" s="340"/>
      <c r="BR136" s="340"/>
      <c r="BS136" s="340"/>
      <c r="BT136" s="340"/>
      <c r="BU136" s="340"/>
      <c r="BV136" s="340"/>
    </row>
    <row r="137" spans="63:74" x14ac:dyDescent="0.25">
      <c r="BK137" s="340"/>
      <c r="BL137" s="340"/>
      <c r="BM137" s="340"/>
      <c r="BN137" s="340"/>
      <c r="BO137" s="340"/>
      <c r="BP137" s="340"/>
      <c r="BQ137" s="340"/>
      <c r="BR137" s="340"/>
      <c r="BS137" s="340"/>
      <c r="BT137" s="340"/>
      <c r="BU137" s="340"/>
      <c r="BV137" s="340"/>
    </row>
    <row r="138" spans="63:74" x14ac:dyDescent="0.25">
      <c r="BK138" s="340"/>
      <c r="BL138" s="340"/>
      <c r="BM138" s="340"/>
      <c r="BN138" s="340"/>
      <c r="BO138" s="340"/>
      <c r="BP138" s="340"/>
      <c r="BQ138" s="340"/>
      <c r="BR138" s="340"/>
      <c r="BS138" s="340"/>
      <c r="BT138" s="340"/>
      <c r="BU138" s="340"/>
      <c r="BV138" s="340"/>
    </row>
    <row r="139" spans="63:74" x14ac:dyDescent="0.25">
      <c r="BK139" s="340"/>
      <c r="BL139" s="340"/>
      <c r="BM139" s="340"/>
      <c r="BN139" s="340"/>
      <c r="BO139" s="340"/>
      <c r="BP139" s="340"/>
      <c r="BQ139" s="340"/>
      <c r="BR139" s="340"/>
      <c r="BS139" s="340"/>
      <c r="BT139" s="340"/>
      <c r="BU139" s="340"/>
      <c r="BV139" s="340"/>
    </row>
    <row r="140" spans="63:74" x14ac:dyDescent="0.25">
      <c r="BK140" s="340"/>
      <c r="BL140" s="340"/>
      <c r="BM140" s="340"/>
      <c r="BN140" s="340"/>
      <c r="BO140" s="340"/>
      <c r="BP140" s="340"/>
      <c r="BQ140" s="340"/>
      <c r="BR140" s="340"/>
      <c r="BS140" s="340"/>
      <c r="BT140" s="340"/>
      <c r="BU140" s="340"/>
      <c r="BV140" s="340"/>
    </row>
    <row r="141" spans="63:74" x14ac:dyDescent="0.25">
      <c r="BK141" s="340"/>
      <c r="BL141" s="340"/>
      <c r="BM141" s="340"/>
      <c r="BN141" s="340"/>
      <c r="BO141" s="340"/>
      <c r="BP141" s="340"/>
      <c r="BQ141" s="340"/>
      <c r="BR141" s="340"/>
      <c r="BS141" s="340"/>
      <c r="BT141" s="340"/>
      <c r="BU141" s="340"/>
      <c r="BV141" s="340"/>
    </row>
    <row r="142" spans="63:74" x14ac:dyDescent="0.25">
      <c r="BK142" s="340"/>
      <c r="BL142" s="340"/>
      <c r="BM142" s="340"/>
      <c r="BN142" s="340"/>
      <c r="BO142" s="340"/>
      <c r="BP142" s="340"/>
      <c r="BQ142" s="340"/>
      <c r="BR142" s="340"/>
      <c r="BS142" s="340"/>
      <c r="BT142" s="340"/>
      <c r="BU142" s="340"/>
      <c r="BV142" s="340"/>
    </row>
    <row r="143" spans="63:74" x14ac:dyDescent="0.25">
      <c r="BK143" s="340"/>
      <c r="BL143" s="340"/>
      <c r="BM143" s="340"/>
      <c r="BN143" s="340"/>
      <c r="BO143" s="340"/>
      <c r="BP143" s="340"/>
      <c r="BQ143" s="340"/>
      <c r="BR143" s="340"/>
      <c r="BS143" s="340"/>
      <c r="BT143" s="340"/>
      <c r="BU143" s="340"/>
      <c r="BV143" s="340"/>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AY6" sqref="AY6:AY48"/>
    </sheetView>
  </sheetViews>
  <sheetFormatPr defaultColWidth="9.54296875" defaultRowHeight="10.5" x14ac:dyDescent="0.25"/>
  <cols>
    <col min="1" max="1" width="10.54296875" style="120" customWidth="1"/>
    <col min="2" max="2" width="16.54296875" style="120" customWidth="1"/>
    <col min="3" max="50" width="6.54296875" style="120" customWidth="1"/>
    <col min="51" max="55" width="6.54296875" style="335" customWidth="1"/>
    <col min="56" max="58" width="6.54296875" style="603" customWidth="1"/>
    <col min="59" max="62" width="6.54296875" style="335" customWidth="1"/>
    <col min="63" max="74" width="6.54296875" style="120" customWidth="1"/>
    <col min="75" max="16384" width="9.54296875" style="120"/>
  </cols>
  <sheetData>
    <row r="1" spans="1:74" ht="13.4" customHeight="1" x14ac:dyDescent="0.3">
      <c r="A1" s="734" t="s">
        <v>785</v>
      </c>
      <c r="B1" s="811" t="s">
        <v>1395</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119"/>
    </row>
    <row r="2" spans="1:74" s="111" customFormat="1" ht="13.4" customHeight="1"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115"/>
      <c r="AY2" s="340"/>
      <c r="AZ2" s="340"/>
      <c r="BA2" s="340"/>
      <c r="BB2" s="340"/>
      <c r="BC2" s="340"/>
      <c r="BD2" s="601"/>
      <c r="BE2" s="601"/>
      <c r="BF2" s="601"/>
      <c r="BG2" s="340"/>
      <c r="BH2" s="340"/>
      <c r="BI2" s="340"/>
      <c r="BJ2" s="340"/>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18"/>
      <c r="B5" s="121" t="s">
        <v>7</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379"/>
      <c r="AZ5" s="379"/>
      <c r="BA5" s="379"/>
      <c r="BB5" s="379"/>
      <c r="BC5" s="379"/>
      <c r="BD5" s="122"/>
      <c r="BE5" s="122"/>
      <c r="BF5" s="122"/>
      <c r="BG5" s="122"/>
      <c r="BH5" s="122"/>
      <c r="BI5" s="122"/>
      <c r="BJ5" s="379"/>
      <c r="BK5" s="379"/>
      <c r="BL5" s="379"/>
      <c r="BM5" s="379"/>
      <c r="BN5" s="379"/>
      <c r="BO5" s="379"/>
      <c r="BP5" s="379"/>
      <c r="BQ5" s="379"/>
      <c r="BR5" s="379"/>
      <c r="BS5" s="379"/>
      <c r="BT5" s="379"/>
      <c r="BU5" s="379"/>
      <c r="BV5" s="379"/>
    </row>
    <row r="6" spans="1:74" ht="11.15" customHeight="1" x14ac:dyDescent="0.25">
      <c r="A6" s="118" t="s">
        <v>608</v>
      </c>
      <c r="B6" s="198" t="s">
        <v>426</v>
      </c>
      <c r="C6" s="207">
        <v>20.936984856999999</v>
      </c>
      <c r="D6" s="207">
        <v>21.548644420999999</v>
      </c>
      <c r="E6" s="207">
        <v>21.626688227999999</v>
      </c>
      <c r="F6" s="207">
        <v>21.803839933999999</v>
      </c>
      <c r="G6" s="207">
        <v>21.605534248000001</v>
      </c>
      <c r="H6" s="207">
        <v>21.16963045</v>
      </c>
      <c r="I6" s="207">
        <v>20.283593081999999</v>
      </c>
      <c r="J6" s="207">
        <v>20.819872121</v>
      </c>
      <c r="K6" s="207">
        <v>21.162524052999999</v>
      </c>
      <c r="L6" s="207">
        <v>20.941286633000001</v>
      </c>
      <c r="M6" s="207">
        <v>21.009630791999999</v>
      </c>
      <c r="N6" s="207">
        <v>20.856606633999998</v>
      </c>
      <c r="O6" s="207">
        <v>21.683181081000001</v>
      </c>
      <c r="P6" s="207">
        <v>22.109746094999998</v>
      </c>
      <c r="Q6" s="207">
        <v>21.722515873999999</v>
      </c>
      <c r="R6" s="207">
        <v>22.06718339</v>
      </c>
      <c r="S6" s="207">
        <v>21.656900639</v>
      </c>
      <c r="T6" s="207">
        <v>20.517213578</v>
      </c>
      <c r="U6" s="207">
        <v>20.722164775</v>
      </c>
      <c r="V6" s="207">
        <v>21.015734777999999</v>
      </c>
      <c r="W6" s="207">
        <v>21.374816669000001</v>
      </c>
      <c r="X6" s="207">
        <v>21.146947888</v>
      </c>
      <c r="Y6" s="207">
        <v>21.052254747999999</v>
      </c>
      <c r="Z6" s="207">
        <v>20.440250031000001</v>
      </c>
      <c r="AA6" s="207">
        <v>20.983553435000001</v>
      </c>
      <c r="AB6" s="207">
        <v>21.522678192000001</v>
      </c>
      <c r="AC6" s="207">
        <v>21.611452366000002</v>
      </c>
      <c r="AD6" s="207">
        <v>22.108653404999998</v>
      </c>
      <c r="AE6" s="207">
        <v>21.344865337000002</v>
      </c>
      <c r="AF6" s="207">
        <v>20.706113574</v>
      </c>
      <c r="AG6" s="207">
        <v>21.374489730000001</v>
      </c>
      <c r="AH6" s="207">
        <v>20.856960009000002</v>
      </c>
      <c r="AI6" s="207">
        <v>22.209835353999999</v>
      </c>
      <c r="AJ6" s="207">
        <v>21.907147909999999</v>
      </c>
      <c r="AK6" s="207">
        <v>21.872780318</v>
      </c>
      <c r="AL6" s="207">
        <v>22.066907551</v>
      </c>
      <c r="AM6" s="207">
        <v>22.853577825999999</v>
      </c>
      <c r="AN6" s="207">
        <v>24.679256852000002</v>
      </c>
      <c r="AO6" s="207">
        <v>24.527180216000001</v>
      </c>
      <c r="AP6" s="207">
        <v>24.492451002999999</v>
      </c>
      <c r="AQ6" s="207">
        <v>23.847340486</v>
      </c>
      <c r="AR6" s="207">
        <v>24.559581027</v>
      </c>
      <c r="AS6" s="207">
        <v>21.771608041</v>
      </c>
      <c r="AT6" s="207">
        <v>25.605619847</v>
      </c>
      <c r="AU6" s="207">
        <v>27.483863639999999</v>
      </c>
      <c r="AV6" s="207">
        <v>25.68</v>
      </c>
      <c r="AW6" s="207">
        <v>26.29</v>
      </c>
      <c r="AX6" s="207">
        <v>26.092269999999999</v>
      </c>
      <c r="AY6" s="207">
        <v>26.921939999999999</v>
      </c>
      <c r="AZ6" s="323">
        <v>28.844639999999998</v>
      </c>
      <c r="BA6" s="323">
        <v>28.327780000000001</v>
      </c>
      <c r="BB6" s="323">
        <v>28.06325</v>
      </c>
      <c r="BC6" s="323">
        <v>27.101659999999999</v>
      </c>
      <c r="BD6" s="323">
        <v>27.598400000000002</v>
      </c>
      <c r="BE6" s="323">
        <v>24.301380000000002</v>
      </c>
      <c r="BF6" s="323">
        <v>28.393270000000001</v>
      </c>
      <c r="BG6" s="323">
        <v>29.94164</v>
      </c>
      <c r="BH6" s="323">
        <v>27.52027</v>
      </c>
      <c r="BI6" s="323">
        <v>27.71771</v>
      </c>
      <c r="BJ6" s="323">
        <v>27.234690000000001</v>
      </c>
      <c r="BK6" s="323">
        <v>27.759989999999998</v>
      </c>
      <c r="BL6" s="323">
        <v>29.570450000000001</v>
      </c>
      <c r="BM6" s="323">
        <v>28.897790000000001</v>
      </c>
      <c r="BN6" s="323">
        <v>28.493369999999999</v>
      </c>
      <c r="BO6" s="323">
        <v>27.350020000000001</v>
      </c>
      <c r="BP6" s="323">
        <v>27.760280000000002</v>
      </c>
      <c r="BQ6" s="323">
        <v>24.439769999999999</v>
      </c>
      <c r="BR6" s="323">
        <v>28.62379</v>
      </c>
      <c r="BS6" s="323">
        <v>30.237030000000001</v>
      </c>
      <c r="BT6" s="323">
        <v>27.80932</v>
      </c>
      <c r="BU6" s="323">
        <v>28.249839999999999</v>
      </c>
      <c r="BV6" s="323">
        <v>27.865069999999999</v>
      </c>
    </row>
    <row r="7" spans="1:74" ht="11.15" customHeight="1" x14ac:dyDescent="0.25">
      <c r="A7" s="118" t="s">
        <v>609</v>
      </c>
      <c r="B7" s="183" t="s">
        <v>458</v>
      </c>
      <c r="C7" s="207">
        <v>14.857610643999999</v>
      </c>
      <c r="D7" s="207">
        <v>15.534123229</v>
      </c>
      <c r="E7" s="207">
        <v>15.257233878999999</v>
      </c>
      <c r="F7" s="207">
        <v>15.911457301</v>
      </c>
      <c r="G7" s="207">
        <v>16.011567223</v>
      </c>
      <c r="H7" s="207">
        <v>16.203018595</v>
      </c>
      <c r="I7" s="207">
        <v>16.211395421999999</v>
      </c>
      <c r="J7" s="207">
        <v>16.092890186999998</v>
      </c>
      <c r="K7" s="207">
        <v>16.178074078000002</v>
      </c>
      <c r="L7" s="207">
        <v>16.192758355999999</v>
      </c>
      <c r="M7" s="207">
        <v>15.80901113</v>
      </c>
      <c r="N7" s="207">
        <v>15.46378986</v>
      </c>
      <c r="O7" s="207">
        <v>15.430668606999999</v>
      </c>
      <c r="P7" s="207">
        <v>15.471068882999999</v>
      </c>
      <c r="Q7" s="207">
        <v>15.56662279</v>
      </c>
      <c r="R7" s="207">
        <v>15.542254802</v>
      </c>
      <c r="S7" s="207">
        <v>16.074557588000001</v>
      </c>
      <c r="T7" s="207">
        <v>16.2446102</v>
      </c>
      <c r="U7" s="207">
        <v>16.184340699</v>
      </c>
      <c r="V7" s="207">
        <v>16.035819673999999</v>
      </c>
      <c r="W7" s="207">
        <v>16.412071710999999</v>
      </c>
      <c r="X7" s="207">
        <v>16.538432045</v>
      </c>
      <c r="Y7" s="207">
        <v>16.024348595999999</v>
      </c>
      <c r="Z7" s="207">
        <v>15.569857628999999</v>
      </c>
      <c r="AA7" s="207">
        <v>15.551195865</v>
      </c>
      <c r="AB7" s="207">
        <v>15.792376773999999</v>
      </c>
      <c r="AC7" s="207">
        <v>15.580229622999999</v>
      </c>
      <c r="AD7" s="207">
        <v>16.188765352000001</v>
      </c>
      <c r="AE7" s="207">
        <v>16.607577809999999</v>
      </c>
      <c r="AF7" s="207">
        <v>16.658155577999999</v>
      </c>
      <c r="AG7" s="207">
        <v>16.747512042</v>
      </c>
      <c r="AH7" s="207">
        <v>16.897534824000001</v>
      </c>
      <c r="AI7" s="207">
        <v>17.187028328</v>
      </c>
      <c r="AJ7" s="207">
        <v>17.311517051999999</v>
      </c>
      <c r="AK7" s="207">
        <v>16.720277051</v>
      </c>
      <c r="AL7" s="207">
        <v>16.595363836000001</v>
      </c>
      <c r="AM7" s="207">
        <v>16.967120581</v>
      </c>
      <c r="AN7" s="207">
        <v>17.361916134000001</v>
      </c>
      <c r="AO7" s="207">
        <v>17.076566043</v>
      </c>
      <c r="AP7" s="207">
        <v>17.712340223000002</v>
      </c>
      <c r="AQ7" s="207">
        <v>18.165780496</v>
      </c>
      <c r="AR7" s="207">
        <v>18.845208403000001</v>
      </c>
      <c r="AS7" s="207">
        <v>18.693100713</v>
      </c>
      <c r="AT7" s="207">
        <v>18.509164522999999</v>
      </c>
      <c r="AU7" s="207">
        <v>19.932347434</v>
      </c>
      <c r="AV7" s="207">
        <v>19.7</v>
      </c>
      <c r="AW7" s="207">
        <v>19.54</v>
      </c>
      <c r="AX7" s="207">
        <v>18.69913</v>
      </c>
      <c r="AY7" s="207">
        <v>18.708629999999999</v>
      </c>
      <c r="AZ7" s="323">
        <v>18.63137</v>
      </c>
      <c r="BA7" s="323">
        <v>17.80283</v>
      </c>
      <c r="BB7" s="323">
        <v>18.252420000000001</v>
      </c>
      <c r="BC7" s="323">
        <v>18.310870000000001</v>
      </c>
      <c r="BD7" s="323">
        <v>18.599620000000002</v>
      </c>
      <c r="BE7" s="323">
        <v>18.34581</v>
      </c>
      <c r="BF7" s="323">
        <v>18.11553</v>
      </c>
      <c r="BG7" s="323">
        <v>19.284569999999999</v>
      </c>
      <c r="BH7" s="323">
        <v>19.012899999999998</v>
      </c>
      <c r="BI7" s="323">
        <v>18.897320000000001</v>
      </c>
      <c r="BJ7" s="323">
        <v>18.21669</v>
      </c>
      <c r="BK7" s="323">
        <v>18.448229999999999</v>
      </c>
      <c r="BL7" s="323">
        <v>18.708960000000001</v>
      </c>
      <c r="BM7" s="323">
        <v>18.115010000000002</v>
      </c>
      <c r="BN7" s="323">
        <v>18.563739999999999</v>
      </c>
      <c r="BO7" s="323">
        <v>18.671130000000002</v>
      </c>
      <c r="BP7" s="323">
        <v>18.988600000000002</v>
      </c>
      <c r="BQ7" s="323">
        <v>18.73929</v>
      </c>
      <c r="BR7" s="323">
        <v>18.51277</v>
      </c>
      <c r="BS7" s="323">
        <v>19.66122</v>
      </c>
      <c r="BT7" s="323">
        <v>19.281659999999999</v>
      </c>
      <c r="BU7" s="323">
        <v>19.139900000000001</v>
      </c>
      <c r="BV7" s="323">
        <v>18.468050000000002</v>
      </c>
    </row>
    <row r="8" spans="1:74" ht="11.15" customHeight="1" x14ac:dyDescent="0.25">
      <c r="A8" s="118" t="s">
        <v>610</v>
      </c>
      <c r="B8" s="198" t="s">
        <v>427</v>
      </c>
      <c r="C8" s="207">
        <v>12.865613262</v>
      </c>
      <c r="D8" s="207">
        <v>12.960572499</v>
      </c>
      <c r="E8" s="207">
        <v>13.203687543999999</v>
      </c>
      <c r="F8" s="207">
        <v>13.890655158</v>
      </c>
      <c r="G8" s="207">
        <v>14.125409316000001</v>
      </c>
      <c r="H8" s="207">
        <v>13.795335948</v>
      </c>
      <c r="I8" s="207">
        <v>13.307899964000001</v>
      </c>
      <c r="J8" s="207">
        <v>13.520106896</v>
      </c>
      <c r="K8" s="207">
        <v>13.278261464</v>
      </c>
      <c r="L8" s="207">
        <v>13.742308917000001</v>
      </c>
      <c r="M8" s="207">
        <v>13.493092326999999</v>
      </c>
      <c r="N8" s="207">
        <v>13.022816993999999</v>
      </c>
      <c r="O8" s="207">
        <v>13.086401128</v>
      </c>
      <c r="P8" s="207">
        <v>13.122253329999999</v>
      </c>
      <c r="Q8" s="207">
        <v>13.479141599</v>
      </c>
      <c r="R8" s="207">
        <v>13.860042158000001</v>
      </c>
      <c r="S8" s="207">
        <v>14.023185935000001</v>
      </c>
      <c r="T8" s="207">
        <v>13.621928906999999</v>
      </c>
      <c r="U8" s="207">
        <v>13.279374110999999</v>
      </c>
      <c r="V8" s="207">
        <v>13.415107501</v>
      </c>
      <c r="W8" s="207">
        <v>13.692963796000001</v>
      </c>
      <c r="X8" s="207">
        <v>14.36820855</v>
      </c>
      <c r="Y8" s="207">
        <v>13.940286709</v>
      </c>
      <c r="Z8" s="207">
        <v>13.348007754999999</v>
      </c>
      <c r="AA8" s="207">
        <v>13.133113228999999</v>
      </c>
      <c r="AB8" s="207">
        <v>13.067875362000001</v>
      </c>
      <c r="AC8" s="207">
        <v>13.952736173</v>
      </c>
      <c r="AD8" s="207">
        <v>14.499574426000001</v>
      </c>
      <c r="AE8" s="207">
        <v>14.682875578999999</v>
      </c>
      <c r="AF8" s="207">
        <v>14.276422798</v>
      </c>
      <c r="AG8" s="207">
        <v>14.079063983999999</v>
      </c>
      <c r="AH8" s="207">
        <v>14.114108483000001</v>
      </c>
      <c r="AI8" s="207">
        <v>14.176192444</v>
      </c>
      <c r="AJ8" s="207">
        <v>14.725485409999999</v>
      </c>
      <c r="AK8" s="207">
        <v>14.640887602999999</v>
      </c>
      <c r="AL8" s="207">
        <v>14.091293528</v>
      </c>
      <c r="AM8" s="207">
        <v>13.901812572000001</v>
      </c>
      <c r="AN8" s="207">
        <v>14.172241344</v>
      </c>
      <c r="AO8" s="207">
        <v>14.650964697999999</v>
      </c>
      <c r="AP8" s="207">
        <v>15.009293746000001</v>
      </c>
      <c r="AQ8" s="207">
        <v>15.421494501</v>
      </c>
      <c r="AR8" s="207">
        <v>15.92745485</v>
      </c>
      <c r="AS8" s="207">
        <v>15.980308397</v>
      </c>
      <c r="AT8" s="207">
        <v>16.273346349000001</v>
      </c>
      <c r="AU8" s="207">
        <v>16.403912394999999</v>
      </c>
      <c r="AV8" s="207">
        <v>16.72</v>
      </c>
      <c r="AW8" s="207">
        <v>16.28</v>
      </c>
      <c r="AX8" s="207">
        <v>15.35905</v>
      </c>
      <c r="AY8" s="207">
        <v>15.32227</v>
      </c>
      <c r="AZ8" s="323">
        <v>15.401199999999999</v>
      </c>
      <c r="BA8" s="323">
        <v>15.665380000000001</v>
      </c>
      <c r="BB8" s="323">
        <v>15.960850000000001</v>
      </c>
      <c r="BC8" s="323">
        <v>16.234929999999999</v>
      </c>
      <c r="BD8" s="323">
        <v>16.608630000000002</v>
      </c>
      <c r="BE8" s="323">
        <v>16.479659999999999</v>
      </c>
      <c r="BF8" s="323">
        <v>16.581530000000001</v>
      </c>
      <c r="BG8" s="323">
        <v>16.52356</v>
      </c>
      <c r="BH8" s="323">
        <v>16.670010000000001</v>
      </c>
      <c r="BI8" s="323">
        <v>16.066240000000001</v>
      </c>
      <c r="BJ8" s="323">
        <v>15.05354</v>
      </c>
      <c r="BK8" s="323">
        <v>14.878349999999999</v>
      </c>
      <c r="BL8" s="323">
        <v>15.067909999999999</v>
      </c>
      <c r="BM8" s="323">
        <v>15.39418</v>
      </c>
      <c r="BN8" s="323">
        <v>15.7417</v>
      </c>
      <c r="BO8" s="323">
        <v>16.074729999999999</v>
      </c>
      <c r="BP8" s="323">
        <v>16.51933</v>
      </c>
      <c r="BQ8" s="323">
        <v>16.483830000000001</v>
      </c>
      <c r="BR8" s="323">
        <v>16.67578</v>
      </c>
      <c r="BS8" s="323">
        <v>16.701329999999999</v>
      </c>
      <c r="BT8" s="323">
        <v>16.92887</v>
      </c>
      <c r="BU8" s="323">
        <v>16.380289999999999</v>
      </c>
      <c r="BV8" s="323">
        <v>15.395250000000001</v>
      </c>
    </row>
    <row r="9" spans="1:74" ht="11.15" customHeight="1" x14ac:dyDescent="0.25">
      <c r="A9" s="118" t="s">
        <v>611</v>
      </c>
      <c r="B9" s="198" t="s">
        <v>428</v>
      </c>
      <c r="C9" s="207">
        <v>10.507440755999999</v>
      </c>
      <c r="D9" s="207">
        <v>10.652735998000001</v>
      </c>
      <c r="E9" s="207">
        <v>10.954159914</v>
      </c>
      <c r="F9" s="207">
        <v>11.987827027</v>
      </c>
      <c r="G9" s="207">
        <v>12.865651043</v>
      </c>
      <c r="H9" s="207">
        <v>13.272087782</v>
      </c>
      <c r="I9" s="207">
        <v>13.084840946</v>
      </c>
      <c r="J9" s="207">
        <v>13.146309048999999</v>
      </c>
      <c r="K9" s="207">
        <v>12.51612166</v>
      </c>
      <c r="L9" s="207">
        <v>11.794458489</v>
      </c>
      <c r="M9" s="207">
        <v>11.225342945</v>
      </c>
      <c r="N9" s="207">
        <v>10.819048251</v>
      </c>
      <c r="O9" s="207">
        <v>10.733188022</v>
      </c>
      <c r="P9" s="207">
        <v>10.873007125999999</v>
      </c>
      <c r="Q9" s="207">
        <v>11.338593746000001</v>
      </c>
      <c r="R9" s="207">
        <v>11.708627462000001</v>
      </c>
      <c r="S9" s="207">
        <v>12.886608449000001</v>
      </c>
      <c r="T9" s="207">
        <v>12.946082441</v>
      </c>
      <c r="U9" s="207">
        <v>13.015088499000001</v>
      </c>
      <c r="V9" s="207">
        <v>13.081791482</v>
      </c>
      <c r="W9" s="207">
        <v>12.370494774000001</v>
      </c>
      <c r="X9" s="207">
        <v>12.147167603</v>
      </c>
      <c r="Y9" s="207">
        <v>11.498895962000001</v>
      </c>
      <c r="Z9" s="207">
        <v>10.846659003999999</v>
      </c>
      <c r="AA9" s="207">
        <v>10.571374097</v>
      </c>
      <c r="AB9" s="207">
        <v>10.754240430999999</v>
      </c>
      <c r="AC9" s="207">
        <v>11.333884769000001</v>
      </c>
      <c r="AD9" s="207">
        <v>12.133746994999999</v>
      </c>
      <c r="AE9" s="207">
        <v>12.584807210999999</v>
      </c>
      <c r="AF9" s="207">
        <v>13.326124772</v>
      </c>
      <c r="AG9" s="207">
        <v>13.303411465</v>
      </c>
      <c r="AH9" s="207">
        <v>13.307636820000001</v>
      </c>
      <c r="AI9" s="207">
        <v>13.231592296000001</v>
      </c>
      <c r="AJ9" s="207">
        <v>12.391857046</v>
      </c>
      <c r="AK9" s="207">
        <v>12.017039878</v>
      </c>
      <c r="AL9" s="207">
        <v>11.388163207</v>
      </c>
      <c r="AM9" s="207">
        <v>10.976091503999999</v>
      </c>
      <c r="AN9" s="207">
        <v>11.158790249999999</v>
      </c>
      <c r="AO9" s="207">
        <v>11.800363071</v>
      </c>
      <c r="AP9" s="207">
        <v>12.360906741999999</v>
      </c>
      <c r="AQ9" s="207">
        <v>13.028000061</v>
      </c>
      <c r="AR9" s="207">
        <v>14.143613829</v>
      </c>
      <c r="AS9" s="207">
        <v>14.377516073000001</v>
      </c>
      <c r="AT9" s="207">
        <v>14.445081166</v>
      </c>
      <c r="AU9" s="207">
        <v>14.228024293000001</v>
      </c>
      <c r="AV9" s="207">
        <v>13.37</v>
      </c>
      <c r="AW9" s="207">
        <v>12.61</v>
      </c>
      <c r="AX9" s="207">
        <v>11.64893</v>
      </c>
      <c r="AY9" s="207">
        <v>11.331049999999999</v>
      </c>
      <c r="AZ9" s="323">
        <v>11.453250000000001</v>
      </c>
      <c r="BA9" s="323">
        <v>11.950799999999999</v>
      </c>
      <c r="BB9" s="323">
        <v>12.522320000000001</v>
      </c>
      <c r="BC9" s="323">
        <v>13.04095</v>
      </c>
      <c r="BD9" s="323">
        <v>14.06162</v>
      </c>
      <c r="BE9" s="323">
        <v>14.17123</v>
      </c>
      <c r="BF9" s="323">
        <v>14.03496</v>
      </c>
      <c r="BG9" s="323">
        <v>13.89035</v>
      </c>
      <c r="BH9" s="323">
        <v>12.98813</v>
      </c>
      <c r="BI9" s="323">
        <v>12.30946</v>
      </c>
      <c r="BJ9" s="323">
        <v>11.45894</v>
      </c>
      <c r="BK9" s="323">
        <v>11.122109999999999</v>
      </c>
      <c r="BL9" s="323">
        <v>11.426410000000001</v>
      </c>
      <c r="BM9" s="323">
        <v>12.01454</v>
      </c>
      <c r="BN9" s="323">
        <v>12.593640000000001</v>
      </c>
      <c r="BO9" s="323">
        <v>13.12724</v>
      </c>
      <c r="BP9" s="323">
        <v>14.13485</v>
      </c>
      <c r="BQ9" s="323">
        <v>14.180429999999999</v>
      </c>
      <c r="BR9" s="323">
        <v>14.04278</v>
      </c>
      <c r="BS9" s="323">
        <v>13.89833</v>
      </c>
      <c r="BT9" s="323">
        <v>12.98446</v>
      </c>
      <c r="BU9" s="323">
        <v>12.29594</v>
      </c>
      <c r="BV9" s="323">
        <v>11.456049999999999</v>
      </c>
    </row>
    <row r="10" spans="1:74" ht="11.15" customHeight="1" x14ac:dyDescent="0.25">
      <c r="A10" s="118" t="s">
        <v>612</v>
      </c>
      <c r="B10" s="198" t="s">
        <v>429</v>
      </c>
      <c r="C10" s="207">
        <v>11.497264058000001</v>
      </c>
      <c r="D10" s="207">
        <v>11.730472603999999</v>
      </c>
      <c r="E10" s="207">
        <v>11.854392848</v>
      </c>
      <c r="F10" s="207">
        <v>12.223729565999999</v>
      </c>
      <c r="G10" s="207">
        <v>11.963257217000001</v>
      </c>
      <c r="H10" s="207">
        <v>12.186374561999999</v>
      </c>
      <c r="I10" s="207">
        <v>12.074350303999999</v>
      </c>
      <c r="J10" s="207">
        <v>12.105231635999999</v>
      </c>
      <c r="K10" s="207">
        <v>12.038863303999999</v>
      </c>
      <c r="L10" s="207">
        <v>12.035754121</v>
      </c>
      <c r="M10" s="207">
        <v>12.001223123000001</v>
      </c>
      <c r="N10" s="207">
        <v>11.454639856</v>
      </c>
      <c r="O10" s="207">
        <v>11.534651801000001</v>
      </c>
      <c r="P10" s="207">
        <v>11.730764423</v>
      </c>
      <c r="Q10" s="207">
        <v>11.870337598000001</v>
      </c>
      <c r="R10" s="207">
        <v>11.965997818</v>
      </c>
      <c r="S10" s="207">
        <v>11.22147157</v>
      </c>
      <c r="T10" s="207">
        <v>11.924951368</v>
      </c>
      <c r="U10" s="207">
        <v>11.864651592</v>
      </c>
      <c r="V10" s="207">
        <v>11.948515231</v>
      </c>
      <c r="W10" s="207">
        <v>12.072773284</v>
      </c>
      <c r="X10" s="207">
        <v>12.083548015</v>
      </c>
      <c r="Y10" s="207">
        <v>11.902273472999999</v>
      </c>
      <c r="Z10" s="207">
        <v>11.348057684</v>
      </c>
      <c r="AA10" s="207">
        <v>11.184155293</v>
      </c>
      <c r="AB10" s="207">
        <v>11.634534451</v>
      </c>
      <c r="AC10" s="207">
        <v>11.782531554</v>
      </c>
      <c r="AD10" s="207">
        <v>12.064964068</v>
      </c>
      <c r="AE10" s="207">
        <v>12.210607258</v>
      </c>
      <c r="AF10" s="207">
        <v>12.319965763000001</v>
      </c>
      <c r="AG10" s="207">
        <v>12.256948232999999</v>
      </c>
      <c r="AH10" s="207">
        <v>12.271114608</v>
      </c>
      <c r="AI10" s="207">
        <v>12.508732932999999</v>
      </c>
      <c r="AJ10" s="207">
        <v>12.57607936</v>
      </c>
      <c r="AK10" s="207">
        <v>12.439067976</v>
      </c>
      <c r="AL10" s="207">
        <v>12.095461157000001</v>
      </c>
      <c r="AM10" s="207">
        <v>12.327741935000001</v>
      </c>
      <c r="AN10" s="207">
        <v>12.640219678999999</v>
      </c>
      <c r="AO10" s="207">
        <v>13.165301830000001</v>
      </c>
      <c r="AP10" s="207">
        <v>13.383643639000001</v>
      </c>
      <c r="AQ10" s="207">
        <v>13.522360106000001</v>
      </c>
      <c r="AR10" s="207">
        <v>13.825814635</v>
      </c>
      <c r="AS10" s="207">
        <v>14.072726531000001</v>
      </c>
      <c r="AT10" s="207">
        <v>14.262401891</v>
      </c>
      <c r="AU10" s="207">
        <v>14.527870497</v>
      </c>
      <c r="AV10" s="207">
        <v>14.34</v>
      </c>
      <c r="AW10" s="207">
        <v>13.88</v>
      </c>
      <c r="AX10" s="207">
        <v>13.33154</v>
      </c>
      <c r="AY10" s="207">
        <v>13.67202</v>
      </c>
      <c r="AZ10" s="323">
        <v>13.860200000000001</v>
      </c>
      <c r="BA10" s="323">
        <v>14.1617</v>
      </c>
      <c r="BB10" s="323">
        <v>14.272169999999999</v>
      </c>
      <c r="BC10" s="323">
        <v>14.261649999999999</v>
      </c>
      <c r="BD10" s="323">
        <v>14.38092</v>
      </c>
      <c r="BE10" s="323">
        <v>14.486510000000001</v>
      </c>
      <c r="BF10" s="323">
        <v>14.472239999999999</v>
      </c>
      <c r="BG10" s="323">
        <v>14.571009999999999</v>
      </c>
      <c r="BH10" s="323">
        <v>14.225619999999999</v>
      </c>
      <c r="BI10" s="323">
        <v>13.6378</v>
      </c>
      <c r="BJ10" s="323">
        <v>12.99441</v>
      </c>
      <c r="BK10" s="323">
        <v>13.15653</v>
      </c>
      <c r="BL10" s="323">
        <v>13.414720000000001</v>
      </c>
      <c r="BM10" s="323">
        <v>13.853569999999999</v>
      </c>
      <c r="BN10" s="323">
        <v>14.029310000000001</v>
      </c>
      <c r="BO10" s="323">
        <v>14.094950000000001</v>
      </c>
      <c r="BP10" s="323">
        <v>14.26783</v>
      </c>
      <c r="BQ10" s="323">
        <v>14.38658</v>
      </c>
      <c r="BR10" s="323">
        <v>14.4024</v>
      </c>
      <c r="BS10" s="323">
        <v>14.507350000000001</v>
      </c>
      <c r="BT10" s="323">
        <v>14.15936</v>
      </c>
      <c r="BU10" s="323">
        <v>13.60988</v>
      </c>
      <c r="BV10" s="323">
        <v>13.021929999999999</v>
      </c>
    </row>
    <row r="11" spans="1:74" ht="11.15" customHeight="1" x14ac:dyDescent="0.25">
      <c r="A11" s="118" t="s">
        <v>613</v>
      </c>
      <c r="B11" s="198" t="s">
        <v>430</v>
      </c>
      <c r="C11" s="207">
        <v>10.990532200000001</v>
      </c>
      <c r="D11" s="207">
        <v>11.188292648999999</v>
      </c>
      <c r="E11" s="207">
        <v>11.268012577</v>
      </c>
      <c r="F11" s="207">
        <v>11.767059934000001</v>
      </c>
      <c r="G11" s="207">
        <v>11.746953692</v>
      </c>
      <c r="H11" s="207">
        <v>11.605294708000001</v>
      </c>
      <c r="I11" s="207">
        <v>11.488975304</v>
      </c>
      <c r="J11" s="207">
        <v>11.41772851</v>
      </c>
      <c r="K11" s="207">
        <v>11.231154046</v>
      </c>
      <c r="L11" s="207">
        <v>11.362224552000001</v>
      </c>
      <c r="M11" s="207">
        <v>11.521337147000001</v>
      </c>
      <c r="N11" s="207">
        <v>10.987340086</v>
      </c>
      <c r="O11" s="207">
        <v>11.270339946</v>
      </c>
      <c r="P11" s="207">
        <v>11.088529462</v>
      </c>
      <c r="Q11" s="207">
        <v>11.388670056</v>
      </c>
      <c r="R11" s="207">
        <v>11.537479803</v>
      </c>
      <c r="S11" s="207">
        <v>11.560424291</v>
      </c>
      <c r="T11" s="207">
        <v>11.454827847000001</v>
      </c>
      <c r="U11" s="207">
        <v>11.200704303</v>
      </c>
      <c r="V11" s="207">
        <v>11.166418407</v>
      </c>
      <c r="W11" s="207">
        <v>11.361022176000001</v>
      </c>
      <c r="X11" s="207">
        <v>11.806252103</v>
      </c>
      <c r="Y11" s="207">
        <v>11.813711671</v>
      </c>
      <c r="Z11" s="207">
        <v>10.837257554000001</v>
      </c>
      <c r="AA11" s="207">
        <v>10.882767027</v>
      </c>
      <c r="AB11" s="207">
        <v>11.038031789</v>
      </c>
      <c r="AC11" s="207">
        <v>11.460835810000001</v>
      </c>
      <c r="AD11" s="207">
        <v>12.266596878</v>
      </c>
      <c r="AE11" s="207">
        <v>12.218911279</v>
      </c>
      <c r="AF11" s="207">
        <v>12.013011885999999</v>
      </c>
      <c r="AG11" s="207">
        <v>11.869891739</v>
      </c>
      <c r="AH11" s="207">
        <v>11.905376967</v>
      </c>
      <c r="AI11" s="207">
        <v>11.937503606</v>
      </c>
      <c r="AJ11" s="207">
        <v>12.286021107</v>
      </c>
      <c r="AK11" s="207">
        <v>12.366645957999999</v>
      </c>
      <c r="AL11" s="207">
        <v>11.251936929999999</v>
      </c>
      <c r="AM11" s="207">
        <v>11.971669368000001</v>
      </c>
      <c r="AN11" s="207">
        <v>11.68494711</v>
      </c>
      <c r="AO11" s="207">
        <v>12.341101675999999</v>
      </c>
      <c r="AP11" s="207">
        <v>12.871901858999999</v>
      </c>
      <c r="AQ11" s="207">
        <v>13.027700884</v>
      </c>
      <c r="AR11" s="207">
        <v>13.253335306</v>
      </c>
      <c r="AS11" s="207">
        <v>13.502681183</v>
      </c>
      <c r="AT11" s="207">
        <v>14.090293915</v>
      </c>
      <c r="AU11" s="207">
        <v>13.783630453000001</v>
      </c>
      <c r="AV11" s="207">
        <v>13.89</v>
      </c>
      <c r="AW11" s="207">
        <v>13.79</v>
      </c>
      <c r="AX11" s="207">
        <v>11.887740000000001</v>
      </c>
      <c r="AY11" s="207">
        <v>12.747350000000001</v>
      </c>
      <c r="AZ11" s="323">
        <v>12.44717</v>
      </c>
      <c r="BA11" s="323">
        <v>12.6816</v>
      </c>
      <c r="BB11" s="323">
        <v>13.02633</v>
      </c>
      <c r="BC11" s="323">
        <v>13.025589999999999</v>
      </c>
      <c r="BD11" s="323">
        <v>13.021179999999999</v>
      </c>
      <c r="BE11" s="323">
        <v>13.11889</v>
      </c>
      <c r="BF11" s="323">
        <v>13.49933</v>
      </c>
      <c r="BG11" s="323">
        <v>13.114039999999999</v>
      </c>
      <c r="BH11" s="323">
        <v>13.37992</v>
      </c>
      <c r="BI11" s="323">
        <v>13.413930000000001</v>
      </c>
      <c r="BJ11" s="323">
        <v>11.64546</v>
      </c>
      <c r="BK11" s="323">
        <v>12.528740000000001</v>
      </c>
      <c r="BL11" s="323">
        <v>12.530849999999999</v>
      </c>
      <c r="BM11" s="323">
        <v>13.0936</v>
      </c>
      <c r="BN11" s="323">
        <v>13.45984</v>
      </c>
      <c r="BO11" s="323">
        <v>13.3934</v>
      </c>
      <c r="BP11" s="323">
        <v>13.374079999999999</v>
      </c>
      <c r="BQ11" s="323">
        <v>13.454129999999999</v>
      </c>
      <c r="BR11" s="323">
        <v>13.85003</v>
      </c>
      <c r="BS11" s="323">
        <v>13.439120000000001</v>
      </c>
      <c r="BT11" s="323">
        <v>13.70393</v>
      </c>
      <c r="BU11" s="323">
        <v>13.732839999999999</v>
      </c>
      <c r="BV11" s="323">
        <v>11.911709999999999</v>
      </c>
    </row>
    <row r="12" spans="1:74" ht="11.15" customHeight="1" x14ac:dyDescent="0.25">
      <c r="A12" s="118" t="s">
        <v>614</v>
      </c>
      <c r="B12" s="198" t="s">
        <v>431</v>
      </c>
      <c r="C12" s="207">
        <v>10.644672781000001</v>
      </c>
      <c r="D12" s="207">
        <v>10.860638324</v>
      </c>
      <c r="E12" s="207">
        <v>10.934651712000001</v>
      </c>
      <c r="F12" s="207">
        <v>11.459860992999999</v>
      </c>
      <c r="G12" s="207">
        <v>11.536387203</v>
      </c>
      <c r="H12" s="207">
        <v>11.305378039000001</v>
      </c>
      <c r="I12" s="207">
        <v>11.243663997000001</v>
      </c>
      <c r="J12" s="207">
        <v>11.281283174</v>
      </c>
      <c r="K12" s="207">
        <v>11.312986313</v>
      </c>
      <c r="L12" s="207">
        <v>11.355993570000001</v>
      </c>
      <c r="M12" s="207">
        <v>11.242877995000001</v>
      </c>
      <c r="N12" s="207">
        <v>10.836665559</v>
      </c>
      <c r="O12" s="207">
        <v>10.747674409</v>
      </c>
      <c r="P12" s="207">
        <v>10.951225450000001</v>
      </c>
      <c r="Q12" s="207">
        <v>11.121433237</v>
      </c>
      <c r="R12" s="207">
        <v>11.409023266</v>
      </c>
      <c r="S12" s="207">
        <v>11.280819304</v>
      </c>
      <c r="T12" s="207">
        <v>11.268439274</v>
      </c>
      <c r="U12" s="207">
        <v>11.127682278</v>
      </c>
      <c r="V12" s="207">
        <v>11.076658077999999</v>
      </c>
      <c r="W12" s="207">
        <v>11.388073949000001</v>
      </c>
      <c r="X12" s="207">
        <v>11.501579159</v>
      </c>
      <c r="Y12" s="207">
        <v>11.417120816000001</v>
      </c>
      <c r="Z12" s="207">
        <v>10.901400370999999</v>
      </c>
      <c r="AA12" s="207">
        <v>10.641094097</v>
      </c>
      <c r="AB12" s="207">
        <v>12.047024348000001</v>
      </c>
      <c r="AC12" s="207">
        <v>11.100555870999999</v>
      </c>
      <c r="AD12" s="207">
        <v>11.796128341999999</v>
      </c>
      <c r="AE12" s="207">
        <v>11.86120594</v>
      </c>
      <c r="AF12" s="207">
        <v>11.840776993</v>
      </c>
      <c r="AG12" s="207">
        <v>11.551744675</v>
      </c>
      <c r="AH12" s="207">
        <v>11.794442511</v>
      </c>
      <c r="AI12" s="207">
        <v>12.129236791</v>
      </c>
      <c r="AJ12" s="207">
        <v>12.390410774999999</v>
      </c>
      <c r="AK12" s="207">
        <v>12.413901737</v>
      </c>
      <c r="AL12" s="207">
        <v>12.075453996</v>
      </c>
      <c r="AM12" s="207">
        <v>11.680122313</v>
      </c>
      <c r="AN12" s="207">
        <v>11.630691800999999</v>
      </c>
      <c r="AO12" s="207">
        <v>12.207212557</v>
      </c>
      <c r="AP12" s="207">
        <v>12.736610285999999</v>
      </c>
      <c r="AQ12" s="207">
        <v>12.829799058000001</v>
      </c>
      <c r="AR12" s="207">
        <v>13.120457519</v>
      </c>
      <c r="AS12" s="207">
        <v>13.429616198</v>
      </c>
      <c r="AT12" s="207">
        <v>13.822029068999999</v>
      </c>
      <c r="AU12" s="207">
        <v>14.302859013999999</v>
      </c>
      <c r="AV12" s="207">
        <v>14.48</v>
      </c>
      <c r="AW12" s="207">
        <v>14.19</v>
      </c>
      <c r="AX12" s="207">
        <v>13.31227</v>
      </c>
      <c r="AY12" s="207">
        <v>13.05172</v>
      </c>
      <c r="AZ12" s="323">
        <v>13.018520000000001</v>
      </c>
      <c r="BA12" s="323">
        <v>13.23508</v>
      </c>
      <c r="BB12" s="323">
        <v>13.500249999999999</v>
      </c>
      <c r="BC12" s="323">
        <v>13.51657</v>
      </c>
      <c r="BD12" s="323">
        <v>13.74377</v>
      </c>
      <c r="BE12" s="323">
        <v>13.95248</v>
      </c>
      <c r="BF12" s="323">
        <v>14.059419999999999</v>
      </c>
      <c r="BG12" s="323">
        <v>14.31007</v>
      </c>
      <c r="BH12" s="323">
        <v>14.35801</v>
      </c>
      <c r="BI12" s="323">
        <v>14.04454</v>
      </c>
      <c r="BJ12" s="323">
        <v>13.0594</v>
      </c>
      <c r="BK12" s="323">
        <v>12.66535</v>
      </c>
      <c r="BL12" s="323">
        <v>12.852220000000001</v>
      </c>
      <c r="BM12" s="323">
        <v>13.25428</v>
      </c>
      <c r="BN12" s="323">
        <v>13.648849999999999</v>
      </c>
      <c r="BO12" s="323">
        <v>13.738020000000001</v>
      </c>
      <c r="BP12" s="323">
        <v>13.98743</v>
      </c>
      <c r="BQ12" s="323">
        <v>14.2187</v>
      </c>
      <c r="BR12" s="323">
        <v>14.3331</v>
      </c>
      <c r="BS12" s="323">
        <v>14.581</v>
      </c>
      <c r="BT12" s="323">
        <v>14.60458</v>
      </c>
      <c r="BU12" s="323">
        <v>14.27947</v>
      </c>
      <c r="BV12" s="323">
        <v>13.28823</v>
      </c>
    </row>
    <row r="13" spans="1:74" ht="11.15" customHeight="1" x14ac:dyDescent="0.25">
      <c r="A13" s="118" t="s">
        <v>615</v>
      </c>
      <c r="B13" s="198" t="s">
        <v>432</v>
      </c>
      <c r="C13" s="207">
        <v>11.399688226</v>
      </c>
      <c r="D13" s="207">
        <v>11.411275362</v>
      </c>
      <c r="E13" s="207">
        <v>11.519409521</v>
      </c>
      <c r="F13" s="207">
        <v>11.864349383</v>
      </c>
      <c r="G13" s="207">
        <v>12.081300814</v>
      </c>
      <c r="H13" s="207">
        <v>12.183678613</v>
      </c>
      <c r="I13" s="207">
        <v>12.173488983</v>
      </c>
      <c r="J13" s="207">
        <v>12.058729963999999</v>
      </c>
      <c r="K13" s="207">
        <v>12.093385468999999</v>
      </c>
      <c r="L13" s="207">
        <v>11.912948567000001</v>
      </c>
      <c r="M13" s="207">
        <v>11.440558060000001</v>
      </c>
      <c r="N13" s="207">
        <v>11.228945415</v>
      </c>
      <c r="O13" s="207">
        <v>11.229337871</v>
      </c>
      <c r="P13" s="207">
        <v>11.302544805</v>
      </c>
      <c r="Q13" s="207">
        <v>11.4507048</v>
      </c>
      <c r="R13" s="207">
        <v>11.69461753</v>
      </c>
      <c r="S13" s="207">
        <v>11.916282880000001</v>
      </c>
      <c r="T13" s="207">
        <v>12.130062002000001</v>
      </c>
      <c r="U13" s="207">
        <v>12.06686865</v>
      </c>
      <c r="V13" s="207">
        <v>11.929822802</v>
      </c>
      <c r="W13" s="207">
        <v>12.211021643</v>
      </c>
      <c r="X13" s="207">
        <v>11.802868740999999</v>
      </c>
      <c r="Y13" s="207">
        <v>11.400880235000001</v>
      </c>
      <c r="Z13" s="207">
        <v>11.391379177999999</v>
      </c>
      <c r="AA13" s="207">
        <v>11.328639975</v>
      </c>
      <c r="AB13" s="207">
        <v>11.53569761</v>
      </c>
      <c r="AC13" s="207">
        <v>11.595175361000001</v>
      </c>
      <c r="AD13" s="207">
        <v>11.846484017</v>
      </c>
      <c r="AE13" s="207">
        <v>12.102364134</v>
      </c>
      <c r="AF13" s="207">
        <v>12.143850241000001</v>
      </c>
      <c r="AG13" s="207">
        <v>12.175047094</v>
      </c>
      <c r="AH13" s="207">
        <v>12.287264891</v>
      </c>
      <c r="AI13" s="207">
        <v>12.460598032</v>
      </c>
      <c r="AJ13" s="207">
        <v>12.515134177</v>
      </c>
      <c r="AK13" s="207">
        <v>12.159960476</v>
      </c>
      <c r="AL13" s="207">
        <v>12.053986373000001</v>
      </c>
      <c r="AM13" s="207">
        <v>12.000334256</v>
      </c>
      <c r="AN13" s="207">
        <v>12.139324125</v>
      </c>
      <c r="AO13" s="207">
        <v>12.293558018000001</v>
      </c>
      <c r="AP13" s="207">
        <v>12.621823961</v>
      </c>
      <c r="AQ13" s="207">
        <v>12.750277043000001</v>
      </c>
      <c r="AR13" s="207">
        <v>13.080788643</v>
      </c>
      <c r="AS13" s="207">
        <v>13.142921513999999</v>
      </c>
      <c r="AT13" s="207">
        <v>13.222802464999999</v>
      </c>
      <c r="AU13" s="207">
        <v>13.362019628000001</v>
      </c>
      <c r="AV13" s="207">
        <v>13.43</v>
      </c>
      <c r="AW13" s="207">
        <v>12.98</v>
      </c>
      <c r="AX13" s="207">
        <v>12.88645</v>
      </c>
      <c r="AY13" s="207">
        <v>12.7683</v>
      </c>
      <c r="AZ13" s="323">
        <v>12.88312</v>
      </c>
      <c r="BA13" s="323">
        <v>13.019030000000001</v>
      </c>
      <c r="BB13" s="323">
        <v>13.434530000000001</v>
      </c>
      <c r="BC13" s="323">
        <v>13.62903</v>
      </c>
      <c r="BD13" s="323">
        <v>13.856540000000001</v>
      </c>
      <c r="BE13" s="323">
        <v>13.895300000000001</v>
      </c>
      <c r="BF13" s="323">
        <v>13.93779</v>
      </c>
      <c r="BG13" s="323">
        <v>14.040649999999999</v>
      </c>
      <c r="BH13" s="323">
        <v>14.064249999999999</v>
      </c>
      <c r="BI13" s="323">
        <v>13.52023</v>
      </c>
      <c r="BJ13" s="323">
        <v>13.252890000000001</v>
      </c>
      <c r="BK13" s="323">
        <v>13.0199</v>
      </c>
      <c r="BL13" s="323">
        <v>13.072369999999999</v>
      </c>
      <c r="BM13" s="323">
        <v>13.1646</v>
      </c>
      <c r="BN13" s="323">
        <v>13.449719999999999</v>
      </c>
      <c r="BO13" s="323">
        <v>13.518560000000001</v>
      </c>
      <c r="BP13" s="323">
        <v>13.674340000000001</v>
      </c>
      <c r="BQ13" s="323">
        <v>13.707549999999999</v>
      </c>
      <c r="BR13" s="323">
        <v>13.673310000000001</v>
      </c>
      <c r="BS13" s="323">
        <v>13.741619999999999</v>
      </c>
      <c r="BT13" s="323">
        <v>13.88348</v>
      </c>
      <c r="BU13" s="323">
        <v>13.46462</v>
      </c>
      <c r="BV13" s="323">
        <v>13.25938</v>
      </c>
    </row>
    <row r="14" spans="1:74" ht="11.15" customHeight="1" x14ac:dyDescent="0.25">
      <c r="A14" s="118" t="s">
        <v>616</v>
      </c>
      <c r="B14" s="200" t="s">
        <v>433</v>
      </c>
      <c r="C14" s="207">
        <v>14.667632762</v>
      </c>
      <c r="D14" s="207">
        <v>14.996124156</v>
      </c>
      <c r="E14" s="207">
        <v>14.957448785</v>
      </c>
      <c r="F14" s="207">
        <v>14.508417301</v>
      </c>
      <c r="G14" s="207">
        <v>15.788905652</v>
      </c>
      <c r="H14" s="207">
        <v>17.154270468</v>
      </c>
      <c r="I14" s="207">
        <v>16.986784757999999</v>
      </c>
      <c r="J14" s="207">
        <v>17.120522830999999</v>
      </c>
      <c r="K14" s="207">
        <v>17.668808365</v>
      </c>
      <c r="L14" s="207">
        <v>13.159892553000001</v>
      </c>
      <c r="M14" s="207">
        <v>15.536421296</v>
      </c>
      <c r="N14" s="207">
        <v>15.174705424000001</v>
      </c>
      <c r="O14" s="207">
        <v>15.590223887000001</v>
      </c>
      <c r="P14" s="207">
        <v>15.90377159</v>
      </c>
      <c r="Q14" s="207">
        <v>15.627945686</v>
      </c>
      <c r="R14" s="207">
        <v>15.898811409</v>
      </c>
      <c r="S14" s="207">
        <v>15.849550673</v>
      </c>
      <c r="T14" s="207">
        <v>16.732188941</v>
      </c>
      <c r="U14" s="207">
        <v>17.246142771999999</v>
      </c>
      <c r="V14" s="207">
        <v>17.777884082</v>
      </c>
      <c r="W14" s="207">
        <v>18.301697109999999</v>
      </c>
      <c r="X14" s="207">
        <v>17.667856653000001</v>
      </c>
      <c r="Y14" s="207">
        <v>16.682205188000001</v>
      </c>
      <c r="Z14" s="207">
        <v>16.145313010999999</v>
      </c>
      <c r="AA14" s="207">
        <v>16.435506718999999</v>
      </c>
      <c r="AB14" s="207">
        <v>16.568413026000002</v>
      </c>
      <c r="AC14" s="207">
        <v>16.965321619000001</v>
      </c>
      <c r="AD14" s="207">
        <v>17.538137518999999</v>
      </c>
      <c r="AE14" s="207">
        <v>18.249789728</v>
      </c>
      <c r="AF14" s="207">
        <v>18.594405492</v>
      </c>
      <c r="AG14" s="207">
        <v>19.022100114000001</v>
      </c>
      <c r="AH14" s="207">
        <v>19.610905237000001</v>
      </c>
      <c r="AI14" s="207">
        <v>19.802066339</v>
      </c>
      <c r="AJ14" s="207">
        <v>17.604330472000001</v>
      </c>
      <c r="AK14" s="207">
        <v>17.934959092</v>
      </c>
      <c r="AL14" s="207">
        <v>17.337192915999999</v>
      </c>
      <c r="AM14" s="207">
        <v>17.542105193000001</v>
      </c>
      <c r="AN14" s="207">
        <v>17.928212105</v>
      </c>
      <c r="AO14" s="207">
        <v>19.034810742000001</v>
      </c>
      <c r="AP14" s="207">
        <v>18.114359192999999</v>
      </c>
      <c r="AQ14" s="207">
        <v>20.456343352000001</v>
      </c>
      <c r="AR14" s="207">
        <v>22.840981043999999</v>
      </c>
      <c r="AS14" s="207">
        <v>21.467171178000001</v>
      </c>
      <c r="AT14" s="207">
        <v>22.261702585999998</v>
      </c>
      <c r="AU14" s="207">
        <v>22.400343382999999</v>
      </c>
      <c r="AV14" s="207">
        <v>20.57</v>
      </c>
      <c r="AW14" s="207">
        <v>19.05</v>
      </c>
      <c r="AX14" s="207">
        <v>18.460419999999999</v>
      </c>
      <c r="AY14" s="207">
        <v>18.803699999999999</v>
      </c>
      <c r="AZ14" s="323">
        <v>19.28931</v>
      </c>
      <c r="BA14" s="323">
        <v>20.488499999999998</v>
      </c>
      <c r="BB14" s="323">
        <v>20.07544</v>
      </c>
      <c r="BC14" s="323">
        <v>21.78058</v>
      </c>
      <c r="BD14" s="323">
        <v>24.022559999999999</v>
      </c>
      <c r="BE14" s="323">
        <v>22.31119</v>
      </c>
      <c r="BF14" s="323">
        <v>22.951219999999999</v>
      </c>
      <c r="BG14" s="323">
        <v>22.918369999999999</v>
      </c>
      <c r="BH14" s="323">
        <v>20.434149999999999</v>
      </c>
      <c r="BI14" s="323">
        <v>19.417860000000001</v>
      </c>
      <c r="BJ14" s="323">
        <v>18.72664</v>
      </c>
      <c r="BK14" s="323">
        <v>19.004919999999998</v>
      </c>
      <c r="BL14" s="323">
        <v>19.477170000000001</v>
      </c>
      <c r="BM14" s="323">
        <v>20.750080000000001</v>
      </c>
      <c r="BN14" s="323">
        <v>21.096450000000001</v>
      </c>
      <c r="BO14" s="323">
        <v>22.294840000000001</v>
      </c>
      <c r="BP14" s="323">
        <v>24.763629999999999</v>
      </c>
      <c r="BQ14" s="323">
        <v>23.10652</v>
      </c>
      <c r="BR14" s="323">
        <v>23.77948</v>
      </c>
      <c r="BS14" s="323">
        <v>23.73404</v>
      </c>
      <c r="BT14" s="323">
        <v>20.5929</v>
      </c>
      <c r="BU14" s="323">
        <v>20.1082</v>
      </c>
      <c r="BV14" s="323">
        <v>19.380610000000001</v>
      </c>
    </row>
    <row r="15" spans="1:74" ht="11.15" customHeight="1" x14ac:dyDescent="0.25">
      <c r="A15" s="118" t="s">
        <v>617</v>
      </c>
      <c r="B15" s="200" t="s">
        <v>407</v>
      </c>
      <c r="C15" s="207">
        <v>12.47</v>
      </c>
      <c r="D15" s="207">
        <v>12.72</v>
      </c>
      <c r="E15" s="207">
        <v>12.84</v>
      </c>
      <c r="F15" s="207">
        <v>13.25</v>
      </c>
      <c r="G15" s="207">
        <v>13.31</v>
      </c>
      <c r="H15" s="207">
        <v>13.32</v>
      </c>
      <c r="I15" s="207">
        <v>13.26</v>
      </c>
      <c r="J15" s="207">
        <v>13.3</v>
      </c>
      <c r="K15" s="207">
        <v>13.16</v>
      </c>
      <c r="L15" s="207">
        <v>12.81</v>
      </c>
      <c r="M15" s="207">
        <v>13.03</v>
      </c>
      <c r="N15" s="207">
        <v>12.68</v>
      </c>
      <c r="O15" s="207">
        <v>12.76</v>
      </c>
      <c r="P15" s="207">
        <v>12.82</v>
      </c>
      <c r="Q15" s="207">
        <v>13.04</v>
      </c>
      <c r="R15" s="207">
        <v>13.24</v>
      </c>
      <c r="S15" s="207">
        <v>13.1</v>
      </c>
      <c r="T15" s="207">
        <v>13.22</v>
      </c>
      <c r="U15" s="207">
        <v>13.21</v>
      </c>
      <c r="V15" s="207">
        <v>13.26</v>
      </c>
      <c r="W15" s="207">
        <v>13.49</v>
      </c>
      <c r="X15" s="207">
        <v>13.66</v>
      </c>
      <c r="Y15" s="207">
        <v>13.31</v>
      </c>
      <c r="Z15" s="207">
        <v>12.78</v>
      </c>
      <c r="AA15" s="207">
        <v>12.62</v>
      </c>
      <c r="AB15" s="207">
        <v>13.01</v>
      </c>
      <c r="AC15" s="207">
        <v>13.24</v>
      </c>
      <c r="AD15" s="207">
        <v>13.73</v>
      </c>
      <c r="AE15" s="207">
        <v>13.86</v>
      </c>
      <c r="AF15" s="207">
        <v>13.83</v>
      </c>
      <c r="AG15" s="207">
        <v>13.83</v>
      </c>
      <c r="AH15" s="207">
        <v>13.92</v>
      </c>
      <c r="AI15" s="207">
        <v>14.14</v>
      </c>
      <c r="AJ15" s="207">
        <v>14.06</v>
      </c>
      <c r="AK15" s="207">
        <v>14.07</v>
      </c>
      <c r="AL15" s="207">
        <v>13.72</v>
      </c>
      <c r="AM15" s="207">
        <v>13.71</v>
      </c>
      <c r="AN15" s="207">
        <v>13.83</v>
      </c>
      <c r="AO15" s="207">
        <v>14.45</v>
      </c>
      <c r="AP15" s="207">
        <v>14.71</v>
      </c>
      <c r="AQ15" s="207">
        <v>14.94</v>
      </c>
      <c r="AR15" s="207">
        <v>15.39</v>
      </c>
      <c r="AS15" s="207">
        <v>15.4</v>
      </c>
      <c r="AT15" s="207">
        <v>15.94</v>
      </c>
      <c r="AU15" s="207">
        <v>16.32</v>
      </c>
      <c r="AV15" s="207">
        <v>16.09</v>
      </c>
      <c r="AW15" s="207">
        <v>15.64</v>
      </c>
      <c r="AX15" s="207">
        <v>14.874129999999999</v>
      </c>
      <c r="AY15" s="207">
        <v>15.00939</v>
      </c>
      <c r="AZ15" s="323">
        <v>15.11023</v>
      </c>
      <c r="BA15" s="323">
        <v>15.462540000000001</v>
      </c>
      <c r="BB15" s="323">
        <v>15.661860000000001</v>
      </c>
      <c r="BC15" s="323">
        <v>15.689679999999999</v>
      </c>
      <c r="BD15" s="323">
        <v>15.97231</v>
      </c>
      <c r="BE15" s="323">
        <v>15.800610000000001</v>
      </c>
      <c r="BF15" s="323">
        <v>16.060030000000001</v>
      </c>
      <c r="BG15" s="323">
        <v>16.246749999999999</v>
      </c>
      <c r="BH15" s="323">
        <v>15.9367</v>
      </c>
      <c r="BI15" s="323">
        <v>15.532439999999999</v>
      </c>
      <c r="BJ15" s="323">
        <v>14.691560000000001</v>
      </c>
      <c r="BK15" s="323">
        <v>14.694459999999999</v>
      </c>
      <c r="BL15" s="323">
        <v>14.939349999999999</v>
      </c>
      <c r="BM15" s="323">
        <v>15.44652</v>
      </c>
      <c r="BN15" s="323">
        <v>15.770390000000001</v>
      </c>
      <c r="BO15" s="323">
        <v>15.765560000000001</v>
      </c>
      <c r="BP15" s="323">
        <v>16.081320000000002</v>
      </c>
      <c r="BQ15" s="323">
        <v>15.929550000000001</v>
      </c>
      <c r="BR15" s="323">
        <v>16.217099999999999</v>
      </c>
      <c r="BS15" s="323">
        <v>16.413250000000001</v>
      </c>
      <c r="BT15" s="323">
        <v>16.045030000000001</v>
      </c>
      <c r="BU15" s="323">
        <v>15.725490000000001</v>
      </c>
      <c r="BV15" s="323">
        <v>14.905900000000001</v>
      </c>
    </row>
    <row r="16" spans="1:74" ht="11.15" customHeight="1" x14ac:dyDescent="0.25">
      <c r="A16" s="118"/>
      <c r="B16" s="121" t="s">
        <v>8</v>
      </c>
      <c r="C16" s="440"/>
      <c r="D16" s="440"/>
      <c r="E16" s="440"/>
      <c r="F16" s="440"/>
      <c r="G16" s="440"/>
      <c r="H16" s="440"/>
      <c r="I16" s="440"/>
      <c r="J16" s="440"/>
      <c r="K16" s="440"/>
      <c r="L16" s="440"/>
      <c r="M16" s="440"/>
      <c r="N16" s="440"/>
      <c r="O16" s="440"/>
      <c r="P16" s="440"/>
      <c r="Q16" s="440"/>
      <c r="R16" s="440"/>
      <c r="S16" s="440"/>
      <c r="T16" s="440"/>
      <c r="U16" s="440"/>
      <c r="V16" s="440"/>
      <c r="W16" s="440"/>
      <c r="X16" s="440"/>
      <c r="Y16" s="440"/>
      <c r="Z16" s="440"/>
      <c r="AA16" s="440"/>
      <c r="AB16" s="440"/>
      <c r="AC16" s="440"/>
      <c r="AD16" s="440"/>
      <c r="AE16" s="440"/>
      <c r="AF16" s="440"/>
      <c r="AG16" s="440"/>
      <c r="AH16" s="440"/>
      <c r="AI16" s="440"/>
      <c r="AJ16" s="440"/>
      <c r="AK16" s="440"/>
      <c r="AL16" s="440"/>
      <c r="AM16" s="440"/>
      <c r="AN16" s="440"/>
      <c r="AO16" s="440"/>
      <c r="AP16" s="440"/>
      <c r="AQ16" s="440"/>
      <c r="AR16" s="440"/>
      <c r="AS16" s="440"/>
      <c r="AT16" s="440"/>
      <c r="AU16" s="440"/>
      <c r="AV16" s="440"/>
      <c r="AW16" s="440"/>
      <c r="AX16" s="440"/>
      <c r="AY16" s="440"/>
      <c r="AZ16" s="441"/>
      <c r="BA16" s="441"/>
      <c r="BB16" s="441"/>
      <c r="BC16" s="441"/>
      <c r="BD16" s="441"/>
      <c r="BE16" s="441"/>
      <c r="BF16" s="441"/>
      <c r="BG16" s="441"/>
      <c r="BH16" s="441"/>
      <c r="BI16" s="441"/>
      <c r="BJ16" s="441"/>
      <c r="BK16" s="441"/>
      <c r="BL16" s="441"/>
      <c r="BM16" s="441"/>
      <c r="BN16" s="441"/>
      <c r="BO16" s="441"/>
      <c r="BP16" s="441"/>
      <c r="BQ16" s="441"/>
      <c r="BR16" s="441"/>
      <c r="BS16" s="441"/>
      <c r="BT16" s="441"/>
      <c r="BU16" s="441"/>
      <c r="BV16" s="441"/>
    </row>
    <row r="17" spans="1:74" ht="11.15" customHeight="1" x14ac:dyDescent="0.25">
      <c r="A17" s="118" t="s">
        <v>618</v>
      </c>
      <c r="B17" s="198" t="s">
        <v>426</v>
      </c>
      <c r="C17" s="207">
        <v>16.900892968000001</v>
      </c>
      <c r="D17" s="207">
        <v>16.881588044000001</v>
      </c>
      <c r="E17" s="207">
        <v>16.932042584000001</v>
      </c>
      <c r="F17" s="207">
        <v>16.449975915</v>
      </c>
      <c r="G17" s="207">
        <v>16.309969098</v>
      </c>
      <c r="H17" s="207">
        <v>16.340658174000001</v>
      </c>
      <c r="I17" s="207">
        <v>15.990228895</v>
      </c>
      <c r="J17" s="207">
        <v>16.204672890000001</v>
      </c>
      <c r="K17" s="207">
        <v>16.107578183000001</v>
      </c>
      <c r="L17" s="207">
        <v>16.008036393000001</v>
      </c>
      <c r="M17" s="207">
        <v>15.797951680000001</v>
      </c>
      <c r="N17" s="207">
        <v>16.107216737000002</v>
      </c>
      <c r="O17" s="207">
        <v>16.186677169999999</v>
      </c>
      <c r="P17" s="207">
        <v>16.347419266999999</v>
      </c>
      <c r="Q17" s="207">
        <v>15.984393038</v>
      </c>
      <c r="R17" s="207">
        <v>16.102505294</v>
      </c>
      <c r="S17" s="207">
        <v>15.422289617000001</v>
      </c>
      <c r="T17" s="207">
        <v>15.329538927</v>
      </c>
      <c r="U17" s="207">
        <v>15.805311869000001</v>
      </c>
      <c r="V17" s="207">
        <v>16.196122151000001</v>
      </c>
      <c r="W17" s="207">
        <v>15.721464696</v>
      </c>
      <c r="X17" s="207">
        <v>15.668205794</v>
      </c>
      <c r="Y17" s="207">
        <v>15.495932445999999</v>
      </c>
      <c r="Z17" s="207">
        <v>15.626898262999999</v>
      </c>
      <c r="AA17" s="207">
        <v>15.862833542000001</v>
      </c>
      <c r="AB17" s="207">
        <v>16.463689609999999</v>
      </c>
      <c r="AC17" s="207">
        <v>16.236495013999999</v>
      </c>
      <c r="AD17" s="207">
        <v>15.702829933</v>
      </c>
      <c r="AE17" s="207">
        <v>15.648289255</v>
      </c>
      <c r="AF17" s="207">
        <v>16.066078018999999</v>
      </c>
      <c r="AG17" s="207">
        <v>16.831774374999998</v>
      </c>
      <c r="AH17" s="207">
        <v>16.109072665999999</v>
      </c>
      <c r="AI17" s="207">
        <v>16.945644950999998</v>
      </c>
      <c r="AJ17" s="207">
        <v>16.698054901999999</v>
      </c>
      <c r="AK17" s="207">
        <v>16.501980815</v>
      </c>
      <c r="AL17" s="207">
        <v>16.904633434000001</v>
      </c>
      <c r="AM17" s="207">
        <v>18.175636631</v>
      </c>
      <c r="AN17" s="207">
        <v>19.304308850999998</v>
      </c>
      <c r="AO17" s="207">
        <v>17.961425042999998</v>
      </c>
      <c r="AP17" s="207">
        <v>17.488411584000001</v>
      </c>
      <c r="AQ17" s="207">
        <v>17.033779776999999</v>
      </c>
      <c r="AR17" s="207">
        <v>17.831364008000001</v>
      </c>
      <c r="AS17" s="207">
        <v>17.104885410000001</v>
      </c>
      <c r="AT17" s="207">
        <v>18.785960986999999</v>
      </c>
      <c r="AU17" s="207">
        <v>19.165772404999998</v>
      </c>
      <c r="AV17" s="207">
        <v>18.23</v>
      </c>
      <c r="AW17" s="207">
        <v>18.13</v>
      </c>
      <c r="AX17" s="207">
        <v>18.445080000000001</v>
      </c>
      <c r="AY17" s="207">
        <v>19.81653</v>
      </c>
      <c r="AZ17" s="323">
        <v>20.92109</v>
      </c>
      <c r="BA17" s="323">
        <v>19.317640000000001</v>
      </c>
      <c r="BB17" s="323">
        <v>18.689139999999998</v>
      </c>
      <c r="BC17" s="323">
        <v>18.065819999999999</v>
      </c>
      <c r="BD17" s="323">
        <v>18.732019999999999</v>
      </c>
      <c r="BE17" s="323">
        <v>17.88428</v>
      </c>
      <c r="BF17" s="323">
        <v>19.528580000000002</v>
      </c>
      <c r="BG17" s="323">
        <v>19.62182</v>
      </c>
      <c r="BH17" s="323">
        <v>18.471299999999999</v>
      </c>
      <c r="BI17" s="323">
        <v>18.213480000000001</v>
      </c>
      <c r="BJ17" s="323">
        <v>18.410139999999998</v>
      </c>
      <c r="BK17" s="323">
        <v>19.677779999999998</v>
      </c>
      <c r="BL17" s="323">
        <v>20.786750000000001</v>
      </c>
      <c r="BM17" s="323">
        <v>19.218920000000001</v>
      </c>
      <c r="BN17" s="323">
        <v>18.620069999999998</v>
      </c>
      <c r="BO17" s="323">
        <v>18.035820000000001</v>
      </c>
      <c r="BP17" s="323">
        <v>18.754999999999999</v>
      </c>
      <c r="BQ17" s="323">
        <v>17.980650000000001</v>
      </c>
      <c r="BR17" s="323">
        <v>19.717970000000001</v>
      </c>
      <c r="BS17" s="323">
        <v>19.88766</v>
      </c>
      <c r="BT17" s="323">
        <v>18.798369999999998</v>
      </c>
      <c r="BU17" s="323">
        <v>18.612549999999999</v>
      </c>
      <c r="BV17" s="323">
        <v>18.883890000000001</v>
      </c>
    </row>
    <row r="18" spans="1:74" ht="11.15" customHeight="1" x14ac:dyDescent="0.25">
      <c r="A18" s="118" t="s">
        <v>619</v>
      </c>
      <c r="B18" s="183" t="s">
        <v>458</v>
      </c>
      <c r="C18" s="207">
        <v>11.399382705000001</v>
      </c>
      <c r="D18" s="207">
        <v>11.767127780999999</v>
      </c>
      <c r="E18" s="207">
        <v>11.551194471000001</v>
      </c>
      <c r="F18" s="207">
        <v>11.801137090999999</v>
      </c>
      <c r="G18" s="207">
        <v>11.953796555</v>
      </c>
      <c r="H18" s="207">
        <v>12.708235274</v>
      </c>
      <c r="I18" s="207">
        <v>13.052195677</v>
      </c>
      <c r="J18" s="207">
        <v>12.947850976</v>
      </c>
      <c r="K18" s="207">
        <v>13.075196742999999</v>
      </c>
      <c r="L18" s="207">
        <v>12.333625134</v>
      </c>
      <c r="M18" s="207">
        <v>11.868135050999999</v>
      </c>
      <c r="N18" s="207">
        <v>11.715388806</v>
      </c>
      <c r="O18" s="207">
        <v>11.573990487</v>
      </c>
      <c r="P18" s="207">
        <v>11.609913350999999</v>
      </c>
      <c r="Q18" s="207">
        <v>11.864847665999999</v>
      </c>
      <c r="R18" s="207">
        <v>11.854787188</v>
      </c>
      <c r="S18" s="207">
        <v>12.273592130999999</v>
      </c>
      <c r="T18" s="207">
        <v>13.287174928000001</v>
      </c>
      <c r="U18" s="207">
        <v>13.161075282000001</v>
      </c>
      <c r="V18" s="207">
        <v>13.191348573999999</v>
      </c>
      <c r="W18" s="207">
        <v>13.270994694000001</v>
      </c>
      <c r="X18" s="207">
        <v>12.790435639</v>
      </c>
      <c r="Y18" s="207">
        <v>12.446685916</v>
      </c>
      <c r="Z18" s="207">
        <v>11.98879827</v>
      </c>
      <c r="AA18" s="207">
        <v>12.076198482000001</v>
      </c>
      <c r="AB18" s="207">
        <v>12.650287844999999</v>
      </c>
      <c r="AC18" s="207">
        <v>12.627640105999999</v>
      </c>
      <c r="AD18" s="207">
        <v>12.296020641</v>
      </c>
      <c r="AE18" s="207">
        <v>13.088693311</v>
      </c>
      <c r="AF18" s="207">
        <v>14.015609582</v>
      </c>
      <c r="AG18" s="207">
        <v>14.150847922000001</v>
      </c>
      <c r="AH18" s="207">
        <v>14.194472034</v>
      </c>
      <c r="AI18" s="207">
        <v>14.362306948000001</v>
      </c>
      <c r="AJ18" s="207">
        <v>13.957826288</v>
      </c>
      <c r="AK18" s="207">
        <v>13.36283435</v>
      </c>
      <c r="AL18" s="207">
        <v>13.076788168</v>
      </c>
      <c r="AM18" s="207">
        <v>13.835439750000001</v>
      </c>
      <c r="AN18" s="207">
        <v>14.451612195999999</v>
      </c>
      <c r="AO18" s="207">
        <v>13.842427315</v>
      </c>
      <c r="AP18" s="207">
        <v>14.008197119</v>
      </c>
      <c r="AQ18" s="207">
        <v>14.525034446999999</v>
      </c>
      <c r="AR18" s="207">
        <v>16.097991497999999</v>
      </c>
      <c r="AS18" s="207">
        <v>16.298279204</v>
      </c>
      <c r="AT18" s="207">
        <v>16.692867187000001</v>
      </c>
      <c r="AU18" s="207">
        <v>16.827940324</v>
      </c>
      <c r="AV18" s="207">
        <v>15.66</v>
      </c>
      <c r="AW18" s="207">
        <v>14.95</v>
      </c>
      <c r="AX18" s="207">
        <v>14.413320000000001</v>
      </c>
      <c r="AY18" s="207">
        <v>14.714930000000001</v>
      </c>
      <c r="AZ18" s="323">
        <v>15.14616</v>
      </c>
      <c r="BA18" s="323">
        <v>14.091810000000001</v>
      </c>
      <c r="BB18" s="323">
        <v>13.963190000000001</v>
      </c>
      <c r="BC18" s="323">
        <v>14.28328</v>
      </c>
      <c r="BD18" s="323">
        <v>15.70482</v>
      </c>
      <c r="BE18" s="323">
        <v>15.716799999999999</v>
      </c>
      <c r="BF18" s="323">
        <v>16.003499999999999</v>
      </c>
      <c r="BG18" s="323">
        <v>16.094370000000001</v>
      </c>
      <c r="BH18" s="323">
        <v>14.95994</v>
      </c>
      <c r="BI18" s="323">
        <v>14.17414</v>
      </c>
      <c r="BJ18" s="323">
        <v>13.555339999999999</v>
      </c>
      <c r="BK18" s="323">
        <v>14.09346</v>
      </c>
      <c r="BL18" s="323">
        <v>14.466810000000001</v>
      </c>
      <c r="BM18" s="323">
        <v>13.656079999999999</v>
      </c>
      <c r="BN18" s="323">
        <v>13.80265</v>
      </c>
      <c r="BO18" s="323">
        <v>14.260479999999999</v>
      </c>
      <c r="BP18" s="323">
        <v>15.76848</v>
      </c>
      <c r="BQ18" s="323">
        <v>15.888949999999999</v>
      </c>
      <c r="BR18" s="323">
        <v>16.132650000000002</v>
      </c>
      <c r="BS18" s="323">
        <v>16.168040000000001</v>
      </c>
      <c r="BT18" s="323">
        <v>14.951969999999999</v>
      </c>
      <c r="BU18" s="323">
        <v>14.108779999999999</v>
      </c>
      <c r="BV18" s="323">
        <v>13.4741</v>
      </c>
    </row>
    <row r="19" spans="1:74" ht="11.15" customHeight="1" x14ac:dyDescent="0.25">
      <c r="A19" s="118" t="s">
        <v>620</v>
      </c>
      <c r="B19" s="198" t="s">
        <v>427</v>
      </c>
      <c r="C19" s="207">
        <v>9.9959147156999997</v>
      </c>
      <c r="D19" s="207">
        <v>10.332152430000001</v>
      </c>
      <c r="E19" s="207">
        <v>10.257750438</v>
      </c>
      <c r="F19" s="207">
        <v>10.362803958000001</v>
      </c>
      <c r="G19" s="207">
        <v>10.324943945999999</v>
      </c>
      <c r="H19" s="207">
        <v>10.312409350999999</v>
      </c>
      <c r="I19" s="207">
        <v>10.184971246</v>
      </c>
      <c r="J19" s="207">
        <v>10.151874599999999</v>
      </c>
      <c r="K19" s="207">
        <v>10.152263259</v>
      </c>
      <c r="L19" s="207">
        <v>10.231337412</v>
      </c>
      <c r="M19" s="207">
        <v>10.21152749</v>
      </c>
      <c r="N19" s="207">
        <v>9.8883392163000003</v>
      </c>
      <c r="O19" s="207">
        <v>9.9315446591000001</v>
      </c>
      <c r="P19" s="207">
        <v>9.9388998430999997</v>
      </c>
      <c r="Q19" s="207">
        <v>10.163630700000001</v>
      </c>
      <c r="R19" s="207">
        <v>10.410397318999999</v>
      </c>
      <c r="S19" s="207">
        <v>10.350308734</v>
      </c>
      <c r="T19" s="207">
        <v>10.5432484</v>
      </c>
      <c r="U19" s="207">
        <v>10.113948667000001</v>
      </c>
      <c r="V19" s="207">
        <v>10.135232021</v>
      </c>
      <c r="W19" s="207">
        <v>10.622865904999999</v>
      </c>
      <c r="X19" s="207">
        <v>10.440630404</v>
      </c>
      <c r="Y19" s="207">
        <v>10.466703295</v>
      </c>
      <c r="Z19" s="207">
        <v>10.1942336</v>
      </c>
      <c r="AA19" s="207">
        <v>10.071852163999999</v>
      </c>
      <c r="AB19" s="207">
        <v>10.441721533000001</v>
      </c>
      <c r="AC19" s="207">
        <v>10.650154339</v>
      </c>
      <c r="AD19" s="207">
        <v>10.611072209</v>
      </c>
      <c r="AE19" s="207">
        <v>10.743413986</v>
      </c>
      <c r="AF19" s="207">
        <v>10.700115452</v>
      </c>
      <c r="AG19" s="207">
        <v>10.546718293</v>
      </c>
      <c r="AH19" s="207">
        <v>10.647080955</v>
      </c>
      <c r="AI19" s="207">
        <v>10.810234884</v>
      </c>
      <c r="AJ19" s="207">
        <v>10.961536927999999</v>
      </c>
      <c r="AK19" s="207">
        <v>11.072919125</v>
      </c>
      <c r="AL19" s="207">
        <v>10.70341103</v>
      </c>
      <c r="AM19" s="207">
        <v>10.769437995000001</v>
      </c>
      <c r="AN19" s="207">
        <v>11.239833115</v>
      </c>
      <c r="AO19" s="207">
        <v>11.190650917999999</v>
      </c>
      <c r="AP19" s="207">
        <v>11.492381204000001</v>
      </c>
      <c r="AQ19" s="207">
        <v>11.869146343000001</v>
      </c>
      <c r="AR19" s="207">
        <v>12.128907205999999</v>
      </c>
      <c r="AS19" s="207">
        <v>12.073117571999999</v>
      </c>
      <c r="AT19" s="207">
        <v>12.195274301</v>
      </c>
      <c r="AU19" s="207">
        <v>12.171903500999999</v>
      </c>
      <c r="AV19" s="207">
        <v>12.09</v>
      </c>
      <c r="AW19" s="207">
        <v>11.76</v>
      </c>
      <c r="AX19" s="207">
        <v>11.365869999999999</v>
      </c>
      <c r="AY19" s="207">
        <v>11.34868</v>
      </c>
      <c r="AZ19" s="323">
        <v>11.794750000000001</v>
      </c>
      <c r="BA19" s="323">
        <v>11.61092</v>
      </c>
      <c r="BB19" s="323">
        <v>11.757910000000001</v>
      </c>
      <c r="BC19" s="323">
        <v>11.971410000000001</v>
      </c>
      <c r="BD19" s="323">
        <v>12.061030000000001</v>
      </c>
      <c r="BE19" s="323">
        <v>11.867419999999999</v>
      </c>
      <c r="BF19" s="323">
        <v>11.86365</v>
      </c>
      <c r="BG19" s="323">
        <v>11.738569999999999</v>
      </c>
      <c r="BH19" s="323">
        <v>11.592180000000001</v>
      </c>
      <c r="BI19" s="323">
        <v>11.219900000000001</v>
      </c>
      <c r="BJ19" s="323">
        <v>10.79697</v>
      </c>
      <c r="BK19" s="323">
        <v>10.85628</v>
      </c>
      <c r="BL19" s="323">
        <v>11.3086</v>
      </c>
      <c r="BM19" s="323">
        <v>11.240970000000001</v>
      </c>
      <c r="BN19" s="323">
        <v>11.52768</v>
      </c>
      <c r="BO19" s="323">
        <v>11.87524</v>
      </c>
      <c r="BP19" s="323">
        <v>12.090339999999999</v>
      </c>
      <c r="BQ19" s="323">
        <v>11.992279999999999</v>
      </c>
      <c r="BR19" s="323">
        <v>12.068300000000001</v>
      </c>
      <c r="BS19" s="323">
        <v>11.982480000000001</v>
      </c>
      <c r="BT19" s="323">
        <v>11.834390000000001</v>
      </c>
      <c r="BU19" s="323">
        <v>11.4351</v>
      </c>
      <c r="BV19" s="323">
        <v>10.98494</v>
      </c>
    </row>
    <row r="20" spans="1:74" ht="11.15" customHeight="1" x14ac:dyDescent="0.25">
      <c r="A20" s="118" t="s">
        <v>621</v>
      </c>
      <c r="B20" s="198" t="s">
        <v>428</v>
      </c>
      <c r="C20" s="207">
        <v>8.7349903932000004</v>
      </c>
      <c r="D20" s="207">
        <v>9.0198755245999997</v>
      </c>
      <c r="E20" s="207">
        <v>9.1772777971000004</v>
      </c>
      <c r="F20" s="207">
        <v>9.3571111377000005</v>
      </c>
      <c r="G20" s="207">
        <v>10.008897785</v>
      </c>
      <c r="H20" s="207">
        <v>10.687248664</v>
      </c>
      <c r="I20" s="207">
        <v>10.601475904000001</v>
      </c>
      <c r="J20" s="207">
        <v>10.578756876</v>
      </c>
      <c r="K20" s="207">
        <v>10.062903208</v>
      </c>
      <c r="L20" s="207">
        <v>9.3210069427000004</v>
      </c>
      <c r="M20" s="207">
        <v>9.1238335964000008</v>
      </c>
      <c r="N20" s="207">
        <v>8.9083096034999993</v>
      </c>
      <c r="O20" s="207">
        <v>8.8992918552999996</v>
      </c>
      <c r="P20" s="207">
        <v>9.0853980486000001</v>
      </c>
      <c r="Q20" s="207">
        <v>9.2141435809000001</v>
      </c>
      <c r="R20" s="207">
        <v>9.4989764316999992</v>
      </c>
      <c r="S20" s="207">
        <v>10.139348942</v>
      </c>
      <c r="T20" s="207">
        <v>10.600035021</v>
      </c>
      <c r="U20" s="207">
        <v>10.454887144000001</v>
      </c>
      <c r="V20" s="207">
        <v>10.472018223999999</v>
      </c>
      <c r="W20" s="207">
        <v>10.003935475</v>
      </c>
      <c r="X20" s="207">
        <v>9.2810515593999998</v>
      </c>
      <c r="Y20" s="207">
        <v>9.1429101726000006</v>
      </c>
      <c r="Z20" s="207">
        <v>8.8643407180999993</v>
      </c>
      <c r="AA20" s="207">
        <v>8.8146654378000004</v>
      </c>
      <c r="AB20" s="207">
        <v>9.2285350351000002</v>
      </c>
      <c r="AC20" s="207">
        <v>9.2636025590000006</v>
      </c>
      <c r="AD20" s="207">
        <v>9.4924240382999994</v>
      </c>
      <c r="AE20" s="207">
        <v>9.8946724809000006</v>
      </c>
      <c r="AF20" s="207">
        <v>11.032551765999999</v>
      </c>
      <c r="AG20" s="207">
        <v>10.934082799</v>
      </c>
      <c r="AH20" s="207">
        <v>10.851788687999999</v>
      </c>
      <c r="AI20" s="207">
        <v>10.699040886000001</v>
      </c>
      <c r="AJ20" s="207">
        <v>9.7224262649999993</v>
      </c>
      <c r="AK20" s="207">
        <v>9.7283710587000005</v>
      </c>
      <c r="AL20" s="207">
        <v>9.4137077356999992</v>
      </c>
      <c r="AM20" s="207">
        <v>9.4775937117000009</v>
      </c>
      <c r="AN20" s="207">
        <v>9.6395205170999994</v>
      </c>
      <c r="AO20" s="207">
        <v>9.8460383885000002</v>
      </c>
      <c r="AP20" s="207">
        <v>9.9551626627999994</v>
      </c>
      <c r="AQ20" s="207">
        <v>10.417571478999999</v>
      </c>
      <c r="AR20" s="207">
        <v>11.620326435000001</v>
      </c>
      <c r="AS20" s="207">
        <v>11.740647766</v>
      </c>
      <c r="AT20" s="207">
        <v>11.814198433</v>
      </c>
      <c r="AU20" s="207">
        <v>11.522533424000001</v>
      </c>
      <c r="AV20" s="207">
        <v>10.49</v>
      </c>
      <c r="AW20" s="207">
        <v>10.25</v>
      </c>
      <c r="AX20" s="207">
        <v>9.4417960000000001</v>
      </c>
      <c r="AY20" s="207">
        <v>9.2612140000000007</v>
      </c>
      <c r="AZ20" s="323">
        <v>9.379346</v>
      </c>
      <c r="BA20" s="323">
        <v>8.9464140000000008</v>
      </c>
      <c r="BB20" s="323">
        <v>9.0027259999999991</v>
      </c>
      <c r="BC20" s="323">
        <v>9.5004729999999995</v>
      </c>
      <c r="BD20" s="323">
        <v>10.74593</v>
      </c>
      <c r="BE20" s="323">
        <v>11.032959999999999</v>
      </c>
      <c r="BF20" s="323">
        <v>11.2553</v>
      </c>
      <c r="BG20" s="323">
        <v>11.222440000000001</v>
      </c>
      <c r="BH20" s="323">
        <v>10.41344</v>
      </c>
      <c r="BI20" s="323">
        <v>10.092969999999999</v>
      </c>
      <c r="BJ20" s="323">
        <v>9.2728339999999996</v>
      </c>
      <c r="BK20" s="323">
        <v>9.459085</v>
      </c>
      <c r="BL20" s="323">
        <v>9.7188189999999999</v>
      </c>
      <c r="BM20" s="323">
        <v>9.5047110000000004</v>
      </c>
      <c r="BN20" s="323">
        <v>9.9516390000000001</v>
      </c>
      <c r="BO20" s="323">
        <v>10.66938</v>
      </c>
      <c r="BP20" s="323">
        <v>12.006080000000001</v>
      </c>
      <c r="BQ20" s="323">
        <v>12.16174</v>
      </c>
      <c r="BR20" s="323">
        <v>12.28927</v>
      </c>
      <c r="BS20" s="323">
        <v>11.95825</v>
      </c>
      <c r="BT20" s="323">
        <v>10.743819999999999</v>
      </c>
      <c r="BU20" s="323">
        <v>10.21346</v>
      </c>
      <c r="BV20" s="323">
        <v>9.2694109999999998</v>
      </c>
    </row>
    <row r="21" spans="1:74" ht="11.15" customHeight="1" x14ac:dyDescent="0.25">
      <c r="A21" s="118" t="s">
        <v>622</v>
      </c>
      <c r="B21" s="198" t="s">
        <v>429</v>
      </c>
      <c r="C21" s="207">
        <v>9.3108152247000007</v>
      </c>
      <c r="D21" s="207">
        <v>9.5809942592000006</v>
      </c>
      <c r="E21" s="207">
        <v>9.4228549725999997</v>
      </c>
      <c r="F21" s="207">
        <v>9.4596731559999991</v>
      </c>
      <c r="G21" s="207">
        <v>9.2843065869999997</v>
      </c>
      <c r="H21" s="207">
        <v>9.3080561887000002</v>
      </c>
      <c r="I21" s="207">
        <v>9.3564680361000008</v>
      </c>
      <c r="J21" s="207">
        <v>9.3008046527000001</v>
      </c>
      <c r="K21" s="207">
        <v>9.3404175110000001</v>
      </c>
      <c r="L21" s="207">
        <v>9.3318351653999994</v>
      </c>
      <c r="M21" s="207">
        <v>9.4842970589999993</v>
      </c>
      <c r="N21" s="207">
        <v>9.1403209522999997</v>
      </c>
      <c r="O21" s="207">
        <v>9.0220932071999993</v>
      </c>
      <c r="P21" s="207">
        <v>9.2237169948000002</v>
      </c>
      <c r="Q21" s="207">
        <v>9.2133336825000001</v>
      </c>
      <c r="R21" s="207">
        <v>9.2255742287999993</v>
      </c>
      <c r="S21" s="207">
        <v>8.6171248157000004</v>
      </c>
      <c r="T21" s="207">
        <v>9.0000674042999993</v>
      </c>
      <c r="U21" s="207">
        <v>8.9217604592999997</v>
      </c>
      <c r="V21" s="207">
        <v>9.0021871545999996</v>
      </c>
      <c r="W21" s="207">
        <v>9.1158535542999992</v>
      </c>
      <c r="X21" s="207">
        <v>9.0801091762000006</v>
      </c>
      <c r="Y21" s="207">
        <v>9.0175567133999994</v>
      </c>
      <c r="Z21" s="207">
        <v>9.2471422151000002</v>
      </c>
      <c r="AA21" s="207">
        <v>8.8940953785999994</v>
      </c>
      <c r="AB21" s="207">
        <v>9.4708853160000004</v>
      </c>
      <c r="AC21" s="207">
        <v>9.3120002640999999</v>
      </c>
      <c r="AD21" s="207">
        <v>8.8619834751000006</v>
      </c>
      <c r="AE21" s="207">
        <v>9.1453637235999992</v>
      </c>
      <c r="AF21" s="207">
        <v>9.2973983406999992</v>
      </c>
      <c r="AG21" s="207">
        <v>9.3415821034000004</v>
      </c>
      <c r="AH21" s="207">
        <v>9.4440240403000004</v>
      </c>
      <c r="AI21" s="207">
        <v>9.5628918608000006</v>
      </c>
      <c r="AJ21" s="207">
        <v>9.7716382445000001</v>
      </c>
      <c r="AK21" s="207">
        <v>9.9482134148999997</v>
      </c>
      <c r="AL21" s="207">
        <v>9.9018124758999999</v>
      </c>
      <c r="AM21" s="207">
        <v>10.029046448000001</v>
      </c>
      <c r="AN21" s="207">
        <v>10.436096343000001</v>
      </c>
      <c r="AO21" s="207">
        <v>10.447267146</v>
      </c>
      <c r="AP21" s="207">
        <v>10.395904555</v>
      </c>
      <c r="AQ21" s="207">
        <v>10.927613539999999</v>
      </c>
      <c r="AR21" s="207">
        <v>11.217145927000001</v>
      </c>
      <c r="AS21" s="207">
        <v>11.380876595</v>
      </c>
      <c r="AT21" s="207">
        <v>11.615720614000001</v>
      </c>
      <c r="AU21" s="207">
        <v>11.562400801000001</v>
      </c>
      <c r="AV21" s="207">
        <v>11.38</v>
      </c>
      <c r="AW21" s="207">
        <v>11.09</v>
      </c>
      <c r="AX21" s="207">
        <v>10.65386</v>
      </c>
      <c r="AY21" s="207">
        <v>10.68149</v>
      </c>
      <c r="AZ21" s="323">
        <v>10.94206</v>
      </c>
      <c r="BA21" s="323">
        <v>10.80443</v>
      </c>
      <c r="BB21" s="323">
        <v>10.620469999999999</v>
      </c>
      <c r="BC21" s="323">
        <v>11.06541</v>
      </c>
      <c r="BD21" s="323">
        <v>11.250019999999999</v>
      </c>
      <c r="BE21" s="323">
        <v>11.30688</v>
      </c>
      <c r="BF21" s="323">
        <v>11.42629</v>
      </c>
      <c r="BG21" s="323">
        <v>11.16544</v>
      </c>
      <c r="BH21" s="323">
        <v>10.890560000000001</v>
      </c>
      <c r="BI21" s="323">
        <v>10.48381</v>
      </c>
      <c r="BJ21" s="323">
        <v>10.004390000000001</v>
      </c>
      <c r="BK21" s="323">
        <v>10.05912</v>
      </c>
      <c r="BL21" s="323">
        <v>10.344709999999999</v>
      </c>
      <c r="BM21" s="323">
        <v>10.324339999999999</v>
      </c>
      <c r="BN21" s="323">
        <v>10.293469999999999</v>
      </c>
      <c r="BO21" s="323">
        <v>10.817589999999999</v>
      </c>
      <c r="BP21" s="323">
        <v>11.073740000000001</v>
      </c>
      <c r="BQ21" s="323">
        <v>11.206469999999999</v>
      </c>
      <c r="BR21" s="323">
        <v>11.38139</v>
      </c>
      <c r="BS21" s="323">
        <v>11.17501</v>
      </c>
      <c r="BT21" s="323">
        <v>10.93024</v>
      </c>
      <c r="BU21" s="323">
        <v>10.572839999999999</v>
      </c>
      <c r="BV21" s="323">
        <v>10.10206</v>
      </c>
    </row>
    <row r="22" spans="1:74" ht="11.15" customHeight="1" x14ac:dyDescent="0.25">
      <c r="A22" s="118" t="s">
        <v>623</v>
      </c>
      <c r="B22" s="198" t="s">
        <v>430</v>
      </c>
      <c r="C22" s="207">
        <v>10.666324405999999</v>
      </c>
      <c r="D22" s="207">
        <v>10.899272472</v>
      </c>
      <c r="E22" s="207">
        <v>10.776482851000001</v>
      </c>
      <c r="F22" s="207">
        <v>10.784565212</v>
      </c>
      <c r="G22" s="207">
        <v>10.692703759</v>
      </c>
      <c r="H22" s="207">
        <v>10.816802999</v>
      </c>
      <c r="I22" s="207">
        <v>10.806621345</v>
      </c>
      <c r="J22" s="207">
        <v>10.744997418000001</v>
      </c>
      <c r="K22" s="207">
        <v>10.612079591000001</v>
      </c>
      <c r="L22" s="207">
        <v>10.569602769999999</v>
      </c>
      <c r="M22" s="207">
        <v>10.969699339</v>
      </c>
      <c r="N22" s="207">
        <v>10.575673049000001</v>
      </c>
      <c r="O22" s="207">
        <v>10.812263388</v>
      </c>
      <c r="P22" s="207">
        <v>10.717488900999999</v>
      </c>
      <c r="Q22" s="207">
        <v>10.809890880999999</v>
      </c>
      <c r="R22" s="207">
        <v>10.819069051</v>
      </c>
      <c r="S22" s="207">
        <v>10.872665333</v>
      </c>
      <c r="T22" s="207">
        <v>10.834884309</v>
      </c>
      <c r="U22" s="207">
        <v>10.585759914</v>
      </c>
      <c r="V22" s="207">
        <v>10.560347957999999</v>
      </c>
      <c r="W22" s="207">
        <v>10.740716446</v>
      </c>
      <c r="X22" s="207">
        <v>10.670218156000001</v>
      </c>
      <c r="Y22" s="207">
        <v>10.914178994</v>
      </c>
      <c r="Z22" s="207">
        <v>10.529464662000001</v>
      </c>
      <c r="AA22" s="207">
        <v>10.610770075</v>
      </c>
      <c r="AB22" s="207">
        <v>10.979192331</v>
      </c>
      <c r="AC22" s="207">
        <v>11.011848493</v>
      </c>
      <c r="AD22" s="207">
        <v>11.139905389999999</v>
      </c>
      <c r="AE22" s="207">
        <v>11.09630499</v>
      </c>
      <c r="AF22" s="207">
        <v>11.135353426</v>
      </c>
      <c r="AG22" s="207">
        <v>11.121738701</v>
      </c>
      <c r="AH22" s="207">
        <v>11.110717748000001</v>
      </c>
      <c r="AI22" s="207">
        <v>11.209909917999999</v>
      </c>
      <c r="AJ22" s="207">
        <v>11.193777239999999</v>
      </c>
      <c r="AK22" s="207">
        <v>11.500644486000001</v>
      </c>
      <c r="AL22" s="207">
        <v>10.727609742</v>
      </c>
      <c r="AM22" s="207">
        <v>11.656193644</v>
      </c>
      <c r="AN22" s="207">
        <v>11.6307407</v>
      </c>
      <c r="AO22" s="207">
        <v>11.773580232</v>
      </c>
      <c r="AP22" s="207">
        <v>11.918970895999999</v>
      </c>
      <c r="AQ22" s="207">
        <v>12.059032241000001</v>
      </c>
      <c r="AR22" s="207">
        <v>12.545355797999999</v>
      </c>
      <c r="AS22" s="207">
        <v>12.739943829</v>
      </c>
      <c r="AT22" s="207">
        <v>13.312994493</v>
      </c>
      <c r="AU22" s="207">
        <v>13.019336346999999</v>
      </c>
      <c r="AV22" s="207">
        <v>12.71</v>
      </c>
      <c r="AW22" s="207">
        <v>12.8</v>
      </c>
      <c r="AX22" s="207">
        <v>11.6204</v>
      </c>
      <c r="AY22" s="207">
        <v>12.63147</v>
      </c>
      <c r="AZ22" s="323">
        <v>12.496259999999999</v>
      </c>
      <c r="BA22" s="323">
        <v>12.378439999999999</v>
      </c>
      <c r="BB22" s="323">
        <v>12.37734</v>
      </c>
      <c r="BC22" s="323">
        <v>12.43042</v>
      </c>
      <c r="BD22" s="323">
        <v>12.835800000000001</v>
      </c>
      <c r="BE22" s="323">
        <v>12.932309999999999</v>
      </c>
      <c r="BF22" s="323">
        <v>13.30559</v>
      </c>
      <c r="BG22" s="323">
        <v>12.88034</v>
      </c>
      <c r="BH22" s="323">
        <v>12.542820000000001</v>
      </c>
      <c r="BI22" s="323">
        <v>12.58817</v>
      </c>
      <c r="BJ22" s="323">
        <v>11.395189999999999</v>
      </c>
      <c r="BK22" s="323">
        <v>12.36774</v>
      </c>
      <c r="BL22" s="323">
        <v>12.331480000000001</v>
      </c>
      <c r="BM22" s="323">
        <v>12.34126</v>
      </c>
      <c r="BN22" s="323">
        <v>12.443899999999999</v>
      </c>
      <c r="BO22" s="323">
        <v>12.591939999999999</v>
      </c>
      <c r="BP22" s="323">
        <v>13.072559999999999</v>
      </c>
      <c r="BQ22" s="323">
        <v>13.212260000000001</v>
      </c>
      <c r="BR22" s="323">
        <v>13.63547</v>
      </c>
      <c r="BS22" s="323">
        <v>13.211399999999999</v>
      </c>
      <c r="BT22" s="323">
        <v>12.84412</v>
      </c>
      <c r="BU22" s="323">
        <v>12.87229</v>
      </c>
      <c r="BV22" s="323">
        <v>11.623189999999999</v>
      </c>
    </row>
    <row r="23" spans="1:74" ht="11.15" customHeight="1" x14ac:dyDescent="0.25">
      <c r="A23" s="118" t="s">
        <v>624</v>
      </c>
      <c r="B23" s="198" t="s">
        <v>431</v>
      </c>
      <c r="C23" s="207">
        <v>7.9995919267</v>
      </c>
      <c r="D23" s="207">
        <v>8.1676557253999995</v>
      </c>
      <c r="E23" s="207">
        <v>8.2435862590000006</v>
      </c>
      <c r="F23" s="207">
        <v>8.1817895638000007</v>
      </c>
      <c r="G23" s="207">
        <v>8.0570664978999993</v>
      </c>
      <c r="H23" s="207">
        <v>8.1344257654999996</v>
      </c>
      <c r="I23" s="207">
        <v>8.0842747172999996</v>
      </c>
      <c r="J23" s="207">
        <v>8.4295766684999993</v>
      </c>
      <c r="K23" s="207">
        <v>8.4771456610999998</v>
      </c>
      <c r="L23" s="207">
        <v>8.1878670627000005</v>
      </c>
      <c r="M23" s="207">
        <v>8.2484006099999991</v>
      </c>
      <c r="N23" s="207">
        <v>8.0467049095000007</v>
      </c>
      <c r="O23" s="207">
        <v>7.6220499935000001</v>
      </c>
      <c r="P23" s="207">
        <v>7.8769167761999999</v>
      </c>
      <c r="Q23" s="207">
        <v>7.8328969335999998</v>
      </c>
      <c r="R23" s="207">
        <v>7.8545500358</v>
      </c>
      <c r="S23" s="207">
        <v>7.7522477268000003</v>
      </c>
      <c r="T23" s="207">
        <v>7.8111553655000003</v>
      </c>
      <c r="U23" s="207">
        <v>7.6242827145999996</v>
      </c>
      <c r="V23" s="207">
        <v>7.8374996963000001</v>
      </c>
      <c r="W23" s="207">
        <v>8.0335897821</v>
      </c>
      <c r="X23" s="207">
        <v>7.7742803792000004</v>
      </c>
      <c r="Y23" s="207">
        <v>8.0548089907999998</v>
      </c>
      <c r="Z23" s="207">
        <v>7.7877382677</v>
      </c>
      <c r="AA23" s="207">
        <v>7.7850857923000003</v>
      </c>
      <c r="AB23" s="207">
        <v>12.576745751000001</v>
      </c>
      <c r="AC23" s="207">
        <v>10.003637166000001</v>
      </c>
      <c r="AD23" s="207">
        <v>10.061004777000001</v>
      </c>
      <c r="AE23" s="207">
        <v>8.6596492753999996</v>
      </c>
      <c r="AF23" s="207">
        <v>8.0886350284000006</v>
      </c>
      <c r="AG23" s="207">
        <v>8.3867120431999993</v>
      </c>
      <c r="AH23" s="207">
        <v>8.4736512058999995</v>
      </c>
      <c r="AI23" s="207">
        <v>8.5798132055000007</v>
      </c>
      <c r="AJ23" s="207">
        <v>8.6283541289999999</v>
      </c>
      <c r="AK23" s="207">
        <v>8.7280728789000008</v>
      </c>
      <c r="AL23" s="207">
        <v>8.4235019470000001</v>
      </c>
      <c r="AM23" s="207">
        <v>8.3460866660999997</v>
      </c>
      <c r="AN23" s="207">
        <v>8.8506028944999997</v>
      </c>
      <c r="AO23" s="207">
        <v>8.8641920413000008</v>
      </c>
      <c r="AP23" s="207">
        <v>8.8842281887999999</v>
      </c>
      <c r="AQ23" s="207">
        <v>9.7018102870000007</v>
      </c>
      <c r="AR23" s="207">
        <v>10.198452358000001</v>
      </c>
      <c r="AS23" s="207">
        <v>10.463770403</v>
      </c>
      <c r="AT23" s="207">
        <v>10.635357003999999</v>
      </c>
      <c r="AU23" s="207">
        <v>10.292675772999999</v>
      </c>
      <c r="AV23" s="207">
        <v>10.119999999999999</v>
      </c>
      <c r="AW23" s="207">
        <v>9.75</v>
      </c>
      <c r="AX23" s="207">
        <v>8.5135539999999992</v>
      </c>
      <c r="AY23" s="207">
        <v>8.6122289999999992</v>
      </c>
      <c r="AZ23" s="323">
        <v>9.1578540000000004</v>
      </c>
      <c r="BA23" s="323">
        <v>8.7792279999999998</v>
      </c>
      <c r="BB23" s="323">
        <v>8.7952030000000008</v>
      </c>
      <c r="BC23" s="323">
        <v>9.5907820000000008</v>
      </c>
      <c r="BD23" s="323">
        <v>10.139290000000001</v>
      </c>
      <c r="BE23" s="323">
        <v>10.385479999999999</v>
      </c>
      <c r="BF23" s="323">
        <v>10.67281</v>
      </c>
      <c r="BG23" s="323">
        <v>10.415050000000001</v>
      </c>
      <c r="BH23" s="323">
        <v>10.28626</v>
      </c>
      <c r="BI23" s="323">
        <v>9.9003870000000003</v>
      </c>
      <c r="BJ23" s="323">
        <v>8.6861519999999999</v>
      </c>
      <c r="BK23" s="323">
        <v>8.8900009999999998</v>
      </c>
      <c r="BL23" s="323">
        <v>9.5120179999999994</v>
      </c>
      <c r="BM23" s="323">
        <v>9.1575009999999999</v>
      </c>
      <c r="BN23" s="323">
        <v>9.1989540000000005</v>
      </c>
      <c r="BO23" s="323">
        <v>10.044029999999999</v>
      </c>
      <c r="BP23" s="323">
        <v>10.615550000000001</v>
      </c>
      <c r="BQ23" s="323">
        <v>10.90146</v>
      </c>
      <c r="BR23" s="323">
        <v>11.10872</v>
      </c>
      <c r="BS23" s="323">
        <v>10.80889</v>
      </c>
      <c r="BT23" s="323">
        <v>10.655530000000001</v>
      </c>
      <c r="BU23" s="323">
        <v>10.23344</v>
      </c>
      <c r="BV23" s="323">
        <v>8.9407379999999996</v>
      </c>
    </row>
    <row r="24" spans="1:74" ht="11.15" customHeight="1" x14ac:dyDescent="0.25">
      <c r="A24" s="118" t="s">
        <v>625</v>
      </c>
      <c r="B24" s="198" t="s">
        <v>432</v>
      </c>
      <c r="C24" s="207">
        <v>8.9892061576</v>
      </c>
      <c r="D24" s="207">
        <v>9.3267451757999993</v>
      </c>
      <c r="E24" s="207">
        <v>9.2235470088000007</v>
      </c>
      <c r="F24" s="207">
        <v>9.3200357034000003</v>
      </c>
      <c r="G24" s="207">
        <v>9.6672748439999996</v>
      </c>
      <c r="H24" s="207">
        <v>10.178320143000001</v>
      </c>
      <c r="I24" s="207">
        <v>10.119324625000001</v>
      </c>
      <c r="J24" s="207">
        <v>10.028869093999999</v>
      </c>
      <c r="K24" s="207">
        <v>9.8693629397000002</v>
      </c>
      <c r="L24" s="207">
        <v>9.5813932976</v>
      </c>
      <c r="M24" s="207">
        <v>9.0910429798999992</v>
      </c>
      <c r="N24" s="207">
        <v>8.8970051497</v>
      </c>
      <c r="O24" s="207">
        <v>8.7615645741999995</v>
      </c>
      <c r="P24" s="207">
        <v>8.9202850471000001</v>
      </c>
      <c r="Q24" s="207">
        <v>8.9712186072000009</v>
      </c>
      <c r="R24" s="207">
        <v>9.2671734108999999</v>
      </c>
      <c r="S24" s="207">
        <v>9.6400455718</v>
      </c>
      <c r="T24" s="207">
        <v>10.089310232000001</v>
      </c>
      <c r="U24" s="207">
        <v>10.036999509999999</v>
      </c>
      <c r="V24" s="207">
        <v>9.9198674244999996</v>
      </c>
      <c r="W24" s="207">
        <v>9.9166173087999994</v>
      </c>
      <c r="X24" s="207">
        <v>9.3899801871000008</v>
      </c>
      <c r="Y24" s="207">
        <v>9.1707748977999994</v>
      </c>
      <c r="Z24" s="207">
        <v>8.9560109197000006</v>
      </c>
      <c r="AA24" s="207">
        <v>8.9262044062000001</v>
      </c>
      <c r="AB24" s="207">
        <v>9.2962949814000009</v>
      </c>
      <c r="AC24" s="207">
        <v>9.1365204372999997</v>
      </c>
      <c r="AD24" s="207">
        <v>9.3481787767999993</v>
      </c>
      <c r="AE24" s="207">
        <v>9.6756220711999994</v>
      </c>
      <c r="AF24" s="207">
        <v>10.182142289</v>
      </c>
      <c r="AG24" s="207">
        <v>10.336252292999999</v>
      </c>
      <c r="AH24" s="207">
        <v>10.163908843</v>
      </c>
      <c r="AI24" s="207">
        <v>10.151712453</v>
      </c>
      <c r="AJ24" s="207">
        <v>9.8295012089</v>
      </c>
      <c r="AK24" s="207">
        <v>9.5285856101000004</v>
      </c>
      <c r="AL24" s="207">
        <v>9.4219738081000006</v>
      </c>
      <c r="AM24" s="207">
        <v>9.4676715695000002</v>
      </c>
      <c r="AN24" s="207">
        <v>9.6544669891999995</v>
      </c>
      <c r="AO24" s="207">
        <v>9.5663352646999993</v>
      </c>
      <c r="AP24" s="207">
        <v>9.9184239054999992</v>
      </c>
      <c r="AQ24" s="207">
        <v>10.122410076</v>
      </c>
      <c r="AR24" s="207">
        <v>10.810718225</v>
      </c>
      <c r="AS24" s="207">
        <v>11.03315577</v>
      </c>
      <c r="AT24" s="207">
        <v>10.679716471000001</v>
      </c>
      <c r="AU24" s="207">
        <v>11.174577984000001</v>
      </c>
      <c r="AV24" s="207">
        <v>10.62</v>
      </c>
      <c r="AW24" s="207">
        <v>10.45</v>
      </c>
      <c r="AX24" s="207">
        <v>10.17717</v>
      </c>
      <c r="AY24" s="207">
        <v>10.14528</v>
      </c>
      <c r="AZ24" s="323">
        <v>10.30016</v>
      </c>
      <c r="BA24" s="323">
        <v>10.095050000000001</v>
      </c>
      <c r="BB24" s="323">
        <v>10.42445</v>
      </c>
      <c r="BC24" s="323">
        <v>10.582100000000001</v>
      </c>
      <c r="BD24" s="323">
        <v>11.2645</v>
      </c>
      <c r="BE24" s="323">
        <v>11.46916</v>
      </c>
      <c r="BF24" s="323">
        <v>11.052300000000001</v>
      </c>
      <c r="BG24" s="323">
        <v>11.47476</v>
      </c>
      <c r="BH24" s="323">
        <v>10.831849999999999</v>
      </c>
      <c r="BI24" s="323">
        <v>10.62247</v>
      </c>
      <c r="BJ24" s="323">
        <v>10.29391</v>
      </c>
      <c r="BK24" s="323">
        <v>10.18187</v>
      </c>
      <c r="BL24" s="323">
        <v>10.25081</v>
      </c>
      <c r="BM24" s="323">
        <v>9.9948200000000007</v>
      </c>
      <c r="BN24" s="323">
        <v>10.2935</v>
      </c>
      <c r="BO24" s="323">
        <v>10.397919999999999</v>
      </c>
      <c r="BP24" s="323">
        <v>11.03482</v>
      </c>
      <c r="BQ24" s="323">
        <v>11.27482</v>
      </c>
      <c r="BR24" s="323">
        <v>10.91011</v>
      </c>
      <c r="BS24" s="323">
        <v>11.351089999999999</v>
      </c>
      <c r="BT24" s="323">
        <v>10.745520000000001</v>
      </c>
      <c r="BU24" s="323">
        <v>10.55481</v>
      </c>
      <c r="BV24" s="323">
        <v>10.24498</v>
      </c>
    </row>
    <row r="25" spans="1:74" ht="11.15" customHeight="1" x14ac:dyDescent="0.25">
      <c r="A25" s="118" t="s">
        <v>626</v>
      </c>
      <c r="B25" s="200" t="s">
        <v>433</v>
      </c>
      <c r="C25" s="207">
        <v>12.911320523000001</v>
      </c>
      <c r="D25" s="207">
        <v>13.023989509</v>
      </c>
      <c r="E25" s="207">
        <v>12.80968296</v>
      </c>
      <c r="F25" s="207">
        <v>13.06359571</v>
      </c>
      <c r="G25" s="207">
        <v>13.635050548000001</v>
      </c>
      <c r="H25" s="207">
        <v>15.464039723999999</v>
      </c>
      <c r="I25" s="207">
        <v>16.159099424000001</v>
      </c>
      <c r="J25" s="207">
        <v>16.066681512999999</v>
      </c>
      <c r="K25" s="207">
        <v>16.255131692999999</v>
      </c>
      <c r="L25" s="207">
        <v>15.411523224</v>
      </c>
      <c r="M25" s="207">
        <v>14.248738242</v>
      </c>
      <c r="N25" s="207">
        <v>13.271224097999999</v>
      </c>
      <c r="O25" s="207">
        <v>13.281972274999999</v>
      </c>
      <c r="P25" s="207">
        <v>13.476176421</v>
      </c>
      <c r="Q25" s="207">
        <v>13.306090458</v>
      </c>
      <c r="R25" s="207">
        <v>13.157424401</v>
      </c>
      <c r="S25" s="207">
        <v>14.411673349000001</v>
      </c>
      <c r="T25" s="207">
        <v>16.350916095999999</v>
      </c>
      <c r="U25" s="207">
        <v>16.816324990999998</v>
      </c>
      <c r="V25" s="207">
        <v>17.445836307</v>
      </c>
      <c r="W25" s="207">
        <v>17.036475679999999</v>
      </c>
      <c r="X25" s="207">
        <v>15.989942981</v>
      </c>
      <c r="Y25" s="207">
        <v>14.752489200999999</v>
      </c>
      <c r="Z25" s="207">
        <v>14.067689441000001</v>
      </c>
      <c r="AA25" s="207">
        <v>14.113069649</v>
      </c>
      <c r="AB25" s="207">
        <v>14.589693131000001</v>
      </c>
      <c r="AC25" s="207">
        <v>14.557835549</v>
      </c>
      <c r="AD25" s="207">
        <v>15.314779383999999</v>
      </c>
      <c r="AE25" s="207">
        <v>15.14614877</v>
      </c>
      <c r="AF25" s="207">
        <v>17.171424212000002</v>
      </c>
      <c r="AG25" s="207">
        <v>17.758570464999998</v>
      </c>
      <c r="AH25" s="207">
        <v>18.035598104000002</v>
      </c>
      <c r="AI25" s="207">
        <v>18.415405014000001</v>
      </c>
      <c r="AJ25" s="207">
        <v>17.414490312000002</v>
      </c>
      <c r="AK25" s="207">
        <v>15.176191551000001</v>
      </c>
      <c r="AL25" s="207">
        <v>15.547235239000001</v>
      </c>
      <c r="AM25" s="207">
        <v>15.583321011000001</v>
      </c>
      <c r="AN25" s="207">
        <v>16.205217954999998</v>
      </c>
      <c r="AO25" s="207">
        <v>16.521676432</v>
      </c>
      <c r="AP25" s="207">
        <v>17.582751619</v>
      </c>
      <c r="AQ25" s="207">
        <v>16.780936623999999</v>
      </c>
      <c r="AR25" s="207">
        <v>18.888960372</v>
      </c>
      <c r="AS25" s="207">
        <v>19.838630470999998</v>
      </c>
      <c r="AT25" s="207">
        <v>20.634413613</v>
      </c>
      <c r="AU25" s="207">
        <v>20.361023381999999</v>
      </c>
      <c r="AV25" s="207">
        <v>19.350000000000001</v>
      </c>
      <c r="AW25" s="207">
        <v>17.86</v>
      </c>
      <c r="AX25" s="207">
        <v>17.95205</v>
      </c>
      <c r="AY25" s="207">
        <v>17.745709999999999</v>
      </c>
      <c r="AZ25" s="323">
        <v>18.512229999999999</v>
      </c>
      <c r="BA25" s="323">
        <v>18.68591</v>
      </c>
      <c r="BB25" s="323">
        <v>19.854810000000001</v>
      </c>
      <c r="BC25" s="323">
        <v>18.856380000000001</v>
      </c>
      <c r="BD25" s="323">
        <v>21.148050000000001</v>
      </c>
      <c r="BE25" s="323">
        <v>21.903030000000001</v>
      </c>
      <c r="BF25" s="323">
        <v>22.567499999999999</v>
      </c>
      <c r="BG25" s="323">
        <v>21.754370000000002</v>
      </c>
      <c r="BH25" s="323">
        <v>20.453410000000002</v>
      </c>
      <c r="BI25" s="323">
        <v>18.700679999999998</v>
      </c>
      <c r="BJ25" s="323">
        <v>18.75065</v>
      </c>
      <c r="BK25" s="323">
        <v>18.209579999999999</v>
      </c>
      <c r="BL25" s="323">
        <v>18.673010000000001</v>
      </c>
      <c r="BM25" s="323">
        <v>18.718039999999998</v>
      </c>
      <c r="BN25" s="323">
        <v>19.773260000000001</v>
      </c>
      <c r="BO25" s="323">
        <v>18.557790000000001</v>
      </c>
      <c r="BP25" s="323">
        <v>20.638159999999999</v>
      </c>
      <c r="BQ25" s="323">
        <v>21.610769999999999</v>
      </c>
      <c r="BR25" s="323">
        <v>22.498799999999999</v>
      </c>
      <c r="BS25" s="323">
        <v>21.779109999999999</v>
      </c>
      <c r="BT25" s="323">
        <v>20.522670000000002</v>
      </c>
      <c r="BU25" s="323">
        <v>18.844670000000001</v>
      </c>
      <c r="BV25" s="323">
        <v>18.911049999999999</v>
      </c>
    </row>
    <row r="26" spans="1:74" ht="11.15" customHeight="1" x14ac:dyDescent="0.25">
      <c r="A26" s="118" t="s">
        <v>627</v>
      </c>
      <c r="B26" s="200" t="s">
        <v>407</v>
      </c>
      <c r="C26" s="207">
        <v>10.3</v>
      </c>
      <c r="D26" s="207">
        <v>10.54</v>
      </c>
      <c r="E26" s="207">
        <v>10.46</v>
      </c>
      <c r="F26" s="207">
        <v>10.52</v>
      </c>
      <c r="G26" s="207">
        <v>10.54</v>
      </c>
      <c r="H26" s="207">
        <v>10.9</v>
      </c>
      <c r="I26" s="207">
        <v>11.02</v>
      </c>
      <c r="J26" s="207">
        <v>11.02</v>
      </c>
      <c r="K26" s="207">
        <v>10.96</v>
      </c>
      <c r="L26" s="207">
        <v>10.74</v>
      </c>
      <c r="M26" s="207">
        <v>10.57</v>
      </c>
      <c r="N26" s="207">
        <v>10.32</v>
      </c>
      <c r="O26" s="207">
        <v>10.18</v>
      </c>
      <c r="P26" s="207">
        <v>10.3</v>
      </c>
      <c r="Q26" s="207">
        <v>10.34</v>
      </c>
      <c r="R26" s="207">
        <v>10.37</v>
      </c>
      <c r="S26" s="207">
        <v>10.4</v>
      </c>
      <c r="T26" s="207">
        <v>10.89</v>
      </c>
      <c r="U26" s="207">
        <v>10.84</v>
      </c>
      <c r="V26" s="207">
        <v>10.9</v>
      </c>
      <c r="W26" s="207">
        <v>11.02</v>
      </c>
      <c r="X26" s="207">
        <v>10.72</v>
      </c>
      <c r="Y26" s="207">
        <v>10.53</v>
      </c>
      <c r="Z26" s="207">
        <v>10.41</v>
      </c>
      <c r="AA26" s="207">
        <v>10.27</v>
      </c>
      <c r="AB26" s="207">
        <v>11.36</v>
      </c>
      <c r="AC26" s="207">
        <v>11.08</v>
      </c>
      <c r="AD26" s="207">
        <v>10.87</v>
      </c>
      <c r="AE26" s="207">
        <v>10.86</v>
      </c>
      <c r="AF26" s="207">
        <v>11.33</v>
      </c>
      <c r="AG26" s="207">
        <v>11.46</v>
      </c>
      <c r="AH26" s="207">
        <v>11.52</v>
      </c>
      <c r="AI26" s="207">
        <v>11.65</v>
      </c>
      <c r="AJ26" s="207">
        <v>11.52</v>
      </c>
      <c r="AK26" s="207">
        <v>11.29</v>
      </c>
      <c r="AL26" s="207">
        <v>11.15</v>
      </c>
      <c r="AM26" s="207">
        <v>11.35</v>
      </c>
      <c r="AN26" s="207">
        <v>11.79</v>
      </c>
      <c r="AO26" s="207">
        <v>11.76</v>
      </c>
      <c r="AP26" s="207">
        <v>11.92</v>
      </c>
      <c r="AQ26" s="207">
        <v>12.14</v>
      </c>
      <c r="AR26" s="207">
        <v>12.89</v>
      </c>
      <c r="AS26" s="207">
        <v>13.14</v>
      </c>
      <c r="AT26" s="207">
        <v>13.53</v>
      </c>
      <c r="AU26" s="207">
        <v>13.45</v>
      </c>
      <c r="AV26" s="207">
        <v>13.04</v>
      </c>
      <c r="AW26" s="207">
        <v>12.5</v>
      </c>
      <c r="AX26" s="207">
        <v>12.01239</v>
      </c>
      <c r="AY26" s="207">
        <v>12.141550000000001</v>
      </c>
      <c r="AZ26" s="323">
        <v>12.51478</v>
      </c>
      <c r="BA26" s="323">
        <v>12.23841</v>
      </c>
      <c r="BB26" s="323">
        <v>12.30165</v>
      </c>
      <c r="BC26" s="323">
        <v>12.40563</v>
      </c>
      <c r="BD26" s="323">
        <v>13.12083</v>
      </c>
      <c r="BE26" s="323">
        <v>13.266590000000001</v>
      </c>
      <c r="BF26" s="323">
        <v>13.56864</v>
      </c>
      <c r="BG26" s="323">
        <v>13.369149999999999</v>
      </c>
      <c r="BH26" s="323">
        <v>12.905139999999999</v>
      </c>
      <c r="BI26" s="323">
        <v>12.27023</v>
      </c>
      <c r="BJ26" s="323">
        <v>11.76848</v>
      </c>
      <c r="BK26" s="323">
        <v>11.90253</v>
      </c>
      <c r="BL26" s="323">
        <v>12.279920000000001</v>
      </c>
      <c r="BM26" s="323">
        <v>12.09421</v>
      </c>
      <c r="BN26" s="323">
        <v>12.26895</v>
      </c>
      <c r="BO26" s="323">
        <v>12.426360000000001</v>
      </c>
      <c r="BP26" s="323">
        <v>13.17207</v>
      </c>
      <c r="BQ26" s="323">
        <v>13.387180000000001</v>
      </c>
      <c r="BR26" s="323">
        <v>13.72411</v>
      </c>
      <c r="BS26" s="323">
        <v>13.52561</v>
      </c>
      <c r="BT26" s="323">
        <v>13.035439999999999</v>
      </c>
      <c r="BU26" s="323">
        <v>12.39682</v>
      </c>
      <c r="BV26" s="323">
        <v>11.873939999999999</v>
      </c>
    </row>
    <row r="27" spans="1:74" ht="11.15" customHeight="1" x14ac:dyDescent="0.25">
      <c r="A27" s="118"/>
      <c r="B27" s="121" t="s">
        <v>29</v>
      </c>
      <c r="C27" s="440"/>
      <c r="D27" s="440"/>
      <c r="E27" s="440"/>
      <c r="F27" s="440"/>
      <c r="G27" s="440"/>
      <c r="H27" s="440"/>
      <c r="I27" s="440"/>
      <c r="J27" s="440"/>
      <c r="K27" s="440"/>
      <c r="L27" s="440"/>
      <c r="M27" s="440"/>
      <c r="N27" s="440"/>
      <c r="O27" s="440"/>
      <c r="P27" s="440"/>
      <c r="Q27" s="440"/>
      <c r="R27" s="440"/>
      <c r="S27" s="440"/>
      <c r="T27" s="440"/>
      <c r="U27" s="440"/>
      <c r="V27" s="440"/>
      <c r="W27" s="440"/>
      <c r="X27" s="440"/>
      <c r="Y27" s="440"/>
      <c r="Z27" s="440"/>
      <c r="AA27" s="440"/>
      <c r="AB27" s="440"/>
      <c r="AC27" s="440"/>
      <c r="AD27" s="440"/>
      <c r="AE27" s="440"/>
      <c r="AF27" s="440"/>
      <c r="AG27" s="440"/>
      <c r="AH27" s="440"/>
      <c r="AI27" s="440"/>
      <c r="AJ27" s="440"/>
      <c r="AK27" s="440"/>
      <c r="AL27" s="440"/>
      <c r="AM27" s="440"/>
      <c r="AN27" s="440"/>
      <c r="AO27" s="440"/>
      <c r="AP27" s="440"/>
      <c r="AQ27" s="440"/>
      <c r="AR27" s="440"/>
      <c r="AS27" s="440"/>
      <c r="AT27" s="440"/>
      <c r="AU27" s="440"/>
      <c r="AV27" s="440"/>
      <c r="AW27" s="440"/>
      <c r="AX27" s="440"/>
      <c r="AY27" s="440"/>
      <c r="AZ27" s="441"/>
      <c r="BA27" s="441"/>
      <c r="BB27" s="441"/>
      <c r="BC27" s="441"/>
      <c r="BD27" s="441"/>
      <c r="BE27" s="441"/>
      <c r="BF27" s="441"/>
      <c r="BG27" s="441"/>
      <c r="BH27" s="441"/>
      <c r="BI27" s="441"/>
      <c r="BJ27" s="441"/>
      <c r="BK27" s="441"/>
      <c r="BL27" s="441"/>
      <c r="BM27" s="441"/>
      <c r="BN27" s="441"/>
      <c r="BO27" s="441"/>
      <c r="BP27" s="441"/>
      <c r="BQ27" s="441"/>
      <c r="BR27" s="441"/>
      <c r="BS27" s="441"/>
      <c r="BT27" s="441"/>
      <c r="BU27" s="441"/>
      <c r="BV27" s="441"/>
    </row>
    <row r="28" spans="1:74" ht="11.15" customHeight="1" x14ac:dyDescent="0.25">
      <c r="A28" s="118" t="s">
        <v>628</v>
      </c>
      <c r="B28" s="198" t="s">
        <v>426</v>
      </c>
      <c r="C28" s="207">
        <v>13.439342194</v>
      </c>
      <c r="D28" s="207">
        <v>14.068303342</v>
      </c>
      <c r="E28" s="207">
        <v>13.454841027000001</v>
      </c>
      <c r="F28" s="207">
        <v>13.185185892</v>
      </c>
      <c r="G28" s="207">
        <v>12.584726184999999</v>
      </c>
      <c r="H28" s="207">
        <v>13.152950235</v>
      </c>
      <c r="I28" s="207">
        <v>12.77394</v>
      </c>
      <c r="J28" s="207">
        <v>12.716706287999999</v>
      </c>
      <c r="K28" s="207">
        <v>12.923197577</v>
      </c>
      <c r="L28" s="207">
        <v>12.512631208</v>
      </c>
      <c r="M28" s="207">
        <v>13.181720771</v>
      </c>
      <c r="N28" s="207">
        <v>13.055725718</v>
      </c>
      <c r="O28" s="207">
        <v>13.217267387</v>
      </c>
      <c r="P28" s="207">
        <v>13.096735646000001</v>
      </c>
      <c r="Q28" s="207">
        <v>12.847841194000001</v>
      </c>
      <c r="R28" s="207">
        <v>12.859046425000001</v>
      </c>
      <c r="S28" s="207">
        <v>13.03534368</v>
      </c>
      <c r="T28" s="207">
        <v>12.823530775</v>
      </c>
      <c r="U28" s="207">
        <v>13.087591976000001</v>
      </c>
      <c r="V28" s="207">
        <v>13.040714662999999</v>
      </c>
      <c r="W28" s="207">
        <v>12.802897241</v>
      </c>
      <c r="X28" s="207">
        <v>12.516286856000001</v>
      </c>
      <c r="Y28" s="207">
        <v>12.562359388999999</v>
      </c>
      <c r="Z28" s="207">
        <v>12.713910773</v>
      </c>
      <c r="AA28" s="207">
        <v>12.422948471</v>
      </c>
      <c r="AB28" s="207">
        <v>13.228068444</v>
      </c>
      <c r="AC28" s="207">
        <v>12.750089239999999</v>
      </c>
      <c r="AD28" s="207">
        <v>11.906142044999999</v>
      </c>
      <c r="AE28" s="207">
        <v>12.064642473999999</v>
      </c>
      <c r="AF28" s="207">
        <v>12.646033853</v>
      </c>
      <c r="AG28" s="207">
        <v>12.856625482</v>
      </c>
      <c r="AH28" s="207">
        <v>12.70655597</v>
      </c>
      <c r="AI28" s="207">
        <v>13.052499578999999</v>
      </c>
      <c r="AJ28" s="207">
        <v>13.086565413000001</v>
      </c>
      <c r="AK28" s="207">
        <v>13.411839647000001</v>
      </c>
      <c r="AL28" s="207">
        <v>13.474086418000001</v>
      </c>
      <c r="AM28" s="207">
        <v>15.270676864</v>
      </c>
      <c r="AN28" s="207">
        <v>15.265115958000001</v>
      </c>
      <c r="AO28" s="207">
        <v>14.832804081000001</v>
      </c>
      <c r="AP28" s="207">
        <v>14.774390551</v>
      </c>
      <c r="AQ28" s="207">
        <v>15.039130635999999</v>
      </c>
      <c r="AR28" s="207">
        <v>15.676586984</v>
      </c>
      <c r="AS28" s="207">
        <v>15.782203285</v>
      </c>
      <c r="AT28" s="207">
        <v>16.152978613999998</v>
      </c>
      <c r="AU28" s="207">
        <v>15.825814309</v>
      </c>
      <c r="AV28" s="207">
        <v>14.95</v>
      </c>
      <c r="AW28" s="207">
        <v>14.75</v>
      </c>
      <c r="AX28" s="207">
        <v>14.57619</v>
      </c>
      <c r="AY28" s="207">
        <v>16.301739999999999</v>
      </c>
      <c r="AZ28" s="323">
        <v>16.095469999999999</v>
      </c>
      <c r="BA28" s="323">
        <v>15.49539</v>
      </c>
      <c r="BB28" s="323">
        <v>15.31035</v>
      </c>
      <c r="BC28" s="323">
        <v>15.47409</v>
      </c>
      <c r="BD28" s="323">
        <v>16.02901</v>
      </c>
      <c r="BE28" s="323">
        <v>16.034140000000001</v>
      </c>
      <c r="BF28" s="323">
        <v>16.318339999999999</v>
      </c>
      <c r="BG28" s="323">
        <v>15.908200000000001</v>
      </c>
      <c r="BH28" s="323">
        <v>14.9664</v>
      </c>
      <c r="BI28" s="323">
        <v>14.725569999999999</v>
      </c>
      <c r="BJ28" s="323">
        <v>14.527810000000001</v>
      </c>
      <c r="BK28" s="323">
        <v>16.24239</v>
      </c>
      <c r="BL28" s="323">
        <v>16.04796</v>
      </c>
      <c r="BM28" s="323">
        <v>15.47048</v>
      </c>
      <c r="BN28" s="323">
        <v>15.317299999999999</v>
      </c>
      <c r="BO28" s="323">
        <v>15.51384</v>
      </c>
      <c r="BP28" s="323">
        <v>16.10417</v>
      </c>
      <c r="BQ28" s="323">
        <v>16.147829999999999</v>
      </c>
      <c r="BR28" s="323">
        <v>16.473040000000001</v>
      </c>
      <c r="BS28" s="323">
        <v>16.092179999999999</v>
      </c>
      <c r="BT28" s="323">
        <v>15.16671</v>
      </c>
      <c r="BU28" s="323">
        <v>14.94346</v>
      </c>
      <c r="BV28" s="323">
        <v>14.754860000000001</v>
      </c>
    </row>
    <row r="29" spans="1:74" ht="11.15" customHeight="1" x14ac:dyDescent="0.25">
      <c r="A29" s="118" t="s">
        <v>629</v>
      </c>
      <c r="B29" s="183" t="s">
        <v>458</v>
      </c>
      <c r="C29" s="207">
        <v>6.8247028936999996</v>
      </c>
      <c r="D29" s="207">
        <v>6.7358529864000003</v>
      </c>
      <c r="E29" s="207">
        <v>6.6847739223999998</v>
      </c>
      <c r="F29" s="207">
        <v>6.5749873887000003</v>
      </c>
      <c r="G29" s="207">
        <v>6.6665550702000003</v>
      </c>
      <c r="H29" s="207">
        <v>6.3772597325999998</v>
      </c>
      <c r="I29" s="207">
        <v>6.5736319956999996</v>
      </c>
      <c r="J29" s="207">
        <v>6.6527027404999997</v>
      </c>
      <c r="K29" s="207">
        <v>6.4761132020999996</v>
      </c>
      <c r="L29" s="207">
        <v>6.4504799661999996</v>
      </c>
      <c r="M29" s="207">
        <v>6.4040350673999997</v>
      </c>
      <c r="N29" s="207">
        <v>6.4378547831999997</v>
      </c>
      <c r="O29" s="207">
        <v>6.4270655356999997</v>
      </c>
      <c r="P29" s="207">
        <v>6.4813402352000002</v>
      </c>
      <c r="Q29" s="207">
        <v>6.3032138796000003</v>
      </c>
      <c r="R29" s="207">
        <v>6.3328181225</v>
      </c>
      <c r="S29" s="207">
        <v>6.3648522463999999</v>
      </c>
      <c r="T29" s="207">
        <v>6.4174307717000003</v>
      </c>
      <c r="U29" s="207">
        <v>6.4847160788</v>
      </c>
      <c r="V29" s="207">
        <v>6.4197455364999998</v>
      </c>
      <c r="W29" s="207">
        <v>6.3974225639000002</v>
      </c>
      <c r="X29" s="207">
        <v>6.2597208706999998</v>
      </c>
      <c r="Y29" s="207">
        <v>6.2859094853000004</v>
      </c>
      <c r="Z29" s="207">
        <v>6.3420104778999997</v>
      </c>
      <c r="AA29" s="207">
        <v>6.3396190471000002</v>
      </c>
      <c r="AB29" s="207">
        <v>6.7377005798000003</v>
      </c>
      <c r="AC29" s="207">
        <v>6.4890401725000002</v>
      </c>
      <c r="AD29" s="207">
        <v>6.3598956999</v>
      </c>
      <c r="AE29" s="207">
        <v>6.4799137913999996</v>
      </c>
      <c r="AF29" s="207">
        <v>6.8237050268999999</v>
      </c>
      <c r="AG29" s="207">
        <v>6.9944182974000002</v>
      </c>
      <c r="AH29" s="207">
        <v>7.0778118276999997</v>
      </c>
      <c r="AI29" s="207">
        <v>7.1083969311999997</v>
      </c>
      <c r="AJ29" s="207">
        <v>7.2496738734999999</v>
      </c>
      <c r="AK29" s="207">
        <v>7.4660578033</v>
      </c>
      <c r="AL29" s="207">
        <v>7.1868959987999999</v>
      </c>
      <c r="AM29" s="207">
        <v>7.9644320757999996</v>
      </c>
      <c r="AN29" s="207">
        <v>7.9754013207999996</v>
      </c>
      <c r="AO29" s="207">
        <v>7.6745994046000003</v>
      </c>
      <c r="AP29" s="207">
        <v>7.8124244660000004</v>
      </c>
      <c r="AQ29" s="207">
        <v>8.2583002883999992</v>
      </c>
      <c r="AR29" s="207">
        <v>8.7633149733</v>
      </c>
      <c r="AS29" s="207">
        <v>9.2365029207999996</v>
      </c>
      <c r="AT29" s="207">
        <v>9.5665576990000005</v>
      </c>
      <c r="AU29" s="207">
        <v>10.654490081000001</v>
      </c>
      <c r="AV29" s="207">
        <v>8.33</v>
      </c>
      <c r="AW29" s="207">
        <v>8.15</v>
      </c>
      <c r="AX29" s="207">
        <v>7.7921620000000003</v>
      </c>
      <c r="AY29" s="207">
        <v>7.4461500000000003</v>
      </c>
      <c r="AZ29" s="323">
        <v>7.848992</v>
      </c>
      <c r="BA29" s="323">
        <v>7.5563359999999999</v>
      </c>
      <c r="BB29" s="323">
        <v>7.3886089999999998</v>
      </c>
      <c r="BC29" s="323">
        <v>7.6548439999999998</v>
      </c>
      <c r="BD29" s="323">
        <v>8.053922</v>
      </c>
      <c r="BE29" s="323">
        <v>8.5079949999999993</v>
      </c>
      <c r="BF29" s="323">
        <v>8.7447389999999992</v>
      </c>
      <c r="BG29" s="323">
        <v>9.7857160000000007</v>
      </c>
      <c r="BH29" s="323">
        <v>7.8333659999999998</v>
      </c>
      <c r="BI29" s="323">
        <v>7.8514249999999999</v>
      </c>
      <c r="BJ29" s="323">
        <v>7.5012800000000004</v>
      </c>
      <c r="BK29" s="323">
        <v>7.7492619999999999</v>
      </c>
      <c r="BL29" s="323">
        <v>7.8068720000000003</v>
      </c>
      <c r="BM29" s="323">
        <v>7.4511580000000004</v>
      </c>
      <c r="BN29" s="323">
        <v>7.2261680000000004</v>
      </c>
      <c r="BO29" s="323">
        <v>7.4564139999999997</v>
      </c>
      <c r="BP29" s="323">
        <v>7.8780229999999998</v>
      </c>
      <c r="BQ29" s="323">
        <v>8.3474880000000002</v>
      </c>
      <c r="BR29" s="323">
        <v>8.6350759999999998</v>
      </c>
      <c r="BS29" s="323">
        <v>9.5615100000000002</v>
      </c>
      <c r="BT29" s="323">
        <v>7.6651530000000001</v>
      </c>
      <c r="BU29" s="323">
        <v>7.6937530000000001</v>
      </c>
      <c r="BV29" s="323">
        <v>7.3616640000000002</v>
      </c>
    </row>
    <row r="30" spans="1:74" ht="11.15" customHeight="1" x14ac:dyDescent="0.25">
      <c r="A30" s="118" t="s">
        <v>630</v>
      </c>
      <c r="B30" s="198" t="s">
        <v>427</v>
      </c>
      <c r="C30" s="207">
        <v>7.0625762889999999</v>
      </c>
      <c r="D30" s="207">
        <v>7.1329968091999998</v>
      </c>
      <c r="E30" s="207">
        <v>7.1024958488000003</v>
      </c>
      <c r="F30" s="207">
        <v>7.0157824004</v>
      </c>
      <c r="G30" s="207">
        <v>6.8490332557000002</v>
      </c>
      <c r="H30" s="207">
        <v>6.8851072340000004</v>
      </c>
      <c r="I30" s="207">
        <v>6.9438229576000001</v>
      </c>
      <c r="J30" s="207">
        <v>6.8705991872999999</v>
      </c>
      <c r="K30" s="207">
        <v>6.7406217714999999</v>
      </c>
      <c r="L30" s="207">
        <v>6.8926803061999999</v>
      </c>
      <c r="M30" s="207">
        <v>6.8160542882000001</v>
      </c>
      <c r="N30" s="207">
        <v>6.6069096498000004</v>
      </c>
      <c r="O30" s="207">
        <v>6.6578068922</v>
      </c>
      <c r="P30" s="207">
        <v>6.6908738697999999</v>
      </c>
      <c r="Q30" s="207">
        <v>6.5287158402000003</v>
      </c>
      <c r="R30" s="207">
        <v>6.7975839215000002</v>
      </c>
      <c r="S30" s="207">
        <v>6.8242303160000004</v>
      </c>
      <c r="T30" s="207">
        <v>6.9815446275999999</v>
      </c>
      <c r="U30" s="207">
        <v>6.9892020386000002</v>
      </c>
      <c r="V30" s="207">
        <v>6.8269002636999998</v>
      </c>
      <c r="W30" s="207">
        <v>6.8003334860000004</v>
      </c>
      <c r="X30" s="207">
        <v>6.7730877098000004</v>
      </c>
      <c r="Y30" s="207">
        <v>6.6938937074</v>
      </c>
      <c r="Z30" s="207">
        <v>6.7527188794999997</v>
      </c>
      <c r="AA30" s="207">
        <v>6.5946683356999998</v>
      </c>
      <c r="AB30" s="207">
        <v>7.3473519191000003</v>
      </c>
      <c r="AC30" s="207">
        <v>6.8314690316000002</v>
      </c>
      <c r="AD30" s="207">
        <v>6.7411302057000002</v>
      </c>
      <c r="AE30" s="207">
        <v>6.8480583908000003</v>
      </c>
      <c r="AF30" s="207">
        <v>7.1637419305999996</v>
      </c>
      <c r="AG30" s="207">
        <v>7.2952575303999998</v>
      </c>
      <c r="AH30" s="207">
        <v>7.3259164397000003</v>
      </c>
      <c r="AI30" s="207">
        <v>7.45402874</v>
      </c>
      <c r="AJ30" s="207">
        <v>7.6804445053999997</v>
      </c>
      <c r="AK30" s="207">
        <v>7.7885547268000002</v>
      </c>
      <c r="AL30" s="207">
        <v>7.5053069775000001</v>
      </c>
      <c r="AM30" s="207">
        <v>7.6189893075999997</v>
      </c>
      <c r="AN30" s="207">
        <v>7.8458545341999999</v>
      </c>
      <c r="AO30" s="207">
        <v>7.7192377268000003</v>
      </c>
      <c r="AP30" s="207">
        <v>8.0866826505000002</v>
      </c>
      <c r="AQ30" s="207">
        <v>8.6281989654999993</v>
      </c>
      <c r="AR30" s="207">
        <v>8.9274993251999994</v>
      </c>
      <c r="AS30" s="207">
        <v>9.0167665761000002</v>
      </c>
      <c r="AT30" s="207">
        <v>9.1759108750999996</v>
      </c>
      <c r="AU30" s="207">
        <v>8.8155121464999997</v>
      </c>
      <c r="AV30" s="207">
        <v>8.69</v>
      </c>
      <c r="AW30" s="207">
        <v>8.35</v>
      </c>
      <c r="AX30" s="207">
        <v>8.1276659999999996</v>
      </c>
      <c r="AY30" s="207">
        <v>7.6617309999999996</v>
      </c>
      <c r="AZ30" s="323">
        <v>7.9862359999999999</v>
      </c>
      <c r="BA30" s="323">
        <v>7.845478</v>
      </c>
      <c r="BB30" s="323">
        <v>7.9448939999999997</v>
      </c>
      <c r="BC30" s="323">
        <v>8.3041820000000008</v>
      </c>
      <c r="BD30" s="323">
        <v>8.5242959999999997</v>
      </c>
      <c r="BE30" s="323">
        <v>8.6715739999999997</v>
      </c>
      <c r="BF30" s="323">
        <v>8.7694899999999993</v>
      </c>
      <c r="BG30" s="323">
        <v>8.4464520000000007</v>
      </c>
      <c r="BH30" s="323">
        <v>8.5037979999999997</v>
      </c>
      <c r="BI30" s="323">
        <v>8.308738</v>
      </c>
      <c r="BJ30" s="323">
        <v>8.1118170000000003</v>
      </c>
      <c r="BK30" s="323">
        <v>7.984089</v>
      </c>
      <c r="BL30" s="323">
        <v>8.1152940000000005</v>
      </c>
      <c r="BM30" s="323">
        <v>7.9557320000000002</v>
      </c>
      <c r="BN30" s="323">
        <v>8.0154979999999991</v>
      </c>
      <c r="BO30" s="323">
        <v>8.4077649999999995</v>
      </c>
      <c r="BP30" s="323">
        <v>8.6167960000000008</v>
      </c>
      <c r="BQ30" s="323">
        <v>8.7747469999999996</v>
      </c>
      <c r="BR30" s="323">
        <v>8.9342450000000007</v>
      </c>
      <c r="BS30" s="323">
        <v>8.5277689999999993</v>
      </c>
      <c r="BT30" s="323">
        <v>8.5839649999999992</v>
      </c>
      <c r="BU30" s="323">
        <v>8.3927700000000005</v>
      </c>
      <c r="BV30" s="323">
        <v>8.1855539999999998</v>
      </c>
    </row>
    <row r="31" spans="1:74" ht="11.15" customHeight="1" x14ac:dyDescent="0.25">
      <c r="A31" s="118" t="s">
        <v>631</v>
      </c>
      <c r="B31" s="198" t="s">
        <v>428</v>
      </c>
      <c r="C31" s="207">
        <v>6.7848683479999998</v>
      </c>
      <c r="D31" s="207">
        <v>7.1597665146000002</v>
      </c>
      <c r="E31" s="207">
        <v>7.2357136223999996</v>
      </c>
      <c r="F31" s="207">
        <v>6.7911945580999999</v>
      </c>
      <c r="G31" s="207">
        <v>7.0706599115</v>
      </c>
      <c r="H31" s="207">
        <v>7.8203868977999997</v>
      </c>
      <c r="I31" s="207">
        <v>8.024391026</v>
      </c>
      <c r="J31" s="207">
        <v>8.0607112675000003</v>
      </c>
      <c r="K31" s="207">
        <v>7.7760219996000002</v>
      </c>
      <c r="L31" s="207">
        <v>6.9746376640000003</v>
      </c>
      <c r="M31" s="207">
        <v>6.7401846263999996</v>
      </c>
      <c r="N31" s="207">
        <v>6.6376029024000003</v>
      </c>
      <c r="O31" s="207">
        <v>6.7198545871000004</v>
      </c>
      <c r="P31" s="207">
        <v>6.8608327616000002</v>
      </c>
      <c r="Q31" s="207">
        <v>7.0266901168000002</v>
      </c>
      <c r="R31" s="207">
        <v>6.9402286843000001</v>
      </c>
      <c r="S31" s="207">
        <v>7.0957065009000004</v>
      </c>
      <c r="T31" s="207">
        <v>7.5854529225</v>
      </c>
      <c r="U31" s="207">
        <v>7.9831805633000004</v>
      </c>
      <c r="V31" s="207">
        <v>7.7860921724000001</v>
      </c>
      <c r="W31" s="207">
        <v>7.4948935853999998</v>
      </c>
      <c r="X31" s="207">
        <v>6.7182768771000001</v>
      </c>
      <c r="Y31" s="207">
        <v>6.5305261128999996</v>
      </c>
      <c r="Z31" s="207">
        <v>6.4075210440000001</v>
      </c>
      <c r="AA31" s="207">
        <v>6.5390085628000003</v>
      </c>
      <c r="AB31" s="207">
        <v>7.6887506858999997</v>
      </c>
      <c r="AC31" s="207">
        <v>6.7081519269000003</v>
      </c>
      <c r="AD31" s="207">
        <v>6.9985164012999999</v>
      </c>
      <c r="AE31" s="207">
        <v>6.8622900054000002</v>
      </c>
      <c r="AF31" s="207">
        <v>8.0045221544</v>
      </c>
      <c r="AG31" s="207">
        <v>8.0217404806000001</v>
      </c>
      <c r="AH31" s="207">
        <v>7.9719006506000003</v>
      </c>
      <c r="AI31" s="207">
        <v>7.9769041450999998</v>
      </c>
      <c r="AJ31" s="207">
        <v>7.1558948824000002</v>
      </c>
      <c r="AK31" s="207">
        <v>7.0771081061999999</v>
      </c>
      <c r="AL31" s="207">
        <v>6.9497268762999997</v>
      </c>
      <c r="AM31" s="207">
        <v>7.1290079022999997</v>
      </c>
      <c r="AN31" s="207">
        <v>7.2487775806999997</v>
      </c>
      <c r="AO31" s="207">
        <v>7.1222355973999996</v>
      </c>
      <c r="AP31" s="207">
        <v>7.4258067267000003</v>
      </c>
      <c r="AQ31" s="207">
        <v>7.7185348080000002</v>
      </c>
      <c r="AR31" s="207">
        <v>8.7755648806999993</v>
      </c>
      <c r="AS31" s="207">
        <v>8.7675951237999996</v>
      </c>
      <c r="AT31" s="207">
        <v>8.7581249281000009</v>
      </c>
      <c r="AU31" s="207">
        <v>8.5477857333999996</v>
      </c>
      <c r="AV31" s="207">
        <v>7.62</v>
      </c>
      <c r="AW31" s="207">
        <v>7.42</v>
      </c>
      <c r="AX31" s="207">
        <v>7.261323</v>
      </c>
      <c r="AY31" s="207">
        <v>7.1766719999999999</v>
      </c>
      <c r="AZ31" s="323">
        <v>7.357945</v>
      </c>
      <c r="BA31" s="323">
        <v>7.2717549999999997</v>
      </c>
      <c r="BB31" s="323">
        <v>7.461983</v>
      </c>
      <c r="BC31" s="323">
        <v>7.6414780000000002</v>
      </c>
      <c r="BD31" s="323">
        <v>8.6455210000000005</v>
      </c>
      <c r="BE31" s="323">
        <v>8.6739809999999995</v>
      </c>
      <c r="BF31" s="323">
        <v>8.6419709999999998</v>
      </c>
      <c r="BG31" s="323">
        <v>8.448677</v>
      </c>
      <c r="BH31" s="323">
        <v>7.6355890000000004</v>
      </c>
      <c r="BI31" s="323">
        <v>7.4834550000000002</v>
      </c>
      <c r="BJ31" s="323">
        <v>7.3471440000000001</v>
      </c>
      <c r="BK31" s="323">
        <v>7.429017</v>
      </c>
      <c r="BL31" s="323">
        <v>7.5105750000000002</v>
      </c>
      <c r="BM31" s="323">
        <v>7.4270449999999997</v>
      </c>
      <c r="BN31" s="323">
        <v>7.5969790000000001</v>
      </c>
      <c r="BO31" s="323">
        <v>7.7957219999999996</v>
      </c>
      <c r="BP31" s="323">
        <v>8.8090399999999995</v>
      </c>
      <c r="BQ31" s="323">
        <v>8.8266089999999995</v>
      </c>
      <c r="BR31" s="323">
        <v>8.8326510000000003</v>
      </c>
      <c r="BS31" s="323">
        <v>8.5855870000000003</v>
      </c>
      <c r="BT31" s="323">
        <v>7.7576879999999999</v>
      </c>
      <c r="BU31" s="323">
        <v>7.6059840000000003</v>
      </c>
      <c r="BV31" s="323">
        <v>7.460947</v>
      </c>
    </row>
    <row r="32" spans="1:74" ht="11.15" customHeight="1" x14ac:dyDescent="0.25">
      <c r="A32" s="118" t="s">
        <v>632</v>
      </c>
      <c r="B32" s="198" t="s">
        <v>429</v>
      </c>
      <c r="C32" s="207">
        <v>6.3210427455999998</v>
      </c>
      <c r="D32" s="207">
        <v>6.3504755503999997</v>
      </c>
      <c r="E32" s="207">
        <v>6.4437087755000002</v>
      </c>
      <c r="F32" s="207">
        <v>6.1866098025999996</v>
      </c>
      <c r="G32" s="207">
        <v>6.4082874784000001</v>
      </c>
      <c r="H32" s="207">
        <v>6.5961273636</v>
      </c>
      <c r="I32" s="207">
        <v>6.9676986352999997</v>
      </c>
      <c r="J32" s="207">
        <v>6.8968676036999996</v>
      </c>
      <c r="K32" s="207">
        <v>6.7181707455000002</v>
      </c>
      <c r="L32" s="207">
        <v>6.4200288328999999</v>
      </c>
      <c r="M32" s="207">
        <v>6.3989092447000004</v>
      </c>
      <c r="N32" s="207">
        <v>6.1347557003000004</v>
      </c>
      <c r="O32" s="207">
        <v>6.0515661856999996</v>
      </c>
      <c r="P32" s="207">
        <v>6.1468225091999997</v>
      </c>
      <c r="Q32" s="207">
        <v>5.9809495596</v>
      </c>
      <c r="R32" s="207">
        <v>6.2340350358999999</v>
      </c>
      <c r="S32" s="207">
        <v>5.9003762639000001</v>
      </c>
      <c r="T32" s="207">
        <v>6.3737728657000003</v>
      </c>
      <c r="U32" s="207">
        <v>6.6941014761000002</v>
      </c>
      <c r="V32" s="207">
        <v>6.4365569173999999</v>
      </c>
      <c r="W32" s="207">
        <v>6.5947067642999997</v>
      </c>
      <c r="X32" s="207">
        <v>6.1771795300000001</v>
      </c>
      <c r="Y32" s="207">
        <v>6.0052619374000002</v>
      </c>
      <c r="Z32" s="207">
        <v>6.3695819271999996</v>
      </c>
      <c r="AA32" s="207">
        <v>5.8947251439999997</v>
      </c>
      <c r="AB32" s="207">
        <v>6.4352609333000004</v>
      </c>
      <c r="AC32" s="207">
        <v>6.0460772943999999</v>
      </c>
      <c r="AD32" s="207">
        <v>5.9640857099</v>
      </c>
      <c r="AE32" s="207">
        <v>6.1967561717999997</v>
      </c>
      <c r="AF32" s="207">
        <v>6.3687729852999997</v>
      </c>
      <c r="AG32" s="207">
        <v>6.8072164721000004</v>
      </c>
      <c r="AH32" s="207">
        <v>6.9542200309000002</v>
      </c>
      <c r="AI32" s="207">
        <v>6.9978518759000004</v>
      </c>
      <c r="AJ32" s="207">
        <v>6.7959541619000001</v>
      </c>
      <c r="AK32" s="207">
        <v>6.7056289057000003</v>
      </c>
      <c r="AL32" s="207">
        <v>6.7264747498000004</v>
      </c>
      <c r="AM32" s="207">
        <v>6.6856883715000004</v>
      </c>
      <c r="AN32" s="207">
        <v>6.8678969825999996</v>
      </c>
      <c r="AO32" s="207">
        <v>7.0006711098999999</v>
      </c>
      <c r="AP32" s="207">
        <v>7.2760366071</v>
      </c>
      <c r="AQ32" s="207">
        <v>7.9118316027000004</v>
      </c>
      <c r="AR32" s="207">
        <v>9.0508448119999994</v>
      </c>
      <c r="AS32" s="207">
        <v>9.1557720910999993</v>
      </c>
      <c r="AT32" s="207">
        <v>9.3663813140999999</v>
      </c>
      <c r="AU32" s="207">
        <v>8.7694607786999992</v>
      </c>
      <c r="AV32" s="207">
        <v>7.99</v>
      </c>
      <c r="AW32" s="207">
        <v>7.81</v>
      </c>
      <c r="AX32" s="207">
        <v>7.0209999999999999</v>
      </c>
      <c r="AY32" s="207">
        <v>6.6004889999999996</v>
      </c>
      <c r="AZ32" s="323">
        <v>6.8975239999999998</v>
      </c>
      <c r="BA32" s="323">
        <v>6.9701399999999998</v>
      </c>
      <c r="BB32" s="323">
        <v>7.0311199999999996</v>
      </c>
      <c r="BC32" s="323">
        <v>7.486059</v>
      </c>
      <c r="BD32" s="323">
        <v>8.4481070000000003</v>
      </c>
      <c r="BE32" s="323">
        <v>8.6280579999999993</v>
      </c>
      <c r="BF32" s="323">
        <v>8.8102730000000005</v>
      </c>
      <c r="BG32" s="323">
        <v>8.2332219999999996</v>
      </c>
      <c r="BH32" s="323">
        <v>7.7555930000000002</v>
      </c>
      <c r="BI32" s="323">
        <v>7.6065579999999997</v>
      </c>
      <c r="BJ32" s="323">
        <v>6.8718170000000001</v>
      </c>
      <c r="BK32" s="323">
        <v>6.8171910000000002</v>
      </c>
      <c r="BL32" s="323">
        <v>6.9423630000000003</v>
      </c>
      <c r="BM32" s="323">
        <v>7.0190380000000001</v>
      </c>
      <c r="BN32" s="323">
        <v>7.0414870000000001</v>
      </c>
      <c r="BO32" s="323">
        <v>7.5331760000000001</v>
      </c>
      <c r="BP32" s="323">
        <v>8.4471989999999995</v>
      </c>
      <c r="BQ32" s="323">
        <v>8.6286070000000006</v>
      </c>
      <c r="BR32" s="323">
        <v>8.830133</v>
      </c>
      <c r="BS32" s="323">
        <v>8.234477</v>
      </c>
      <c r="BT32" s="323">
        <v>7.7637489999999998</v>
      </c>
      <c r="BU32" s="323">
        <v>7.6285030000000003</v>
      </c>
      <c r="BV32" s="323">
        <v>6.8945109999999996</v>
      </c>
    </row>
    <row r="33" spans="1:74" ht="11.15" customHeight="1" x14ac:dyDescent="0.25">
      <c r="A33" s="118" t="s">
        <v>633</v>
      </c>
      <c r="B33" s="198" t="s">
        <v>430</v>
      </c>
      <c r="C33" s="207">
        <v>5.7369947410000002</v>
      </c>
      <c r="D33" s="207">
        <v>5.7219653925999996</v>
      </c>
      <c r="E33" s="207">
        <v>5.6788642458999998</v>
      </c>
      <c r="F33" s="207">
        <v>5.7103132232</v>
      </c>
      <c r="G33" s="207">
        <v>5.7924228678</v>
      </c>
      <c r="H33" s="207">
        <v>5.8076737531999996</v>
      </c>
      <c r="I33" s="207">
        <v>6.0072749763999997</v>
      </c>
      <c r="J33" s="207">
        <v>5.8904760664999998</v>
      </c>
      <c r="K33" s="207">
        <v>5.9641374778999996</v>
      </c>
      <c r="L33" s="207">
        <v>5.5687278280000001</v>
      </c>
      <c r="M33" s="207">
        <v>5.8293621641</v>
      </c>
      <c r="N33" s="207">
        <v>5.4312056590999997</v>
      </c>
      <c r="O33" s="207">
        <v>5.5101687882999997</v>
      </c>
      <c r="P33" s="207">
        <v>5.4980937828999998</v>
      </c>
      <c r="Q33" s="207">
        <v>5.3987681709000004</v>
      </c>
      <c r="R33" s="207">
        <v>5.4344095648000001</v>
      </c>
      <c r="S33" s="207">
        <v>5.4730875518</v>
      </c>
      <c r="T33" s="207">
        <v>5.6226452120000001</v>
      </c>
      <c r="U33" s="207">
        <v>5.7348069328999998</v>
      </c>
      <c r="V33" s="207">
        <v>5.7361492156000002</v>
      </c>
      <c r="W33" s="207">
        <v>5.6414426132999997</v>
      </c>
      <c r="X33" s="207">
        <v>5.5569668345999998</v>
      </c>
      <c r="Y33" s="207">
        <v>5.5865003027000002</v>
      </c>
      <c r="Z33" s="207">
        <v>5.4116147912999999</v>
      </c>
      <c r="AA33" s="207">
        <v>5.4256635254000001</v>
      </c>
      <c r="AB33" s="207">
        <v>6.0731565225999997</v>
      </c>
      <c r="AC33" s="207">
        <v>5.5783862064000003</v>
      </c>
      <c r="AD33" s="207">
        <v>5.7447058860000002</v>
      </c>
      <c r="AE33" s="207">
        <v>5.6707102346999996</v>
      </c>
      <c r="AF33" s="207">
        <v>5.9716769947000001</v>
      </c>
      <c r="AG33" s="207">
        <v>6.2153885197000003</v>
      </c>
      <c r="AH33" s="207">
        <v>6.1996615134999997</v>
      </c>
      <c r="AI33" s="207">
        <v>6.1895866870000003</v>
      </c>
      <c r="AJ33" s="207">
        <v>6.2250311070000004</v>
      </c>
      <c r="AK33" s="207">
        <v>6.4528558184999998</v>
      </c>
      <c r="AL33" s="207">
        <v>5.8824351067</v>
      </c>
      <c r="AM33" s="207">
        <v>6.6335025033999999</v>
      </c>
      <c r="AN33" s="207">
        <v>6.2556672492000001</v>
      </c>
      <c r="AO33" s="207">
        <v>6.1604563113999999</v>
      </c>
      <c r="AP33" s="207">
        <v>6.8342093224999996</v>
      </c>
      <c r="AQ33" s="207">
        <v>7.1983840643999999</v>
      </c>
      <c r="AR33" s="207">
        <v>8.0186694448000004</v>
      </c>
      <c r="AS33" s="207">
        <v>8.2799933357000004</v>
      </c>
      <c r="AT33" s="207">
        <v>8.8451445154999995</v>
      </c>
      <c r="AU33" s="207">
        <v>8.0648241853999991</v>
      </c>
      <c r="AV33" s="207">
        <v>7.42</v>
      </c>
      <c r="AW33" s="207">
        <v>7.65</v>
      </c>
      <c r="AX33" s="207">
        <v>6.6735290000000003</v>
      </c>
      <c r="AY33" s="207">
        <v>7.0249249999999996</v>
      </c>
      <c r="AZ33" s="323">
        <v>6.5121789999999997</v>
      </c>
      <c r="BA33" s="323">
        <v>6.2790840000000001</v>
      </c>
      <c r="BB33" s="323">
        <v>6.7433230000000002</v>
      </c>
      <c r="BC33" s="323">
        <v>6.9288049999999997</v>
      </c>
      <c r="BD33" s="323">
        <v>7.6261200000000002</v>
      </c>
      <c r="BE33" s="323">
        <v>7.957166</v>
      </c>
      <c r="BF33" s="323">
        <v>8.4590940000000003</v>
      </c>
      <c r="BG33" s="323">
        <v>7.6917619999999998</v>
      </c>
      <c r="BH33" s="323">
        <v>7.2282330000000004</v>
      </c>
      <c r="BI33" s="323">
        <v>7.4818769999999999</v>
      </c>
      <c r="BJ33" s="323">
        <v>6.5811950000000001</v>
      </c>
      <c r="BK33" s="323">
        <v>7.2038570000000002</v>
      </c>
      <c r="BL33" s="323">
        <v>6.547002</v>
      </c>
      <c r="BM33" s="323">
        <v>6.3158989999999999</v>
      </c>
      <c r="BN33" s="323">
        <v>6.7513009999999998</v>
      </c>
      <c r="BO33" s="323">
        <v>6.9743529999999998</v>
      </c>
      <c r="BP33" s="323">
        <v>7.634563</v>
      </c>
      <c r="BQ33" s="323">
        <v>7.9592739999999997</v>
      </c>
      <c r="BR33" s="323">
        <v>8.5105609999999992</v>
      </c>
      <c r="BS33" s="323">
        <v>7.687818</v>
      </c>
      <c r="BT33" s="323">
        <v>7.2267349999999997</v>
      </c>
      <c r="BU33" s="323">
        <v>7.499816</v>
      </c>
      <c r="BV33" s="323">
        <v>6.5868229999999999</v>
      </c>
    </row>
    <row r="34" spans="1:74" ht="11.15" customHeight="1" x14ac:dyDescent="0.25">
      <c r="A34" s="118" t="s">
        <v>634</v>
      </c>
      <c r="B34" s="198" t="s">
        <v>431</v>
      </c>
      <c r="C34" s="207">
        <v>5.1752777771999998</v>
      </c>
      <c r="D34" s="207">
        <v>5.1546977637999998</v>
      </c>
      <c r="E34" s="207">
        <v>5.3718017819000003</v>
      </c>
      <c r="F34" s="207">
        <v>5.1336193306000002</v>
      </c>
      <c r="G34" s="207">
        <v>5.2902203368</v>
      </c>
      <c r="H34" s="207">
        <v>5.192562809</v>
      </c>
      <c r="I34" s="207">
        <v>5.4366847326999999</v>
      </c>
      <c r="J34" s="207">
        <v>6.6705051606000003</v>
      </c>
      <c r="K34" s="207">
        <v>5.6338573353000001</v>
      </c>
      <c r="L34" s="207">
        <v>5.4758772202000001</v>
      </c>
      <c r="M34" s="207">
        <v>5.4414879082000001</v>
      </c>
      <c r="N34" s="207">
        <v>4.9716944022999998</v>
      </c>
      <c r="O34" s="207">
        <v>4.9433925716999996</v>
      </c>
      <c r="P34" s="207">
        <v>5.0818534786000003</v>
      </c>
      <c r="Q34" s="207">
        <v>5.0546900494999996</v>
      </c>
      <c r="R34" s="207">
        <v>4.8845273050999998</v>
      </c>
      <c r="S34" s="207">
        <v>4.9542533906999999</v>
      </c>
      <c r="T34" s="207">
        <v>5.0658255270000003</v>
      </c>
      <c r="U34" s="207">
        <v>5.1760920513000004</v>
      </c>
      <c r="V34" s="207">
        <v>5.2973032121000001</v>
      </c>
      <c r="W34" s="207">
        <v>5.1359848263999996</v>
      </c>
      <c r="X34" s="207">
        <v>5.1576133975999996</v>
      </c>
      <c r="Y34" s="207">
        <v>4.972241135</v>
      </c>
      <c r="Z34" s="207">
        <v>4.9312789848999996</v>
      </c>
      <c r="AA34" s="207">
        <v>4.9772134049999996</v>
      </c>
      <c r="AB34" s="207">
        <v>9.4185719832999997</v>
      </c>
      <c r="AC34" s="207">
        <v>7.1690529208999996</v>
      </c>
      <c r="AD34" s="207">
        <v>5.9697717267000003</v>
      </c>
      <c r="AE34" s="207">
        <v>5.0351350303000002</v>
      </c>
      <c r="AF34" s="207">
        <v>5.5897180615000002</v>
      </c>
      <c r="AG34" s="207">
        <v>5.5672263601000003</v>
      </c>
      <c r="AH34" s="207">
        <v>6.0743497634999999</v>
      </c>
      <c r="AI34" s="207">
        <v>6.1856699822000003</v>
      </c>
      <c r="AJ34" s="207">
        <v>6.2185564420999997</v>
      </c>
      <c r="AK34" s="207">
        <v>6.1771899598999997</v>
      </c>
      <c r="AL34" s="207">
        <v>5.8008095613000004</v>
      </c>
      <c r="AM34" s="207">
        <v>5.9841297928000001</v>
      </c>
      <c r="AN34" s="207">
        <v>6.2913554111999996</v>
      </c>
      <c r="AO34" s="207">
        <v>6.3234974666000001</v>
      </c>
      <c r="AP34" s="207">
        <v>6.6791047917000004</v>
      </c>
      <c r="AQ34" s="207">
        <v>7.5692175957999996</v>
      </c>
      <c r="AR34" s="207">
        <v>7.5543846016999998</v>
      </c>
      <c r="AS34" s="207">
        <v>8.4674450032999999</v>
      </c>
      <c r="AT34" s="207">
        <v>7.9676326711999996</v>
      </c>
      <c r="AU34" s="207">
        <v>7.8151037643999999</v>
      </c>
      <c r="AV34" s="207">
        <v>7.43</v>
      </c>
      <c r="AW34" s="207">
        <v>7.31</v>
      </c>
      <c r="AX34" s="207">
        <v>6.6118579999999998</v>
      </c>
      <c r="AY34" s="207">
        <v>6.1821679999999999</v>
      </c>
      <c r="AZ34" s="323">
        <v>6.3359259999999997</v>
      </c>
      <c r="BA34" s="323">
        <v>6.2644869999999999</v>
      </c>
      <c r="BB34" s="323">
        <v>6.4324329999999996</v>
      </c>
      <c r="BC34" s="323">
        <v>7.0410300000000001</v>
      </c>
      <c r="BD34" s="323">
        <v>7.0330260000000004</v>
      </c>
      <c r="BE34" s="323">
        <v>7.556095</v>
      </c>
      <c r="BF34" s="323">
        <v>7.3137879999999997</v>
      </c>
      <c r="BG34" s="323">
        <v>7.2375530000000001</v>
      </c>
      <c r="BH34" s="323">
        <v>6.9792769999999997</v>
      </c>
      <c r="BI34" s="323">
        <v>6.8647520000000002</v>
      </c>
      <c r="BJ34" s="323">
        <v>6.2523299999999997</v>
      </c>
      <c r="BK34" s="323">
        <v>6.1483230000000004</v>
      </c>
      <c r="BL34" s="323">
        <v>6.1936470000000003</v>
      </c>
      <c r="BM34" s="323">
        <v>6.0217320000000001</v>
      </c>
      <c r="BN34" s="323">
        <v>6.2119850000000003</v>
      </c>
      <c r="BO34" s="323">
        <v>6.7572460000000003</v>
      </c>
      <c r="BP34" s="323">
        <v>6.7250180000000004</v>
      </c>
      <c r="BQ34" s="323">
        <v>7.2550030000000003</v>
      </c>
      <c r="BR34" s="323">
        <v>7.0382749999999996</v>
      </c>
      <c r="BS34" s="323">
        <v>6.9825410000000003</v>
      </c>
      <c r="BT34" s="323">
        <v>6.6966060000000001</v>
      </c>
      <c r="BU34" s="323">
        <v>6.6211690000000001</v>
      </c>
      <c r="BV34" s="323">
        <v>6.0591470000000003</v>
      </c>
    </row>
    <row r="35" spans="1:74" s="119" customFormat="1" ht="11.15" customHeight="1" x14ac:dyDescent="0.25">
      <c r="A35" s="118" t="s">
        <v>635</v>
      </c>
      <c r="B35" s="198" t="s">
        <v>432</v>
      </c>
      <c r="C35" s="207">
        <v>5.8880153435000002</v>
      </c>
      <c r="D35" s="207">
        <v>6.3659077994000004</v>
      </c>
      <c r="E35" s="207">
        <v>6.2774081980999998</v>
      </c>
      <c r="F35" s="207">
        <v>6.0109385051000004</v>
      </c>
      <c r="G35" s="207">
        <v>6.1416921605999999</v>
      </c>
      <c r="H35" s="207">
        <v>6.6858146671999998</v>
      </c>
      <c r="I35" s="207">
        <v>6.8151364583999996</v>
      </c>
      <c r="J35" s="207">
        <v>6.9726710946999999</v>
      </c>
      <c r="K35" s="207">
        <v>6.6758535013999998</v>
      </c>
      <c r="L35" s="207">
        <v>6.1389153822000004</v>
      </c>
      <c r="M35" s="207">
        <v>5.9403901545000002</v>
      </c>
      <c r="N35" s="207">
        <v>5.7753492462000002</v>
      </c>
      <c r="O35" s="207">
        <v>5.7414928578</v>
      </c>
      <c r="P35" s="207">
        <v>5.8256922607000003</v>
      </c>
      <c r="Q35" s="207">
        <v>5.8031350261999997</v>
      </c>
      <c r="R35" s="207">
        <v>5.7898191174000004</v>
      </c>
      <c r="S35" s="207">
        <v>6.1498845028</v>
      </c>
      <c r="T35" s="207">
        <v>6.6190566754000004</v>
      </c>
      <c r="U35" s="207">
        <v>6.9272708892999999</v>
      </c>
      <c r="V35" s="207">
        <v>7.0843920176999999</v>
      </c>
      <c r="W35" s="207">
        <v>6.7846341619999997</v>
      </c>
      <c r="X35" s="207">
        <v>6.155094761</v>
      </c>
      <c r="Y35" s="207">
        <v>5.9581445738000003</v>
      </c>
      <c r="Z35" s="207">
        <v>5.8354317780000002</v>
      </c>
      <c r="AA35" s="207">
        <v>5.8790266619000002</v>
      </c>
      <c r="AB35" s="207">
        <v>6.4948404327000002</v>
      </c>
      <c r="AC35" s="207">
        <v>6.2384845702999998</v>
      </c>
      <c r="AD35" s="207">
        <v>6.1815313331999997</v>
      </c>
      <c r="AE35" s="207">
        <v>6.4293646671999998</v>
      </c>
      <c r="AF35" s="207">
        <v>7.0885033223000002</v>
      </c>
      <c r="AG35" s="207">
        <v>7.4297416105999998</v>
      </c>
      <c r="AH35" s="207">
        <v>7.3221921175000002</v>
      </c>
      <c r="AI35" s="207">
        <v>7.2697758438999998</v>
      </c>
      <c r="AJ35" s="207">
        <v>6.6359548759999996</v>
      </c>
      <c r="AK35" s="207">
        <v>6.4617150443</v>
      </c>
      <c r="AL35" s="207">
        <v>6.3472505529000003</v>
      </c>
      <c r="AM35" s="207">
        <v>6.5050980114000003</v>
      </c>
      <c r="AN35" s="207">
        <v>6.5896596716999998</v>
      </c>
      <c r="AO35" s="207">
        <v>6.6357843819999998</v>
      </c>
      <c r="AP35" s="207">
        <v>6.9859667526999996</v>
      </c>
      <c r="AQ35" s="207">
        <v>7.1128579606000004</v>
      </c>
      <c r="AR35" s="207">
        <v>7.6797561789</v>
      </c>
      <c r="AS35" s="207">
        <v>8.1327140851999999</v>
      </c>
      <c r="AT35" s="207">
        <v>8.4062370084999998</v>
      </c>
      <c r="AU35" s="207">
        <v>8.7180948568000005</v>
      </c>
      <c r="AV35" s="207">
        <v>7.56</v>
      </c>
      <c r="AW35" s="207">
        <v>7.47</v>
      </c>
      <c r="AX35" s="207">
        <v>7.272132</v>
      </c>
      <c r="AY35" s="207">
        <v>7.2132050000000003</v>
      </c>
      <c r="AZ35" s="323">
        <v>7.0083789999999997</v>
      </c>
      <c r="BA35" s="323">
        <v>6.9498959999999999</v>
      </c>
      <c r="BB35" s="323">
        <v>7.1685559999999997</v>
      </c>
      <c r="BC35" s="323">
        <v>7.2433490000000003</v>
      </c>
      <c r="BD35" s="323">
        <v>7.7935489999999996</v>
      </c>
      <c r="BE35" s="323">
        <v>8.2043499999999998</v>
      </c>
      <c r="BF35" s="323">
        <v>8.476559</v>
      </c>
      <c r="BG35" s="323">
        <v>8.5910700000000002</v>
      </c>
      <c r="BH35" s="323">
        <v>7.6139390000000002</v>
      </c>
      <c r="BI35" s="323">
        <v>7.4877010000000004</v>
      </c>
      <c r="BJ35" s="323">
        <v>7.0855629999999996</v>
      </c>
      <c r="BK35" s="323">
        <v>7.1550979999999997</v>
      </c>
      <c r="BL35" s="323">
        <v>7.0276399999999999</v>
      </c>
      <c r="BM35" s="323">
        <v>7.0113690000000002</v>
      </c>
      <c r="BN35" s="323">
        <v>7.2192259999999999</v>
      </c>
      <c r="BO35" s="323">
        <v>7.2938739999999997</v>
      </c>
      <c r="BP35" s="323">
        <v>7.8205980000000004</v>
      </c>
      <c r="BQ35" s="323">
        <v>8.2406869999999994</v>
      </c>
      <c r="BR35" s="323">
        <v>8.4662380000000006</v>
      </c>
      <c r="BS35" s="323">
        <v>8.6326599999999996</v>
      </c>
      <c r="BT35" s="323">
        <v>7.6483930000000004</v>
      </c>
      <c r="BU35" s="323">
        <v>7.5064380000000002</v>
      </c>
      <c r="BV35" s="323">
        <v>7.1011319999999998</v>
      </c>
    </row>
    <row r="36" spans="1:74" s="119" customFormat="1" ht="11.15" customHeight="1" x14ac:dyDescent="0.25">
      <c r="A36" s="118" t="s">
        <v>636</v>
      </c>
      <c r="B36" s="200" t="s">
        <v>433</v>
      </c>
      <c r="C36" s="207">
        <v>8.1047412639999994</v>
      </c>
      <c r="D36" s="207">
        <v>8.6968128806999996</v>
      </c>
      <c r="E36" s="207">
        <v>8.5040314928999994</v>
      </c>
      <c r="F36" s="207">
        <v>8.0975032883000004</v>
      </c>
      <c r="G36" s="207">
        <v>9.2003238803999992</v>
      </c>
      <c r="H36" s="207">
        <v>10.235392575000001</v>
      </c>
      <c r="I36" s="207">
        <v>10.784812506</v>
      </c>
      <c r="J36" s="207">
        <v>11.011780913000001</v>
      </c>
      <c r="K36" s="207">
        <v>10.940953629999999</v>
      </c>
      <c r="L36" s="207">
        <v>10.785451071000001</v>
      </c>
      <c r="M36" s="207">
        <v>9.9896994537000001</v>
      </c>
      <c r="N36" s="207">
        <v>8.7568280947999995</v>
      </c>
      <c r="O36" s="207">
        <v>8.4731726019</v>
      </c>
      <c r="P36" s="207">
        <v>8.5888088719999995</v>
      </c>
      <c r="Q36" s="207">
        <v>8.8763051477000001</v>
      </c>
      <c r="R36" s="207">
        <v>8.5583037653999998</v>
      </c>
      <c r="S36" s="207">
        <v>9.7189108121000007</v>
      </c>
      <c r="T36" s="207">
        <v>11.414875153000001</v>
      </c>
      <c r="U36" s="207">
        <v>11.96020785</v>
      </c>
      <c r="V36" s="207">
        <v>11.677496781</v>
      </c>
      <c r="W36" s="207">
        <v>11.998098976</v>
      </c>
      <c r="X36" s="207">
        <v>11.503539882</v>
      </c>
      <c r="Y36" s="207">
        <v>10.503197554</v>
      </c>
      <c r="Z36" s="207">
        <v>9.3845863570999999</v>
      </c>
      <c r="AA36" s="207">
        <v>9.2251632996000001</v>
      </c>
      <c r="AB36" s="207">
        <v>9.5480661790999992</v>
      </c>
      <c r="AC36" s="207">
        <v>9.5708327228000005</v>
      </c>
      <c r="AD36" s="207">
        <v>9.5368771658</v>
      </c>
      <c r="AE36" s="207">
        <v>10.104942889</v>
      </c>
      <c r="AF36" s="207">
        <v>11.43432844</v>
      </c>
      <c r="AG36" s="207">
        <v>12.334630693999999</v>
      </c>
      <c r="AH36" s="207">
        <v>12.115348915</v>
      </c>
      <c r="AI36" s="207">
        <v>12.333805347</v>
      </c>
      <c r="AJ36" s="207">
        <v>11.663353792000001</v>
      </c>
      <c r="AK36" s="207">
        <v>10.677790781000001</v>
      </c>
      <c r="AL36" s="207">
        <v>9.8740512949999992</v>
      </c>
      <c r="AM36" s="207">
        <v>9.8599342538000005</v>
      </c>
      <c r="AN36" s="207">
        <v>10.208511116</v>
      </c>
      <c r="AO36" s="207">
        <v>10.972897072</v>
      </c>
      <c r="AP36" s="207">
        <v>11.300891454</v>
      </c>
      <c r="AQ36" s="207">
        <v>11.777923082999999</v>
      </c>
      <c r="AR36" s="207">
        <v>12.745354437</v>
      </c>
      <c r="AS36" s="207">
        <v>13.991611073</v>
      </c>
      <c r="AT36" s="207">
        <v>14.162829682</v>
      </c>
      <c r="AU36" s="207">
        <v>14.303666854999999</v>
      </c>
      <c r="AV36" s="207">
        <v>13.53</v>
      </c>
      <c r="AW36" s="207">
        <v>11.85</v>
      </c>
      <c r="AX36" s="207">
        <v>11.038819999999999</v>
      </c>
      <c r="AY36" s="207">
        <v>10.75325</v>
      </c>
      <c r="AZ36" s="323">
        <v>10.775460000000001</v>
      </c>
      <c r="BA36" s="323">
        <v>11.482530000000001</v>
      </c>
      <c r="BB36" s="323">
        <v>11.641550000000001</v>
      </c>
      <c r="BC36" s="323">
        <v>12.08442</v>
      </c>
      <c r="BD36" s="323">
        <v>13.080399999999999</v>
      </c>
      <c r="BE36" s="323">
        <v>14.294969999999999</v>
      </c>
      <c r="BF36" s="323">
        <v>14.50385</v>
      </c>
      <c r="BG36" s="323">
        <v>14.334350000000001</v>
      </c>
      <c r="BH36" s="323">
        <v>13.87792</v>
      </c>
      <c r="BI36" s="323">
        <v>12.096959999999999</v>
      </c>
      <c r="BJ36" s="323">
        <v>10.958690000000001</v>
      </c>
      <c r="BK36" s="323">
        <v>10.88696</v>
      </c>
      <c r="BL36" s="323">
        <v>11.057589999999999</v>
      </c>
      <c r="BM36" s="323">
        <v>11.868320000000001</v>
      </c>
      <c r="BN36" s="323">
        <v>12.01423</v>
      </c>
      <c r="BO36" s="323">
        <v>12.476520000000001</v>
      </c>
      <c r="BP36" s="323">
        <v>13.458629999999999</v>
      </c>
      <c r="BQ36" s="323">
        <v>14.726739999999999</v>
      </c>
      <c r="BR36" s="323">
        <v>14.860989999999999</v>
      </c>
      <c r="BS36" s="323">
        <v>14.787509999999999</v>
      </c>
      <c r="BT36" s="323">
        <v>14.31085</v>
      </c>
      <c r="BU36" s="323">
        <v>12.44529</v>
      </c>
      <c r="BV36" s="323">
        <v>11.25671</v>
      </c>
    </row>
    <row r="37" spans="1:74" s="119" customFormat="1" ht="11.15" customHeight="1" x14ac:dyDescent="0.25">
      <c r="A37" s="118" t="s">
        <v>637</v>
      </c>
      <c r="B37" s="200" t="s">
        <v>407</v>
      </c>
      <c r="C37" s="207">
        <v>6.58</v>
      </c>
      <c r="D37" s="207">
        <v>6.69</v>
      </c>
      <c r="E37" s="207">
        <v>6.73</v>
      </c>
      <c r="F37" s="207">
        <v>6.51</v>
      </c>
      <c r="G37" s="207">
        <v>6.69</v>
      </c>
      <c r="H37" s="207">
        <v>6.87</v>
      </c>
      <c r="I37" s="207">
        <v>7.14</v>
      </c>
      <c r="J37" s="207">
        <v>7.4</v>
      </c>
      <c r="K37" s="207">
        <v>7.06</v>
      </c>
      <c r="L37" s="207">
        <v>6.84</v>
      </c>
      <c r="M37" s="207">
        <v>6.72</v>
      </c>
      <c r="N37" s="207">
        <v>6.38</v>
      </c>
      <c r="O37" s="207">
        <v>6.37</v>
      </c>
      <c r="P37" s="207">
        <v>6.44</v>
      </c>
      <c r="Q37" s="207">
        <v>6.39</v>
      </c>
      <c r="R37" s="207">
        <v>6.39</v>
      </c>
      <c r="S37" s="207">
        <v>6.54</v>
      </c>
      <c r="T37" s="207">
        <v>6.94</v>
      </c>
      <c r="U37" s="207">
        <v>7.16</v>
      </c>
      <c r="V37" s="207">
        <v>7.07</v>
      </c>
      <c r="W37" s="207">
        <v>7</v>
      </c>
      <c r="X37" s="207">
        <v>6.72</v>
      </c>
      <c r="Y37" s="207">
        <v>6.49</v>
      </c>
      <c r="Z37" s="207">
        <v>6.41</v>
      </c>
      <c r="AA37" s="207">
        <v>6.32</v>
      </c>
      <c r="AB37" s="207">
        <v>7.75</v>
      </c>
      <c r="AC37" s="207">
        <v>6.98</v>
      </c>
      <c r="AD37" s="207">
        <v>6.7</v>
      </c>
      <c r="AE37" s="207">
        <v>6.65</v>
      </c>
      <c r="AF37" s="207">
        <v>7.22</v>
      </c>
      <c r="AG37" s="207">
        <v>7.42</v>
      </c>
      <c r="AH37" s="207">
        <v>7.54</v>
      </c>
      <c r="AI37" s="207">
        <v>7.61</v>
      </c>
      <c r="AJ37" s="207">
        <v>7.44</v>
      </c>
      <c r="AK37" s="207">
        <v>7.37</v>
      </c>
      <c r="AL37" s="207">
        <v>7.06</v>
      </c>
      <c r="AM37" s="207">
        <v>7.3</v>
      </c>
      <c r="AN37" s="207">
        <v>7.47</v>
      </c>
      <c r="AO37" s="207">
        <v>7.5</v>
      </c>
      <c r="AP37" s="207">
        <v>7.84</v>
      </c>
      <c r="AQ37" s="207">
        <v>8.3699999999999992</v>
      </c>
      <c r="AR37" s="207">
        <v>8.9600000000000009</v>
      </c>
      <c r="AS37" s="207">
        <v>9.41</v>
      </c>
      <c r="AT37" s="207">
        <v>9.51</v>
      </c>
      <c r="AU37" s="207">
        <v>9.34</v>
      </c>
      <c r="AV37" s="207">
        <v>8.61</v>
      </c>
      <c r="AW37" s="207">
        <v>8.3000000000000007</v>
      </c>
      <c r="AX37" s="207">
        <v>7.7571899999999996</v>
      </c>
      <c r="AY37" s="207">
        <v>7.4884250000000003</v>
      </c>
      <c r="AZ37" s="323">
        <v>7.6412610000000001</v>
      </c>
      <c r="BA37" s="323">
        <v>7.6118839999999999</v>
      </c>
      <c r="BB37" s="323">
        <v>7.7447049999999997</v>
      </c>
      <c r="BC37" s="323">
        <v>8.1062030000000007</v>
      </c>
      <c r="BD37" s="323">
        <v>8.6280970000000003</v>
      </c>
      <c r="BE37" s="323">
        <v>9.0256869999999996</v>
      </c>
      <c r="BF37" s="323">
        <v>9.1454690000000003</v>
      </c>
      <c r="BG37" s="323">
        <v>8.9575169999999993</v>
      </c>
      <c r="BH37" s="323">
        <v>8.4219840000000001</v>
      </c>
      <c r="BI37" s="323">
        <v>8.1589209999999994</v>
      </c>
      <c r="BJ37" s="323">
        <v>7.6082489999999998</v>
      </c>
      <c r="BK37" s="323">
        <v>7.6423160000000001</v>
      </c>
      <c r="BL37" s="323">
        <v>7.6755240000000002</v>
      </c>
      <c r="BM37" s="323">
        <v>7.6288640000000001</v>
      </c>
      <c r="BN37" s="323">
        <v>7.7409189999999999</v>
      </c>
      <c r="BO37" s="323">
        <v>8.1090230000000005</v>
      </c>
      <c r="BP37" s="323">
        <v>8.6096599999999999</v>
      </c>
      <c r="BQ37" s="323">
        <v>9.0210609999999996</v>
      </c>
      <c r="BR37" s="323">
        <v>9.1572709999999997</v>
      </c>
      <c r="BS37" s="323">
        <v>8.9513759999999998</v>
      </c>
      <c r="BT37" s="323">
        <v>8.4108269999999994</v>
      </c>
      <c r="BU37" s="323">
        <v>8.155659</v>
      </c>
      <c r="BV37" s="323">
        <v>7.6054630000000003</v>
      </c>
    </row>
    <row r="38" spans="1:74" ht="11.15" customHeight="1" x14ac:dyDescent="0.25">
      <c r="A38" s="118"/>
      <c r="B38" s="121" t="s">
        <v>241</v>
      </c>
      <c r="C38" s="440"/>
      <c r="D38" s="440"/>
      <c r="E38" s="440"/>
      <c r="F38" s="440"/>
      <c r="G38" s="440"/>
      <c r="H38" s="440"/>
      <c r="I38" s="440"/>
      <c r="J38" s="440"/>
      <c r="K38" s="440"/>
      <c r="L38" s="440"/>
      <c r="M38" s="440"/>
      <c r="N38" s="440"/>
      <c r="O38" s="440"/>
      <c r="P38" s="440"/>
      <c r="Q38" s="440"/>
      <c r="R38" s="440"/>
      <c r="S38" s="440"/>
      <c r="T38" s="440"/>
      <c r="U38" s="440"/>
      <c r="V38" s="440"/>
      <c r="W38" s="440"/>
      <c r="X38" s="440"/>
      <c r="Y38" s="440"/>
      <c r="Z38" s="440"/>
      <c r="AA38" s="440"/>
      <c r="AB38" s="440"/>
      <c r="AC38" s="440"/>
      <c r="AD38" s="440"/>
      <c r="AE38" s="440"/>
      <c r="AF38" s="440"/>
      <c r="AG38" s="440"/>
      <c r="AH38" s="440"/>
      <c r="AI38" s="440"/>
      <c r="AJ38" s="440"/>
      <c r="AK38" s="440"/>
      <c r="AL38" s="440"/>
      <c r="AM38" s="440"/>
      <c r="AN38" s="440"/>
      <c r="AO38" s="440"/>
      <c r="AP38" s="440"/>
      <c r="AQ38" s="440"/>
      <c r="AR38" s="440"/>
      <c r="AS38" s="440"/>
      <c r="AT38" s="440"/>
      <c r="AU38" s="440"/>
      <c r="AV38" s="440"/>
      <c r="AW38" s="440"/>
      <c r="AX38" s="440"/>
      <c r="AY38" s="440"/>
      <c r="AZ38" s="441"/>
      <c r="BA38" s="441"/>
      <c r="BB38" s="441"/>
      <c r="BC38" s="441"/>
      <c r="BD38" s="441"/>
      <c r="BE38" s="441"/>
      <c r="BF38" s="441"/>
      <c r="BG38" s="441"/>
      <c r="BH38" s="441"/>
      <c r="BI38" s="441"/>
      <c r="BJ38" s="441"/>
      <c r="BK38" s="441"/>
      <c r="BL38" s="441"/>
      <c r="BM38" s="441"/>
      <c r="BN38" s="441"/>
      <c r="BO38" s="441"/>
      <c r="BP38" s="441"/>
      <c r="BQ38" s="441"/>
      <c r="BR38" s="441"/>
      <c r="BS38" s="441"/>
      <c r="BT38" s="441"/>
      <c r="BU38" s="441"/>
      <c r="BV38" s="441"/>
    </row>
    <row r="39" spans="1:74" ht="11.15" customHeight="1" x14ac:dyDescent="0.25">
      <c r="A39" s="255" t="s">
        <v>185</v>
      </c>
      <c r="B39" s="198" t="s">
        <v>426</v>
      </c>
      <c r="C39" s="252">
        <v>18.149331998000001</v>
      </c>
      <c r="D39" s="252">
        <v>18.510865759000001</v>
      </c>
      <c r="E39" s="252">
        <v>18.301195443000001</v>
      </c>
      <c r="F39" s="252">
        <v>17.940163477999999</v>
      </c>
      <c r="G39" s="252">
        <v>17.605542550999999</v>
      </c>
      <c r="H39" s="252">
        <v>17.680526696000001</v>
      </c>
      <c r="I39" s="252">
        <v>17.379248355000001</v>
      </c>
      <c r="J39" s="252">
        <v>17.681273834999999</v>
      </c>
      <c r="K39" s="252">
        <v>17.563305836000001</v>
      </c>
      <c r="L39" s="252">
        <v>17.173686779000001</v>
      </c>
      <c r="M39" s="252">
        <v>17.363076144000001</v>
      </c>
      <c r="N39" s="252">
        <v>17.737104516999999</v>
      </c>
      <c r="O39" s="252">
        <v>18.151293880000001</v>
      </c>
      <c r="P39" s="252">
        <v>18.235879573999998</v>
      </c>
      <c r="Q39" s="252">
        <v>17.847663726</v>
      </c>
      <c r="R39" s="252">
        <v>18.227605297</v>
      </c>
      <c r="S39" s="252">
        <v>17.659461226000001</v>
      </c>
      <c r="T39" s="252">
        <v>17.217496116</v>
      </c>
      <c r="U39" s="252">
        <v>17.778044477000002</v>
      </c>
      <c r="V39" s="252">
        <v>18.064607379000002</v>
      </c>
      <c r="W39" s="252">
        <v>17.600412343999999</v>
      </c>
      <c r="X39" s="252">
        <v>17.281480264999999</v>
      </c>
      <c r="Y39" s="252">
        <v>17.295956379</v>
      </c>
      <c r="Z39" s="252">
        <v>17.335335887999999</v>
      </c>
      <c r="AA39" s="252">
        <v>17.776443324999999</v>
      </c>
      <c r="AB39" s="252">
        <v>18.32975781</v>
      </c>
      <c r="AC39" s="252">
        <v>18.040709936999999</v>
      </c>
      <c r="AD39" s="252">
        <v>17.678583259</v>
      </c>
      <c r="AE39" s="252">
        <v>17.227672969</v>
      </c>
      <c r="AF39" s="252">
        <v>17.522131705</v>
      </c>
      <c r="AG39" s="252">
        <v>18.29640874</v>
      </c>
      <c r="AH39" s="252">
        <v>17.711812693999999</v>
      </c>
      <c r="AI39" s="252">
        <v>18.664801260000001</v>
      </c>
      <c r="AJ39" s="252">
        <v>18.130062918</v>
      </c>
      <c r="AK39" s="252">
        <v>18.176181427</v>
      </c>
      <c r="AL39" s="252">
        <v>18.708586466</v>
      </c>
      <c r="AM39" s="252">
        <v>19.972589783</v>
      </c>
      <c r="AN39" s="252">
        <v>21.176848</v>
      </c>
      <c r="AO39" s="252">
        <v>20.28234415</v>
      </c>
      <c r="AP39" s="252">
        <v>19.910302134999998</v>
      </c>
      <c r="AQ39" s="252">
        <v>19.382586766999999</v>
      </c>
      <c r="AR39" s="252">
        <v>20.176432522999999</v>
      </c>
      <c r="AS39" s="252">
        <v>18.955833735999999</v>
      </c>
      <c r="AT39" s="252">
        <v>21.514253343</v>
      </c>
      <c r="AU39" s="252">
        <v>22.102793556999998</v>
      </c>
      <c r="AV39" s="252">
        <v>20.58</v>
      </c>
      <c r="AW39" s="252">
        <v>20.83</v>
      </c>
      <c r="AX39" s="252">
        <v>21.26803</v>
      </c>
      <c r="AY39" s="252">
        <v>22.474679999999999</v>
      </c>
      <c r="AZ39" s="347">
        <v>23.70561</v>
      </c>
      <c r="BA39" s="347">
        <v>22.599769999999999</v>
      </c>
      <c r="BB39" s="347">
        <v>21.975549999999998</v>
      </c>
      <c r="BC39" s="347">
        <v>21.19586</v>
      </c>
      <c r="BD39" s="347">
        <v>21.87689</v>
      </c>
      <c r="BE39" s="347">
        <v>20.370460000000001</v>
      </c>
      <c r="BF39" s="347">
        <v>22.87435</v>
      </c>
      <c r="BG39" s="347">
        <v>23.186160000000001</v>
      </c>
      <c r="BH39" s="347">
        <v>21.448460000000001</v>
      </c>
      <c r="BI39" s="347">
        <v>21.522839999999999</v>
      </c>
      <c r="BJ39" s="347">
        <v>21.854389999999999</v>
      </c>
      <c r="BK39" s="347">
        <v>22.978249999999999</v>
      </c>
      <c r="BL39" s="347">
        <v>24.097480000000001</v>
      </c>
      <c r="BM39" s="347">
        <v>22.830410000000001</v>
      </c>
      <c r="BN39" s="347">
        <v>22.158619999999999</v>
      </c>
      <c r="BO39" s="347">
        <v>21.333880000000001</v>
      </c>
      <c r="BP39" s="347">
        <v>22.015090000000001</v>
      </c>
      <c r="BQ39" s="347">
        <v>20.521820000000002</v>
      </c>
      <c r="BR39" s="347">
        <v>23.122599999999998</v>
      </c>
      <c r="BS39" s="347">
        <v>23.501860000000001</v>
      </c>
      <c r="BT39" s="347">
        <v>21.78321</v>
      </c>
      <c r="BU39" s="347">
        <v>21.987819999999999</v>
      </c>
      <c r="BV39" s="347">
        <v>22.40127</v>
      </c>
    </row>
    <row r="40" spans="1:74" ht="11.15" customHeight="1" x14ac:dyDescent="0.25">
      <c r="A40" s="255" t="s">
        <v>186</v>
      </c>
      <c r="B40" s="183" t="s">
        <v>458</v>
      </c>
      <c r="C40" s="252">
        <v>11.862801253000001</v>
      </c>
      <c r="D40" s="252">
        <v>12.219363463000001</v>
      </c>
      <c r="E40" s="252">
        <v>11.920696275999999</v>
      </c>
      <c r="F40" s="252">
        <v>11.981400376</v>
      </c>
      <c r="G40" s="252">
        <v>12.09228753</v>
      </c>
      <c r="H40" s="252">
        <v>12.606440640000001</v>
      </c>
      <c r="I40" s="252">
        <v>13.111894194</v>
      </c>
      <c r="J40" s="252">
        <v>12.975597919</v>
      </c>
      <c r="K40" s="252">
        <v>12.791058173</v>
      </c>
      <c r="L40" s="252">
        <v>12.189709969000001</v>
      </c>
      <c r="M40" s="252">
        <v>11.979892089</v>
      </c>
      <c r="N40" s="252">
        <v>12.082169699</v>
      </c>
      <c r="O40" s="252">
        <v>11.998824128000001</v>
      </c>
      <c r="P40" s="252">
        <v>11.941091981</v>
      </c>
      <c r="Q40" s="252">
        <v>11.943497695</v>
      </c>
      <c r="R40" s="252">
        <v>12.062476918</v>
      </c>
      <c r="S40" s="252">
        <v>12.431506477999999</v>
      </c>
      <c r="T40" s="252">
        <v>13.083899672999999</v>
      </c>
      <c r="U40" s="252">
        <v>13.341087238</v>
      </c>
      <c r="V40" s="252">
        <v>13.178905598</v>
      </c>
      <c r="W40" s="252">
        <v>13.088005725</v>
      </c>
      <c r="X40" s="252">
        <v>12.556513152000001</v>
      </c>
      <c r="Y40" s="252">
        <v>12.381100903</v>
      </c>
      <c r="Z40" s="252">
        <v>12.287772523999999</v>
      </c>
      <c r="AA40" s="252">
        <v>12.432120586</v>
      </c>
      <c r="AB40" s="252">
        <v>12.741433477999999</v>
      </c>
      <c r="AC40" s="252">
        <v>12.457346444000001</v>
      </c>
      <c r="AD40" s="252">
        <v>12.266248034</v>
      </c>
      <c r="AE40" s="252">
        <v>12.754375878999999</v>
      </c>
      <c r="AF40" s="252">
        <v>13.642961256</v>
      </c>
      <c r="AG40" s="252">
        <v>13.899615572</v>
      </c>
      <c r="AH40" s="252">
        <v>13.980900413000001</v>
      </c>
      <c r="AI40" s="252">
        <v>13.944542489</v>
      </c>
      <c r="AJ40" s="252">
        <v>13.55286452</v>
      </c>
      <c r="AK40" s="252">
        <v>13.274581189999999</v>
      </c>
      <c r="AL40" s="252">
        <v>13.197308083999999</v>
      </c>
      <c r="AM40" s="252">
        <v>14.008505296999999</v>
      </c>
      <c r="AN40" s="252">
        <v>14.341833549</v>
      </c>
      <c r="AO40" s="252">
        <v>13.844315469</v>
      </c>
      <c r="AP40" s="252">
        <v>13.868039904</v>
      </c>
      <c r="AQ40" s="252">
        <v>14.419379928</v>
      </c>
      <c r="AR40" s="252">
        <v>15.563746238</v>
      </c>
      <c r="AS40" s="252">
        <v>16.023710784999999</v>
      </c>
      <c r="AT40" s="252">
        <v>16.163959740999999</v>
      </c>
      <c r="AU40" s="252">
        <v>16.694885469999999</v>
      </c>
      <c r="AV40" s="252">
        <v>15.29</v>
      </c>
      <c r="AW40" s="252">
        <v>15.01</v>
      </c>
      <c r="AX40" s="252">
        <v>14.70945</v>
      </c>
      <c r="AY40" s="252">
        <v>14.82342</v>
      </c>
      <c r="AZ40" s="347">
        <v>15.01116</v>
      </c>
      <c r="BA40" s="347">
        <v>14.238849999999999</v>
      </c>
      <c r="BB40" s="347">
        <v>13.947900000000001</v>
      </c>
      <c r="BC40" s="347">
        <v>14.25398</v>
      </c>
      <c r="BD40" s="347">
        <v>15.20326</v>
      </c>
      <c r="BE40" s="347">
        <v>15.477119999999999</v>
      </c>
      <c r="BF40" s="347">
        <v>15.4621</v>
      </c>
      <c r="BG40" s="347">
        <v>15.920249999999999</v>
      </c>
      <c r="BH40" s="347">
        <v>14.662280000000001</v>
      </c>
      <c r="BI40" s="347">
        <v>14.45665</v>
      </c>
      <c r="BJ40" s="347">
        <v>14.15619</v>
      </c>
      <c r="BK40" s="347">
        <v>14.67449</v>
      </c>
      <c r="BL40" s="347">
        <v>14.818009999999999</v>
      </c>
      <c r="BM40" s="347">
        <v>14.13294</v>
      </c>
      <c r="BN40" s="347">
        <v>13.928380000000001</v>
      </c>
      <c r="BO40" s="347">
        <v>14.313230000000001</v>
      </c>
      <c r="BP40" s="347">
        <v>15.32611</v>
      </c>
      <c r="BQ40" s="347">
        <v>15.665509999999999</v>
      </c>
      <c r="BR40" s="347">
        <v>15.63721</v>
      </c>
      <c r="BS40" s="347">
        <v>16.02647</v>
      </c>
      <c r="BT40" s="347">
        <v>14.69116</v>
      </c>
      <c r="BU40" s="347">
        <v>14.46579</v>
      </c>
      <c r="BV40" s="347">
        <v>14.180540000000001</v>
      </c>
    </row>
    <row r="41" spans="1:74" ht="11.15" customHeight="1" x14ac:dyDescent="0.25">
      <c r="A41" s="255" t="s">
        <v>187</v>
      </c>
      <c r="B41" s="198" t="s">
        <v>427</v>
      </c>
      <c r="C41" s="252">
        <v>10.089276071</v>
      </c>
      <c r="D41" s="252">
        <v>10.185242538000001</v>
      </c>
      <c r="E41" s="252">
        <v>10.150038372999999</v>
      </c>
      <c r="F41" s="252">
        <v>10.110744102</v>
      </c>
      <c r="G41" s="252">
        <v>10.07052577</v>
      </c>
      <c r="H41" s="252">
        <v>10.205822357000001</v>
      </c>
      <c r="I41" s="252">
        <v>10.377333671000001</v>
      </c>
      <c r="J41" s="252">
        <v>10.232573851</v>
      </c>
      <c r="K41" s="252">
        <v>9.9739770460999999</v>
      </c>
      <c r="L41" s="252">
        <v>10.012338755</v>
      </c>
      <c r="M41" s="252">
        <v>10.106851986000001</v>
      </c>
      <c r="N41" s="252">
        <v>9.9196807823000004</v>
      </c>
      <c r="O41" s="252">
        <v>9.9737473689999998</v>
      </c>
      <c r="P41" s="252">
        <v>9.9371537633999996</v>
      </c>
      <c r="Q41" s="252">
        <v>9.9400268509000007</v>
      </c>
      <c r="R41" s="252">
        <v>10.394726446</v>
      </c>
      <c r="S41" s="252">
        <v>10.44491921</v>
      </c>
      <c r="T41" s="252">
        <v>10.603651782</v>
      </c>
      <c r="U41" s="252">
        <v>10.529563536</v>
      </c>
      <c r="V41" s="252">
        <v>10.357260096999999</v>
      </c>
      <c r="W41" s="252">
        <v>10.291185819000001</v>
      </c>
      <c r="X41" s="252">
        <v>10.281987669999999</v>
      </c>
      <c r="Y41" s="252">
        <v>10.255142497</v>
      </c>
      <c r="Z41" s="252">
        <v>10.274998577</v>
      </c>
      <c r="AA41" s="252">
        <v>10.143850759999999</v>
      </c>
      <c r="AB41" s="252">
        <v>10.47656205</v>
      </c>
      <c r="AC41" s="252">
        <v>10.413395342999999</v>
      </c>
      <c r="AD41" s="252">
        <v>10.368309731</v>
      </c>
      <c r="AE41" s="252">
        <v>10.509110948</v>
      </c>
      <c r="AF41" s="252">
        <v>10.848228288</v>
      </c>
      <c r="AG41" s="252">
        <v>10.857105824</v>
      </c>
      <c r="AH41" s="252">
        <v>10.961540009</v>
      </c>
      <c r="AI41" s="252">
        <v>10.795474269</v>
      </c>
      <c r="AJ41" s="252">
        <v>10.920596266</v>
      </c>
      <c r="AK41" s="252">
        <v>11.067099268</v>
      </c>
      <c r="AL41" s="252">
        <v>10.837100145000001</v>
      </c>
      <c r="AM41" s="252">
        <v>10.984216928</v>
      </c>
      <c r="AN41" s="252">
        <v>11.236868819</v>
      </c>
      <c r="AO41" s="252">
        <v>11.111997780999999</v>
      </c>
      <c r="AP41" s="252">
        <v>11.336958691</v>
      </c>
      <c r="AQ41" s="252">
        <v>11.830266078999999</v>
      </c>
      <c r="AR41" s="252">
        <v>12.391873099</v>
      </c>
      <c r="AS41" s="252">
        <v>12.644349616</v>
      </c>
      <c r="AT41" s="252">
        <v>12.721795021</v>
      </c>
      <c r="AU41" s="252">
        <v>12.390867244000001</v>
      </c>
      <c r="AV41" s="252">
        <v>12.16</v>
      </c>
      <c r="AW41" s="252">
        <v>12</v>
      </c>
      <c r="AX41" s="252">
        <v>11.78842</v>
      </c>
      <c r="AY41" s="252">
        <v>11.554169999999999</v>
      </c>
      <c r="AZ41" s="347">
        <v>11.86016</v>
      </c>
      <c r="BA41" s="347">
        <v>11.669320000000001</v>
      </c>
      <c r="BB41" s="347">
        <v>11.65634</v>
      </c>
      <c r="BC41" s="347">
        <v>11.99553</v>
      </c>
      <c r="BD41" s="347">
        <v>12.45894</v>
      </c>
      <c r="BE41" s="347">
        <v>12.66924</v>
      </c>
      <c r="BF41" s="347">
        <v>12.63627</v>
      </c>
      <c r="BG41" s="347">
        <v>12.19712</v>
      </c>
      <c r="BH41" s="347">
        <v>11.949769999999999</v>
      </c>
      <c r="BI41" s="347">
        <v>11.79114</v>
      </c>
      <c r="BJ41" s="347">
        <v>11.52854</v>
      </c>
      <c r="BK41" s="347">
        <v>11.47969</v>
      </c>
      <c r="BL41" s="347">
        <v>11.659660000000001</v>
      </c>
      <c r="BM41" s="347">
        <v>11.49953</v>
      </c>
      <c r="BN41" s="347">
        <v>11.55073</v>
      </c>
      <c r="BO41" s="347">
        <v>11.9665</v>
      </c>
      <c r="BP41" s="347">
        <v>12.483409999999999</v>
      </c>
      <c r="BQ41" s="347">
        <v>12.74841</v>
      </c>
      <c r="BR41" s="347">
        <v>12.78877</v>
      </c>
      <c r="BS41" s="347">
        <v>12.35928</v>
      </c>
      <c r="BT41" s="347">
        <v>12.12969</v>
      </c>
      <c r="BU41" s="347">
        <v>11.983219999999999</v>
      </c>
      <c r="BV41" s="347">
        <v>11.72725</v>
      </c>
    </row>
    <row r="42" spans="1:74" ht="11.15" customHeight="1" x14ac:dyDescent="0.25">
      <c r="A42" s="255" t="s">
        <v>188</v>
      </c>
      <c r="B42" s="198" t="s">
        <v>428</v>
      </c>
      <c r="C42" s="252">
        <v>8.8829420254000002</v>
      </c>
      <c r="D42" s="252">
        <v>9.1418435559999995</v>
      </c>
      <c r="E42" s="252">
        <v>9.2513079513999994</v>
      </c>
      <c r="F42" s="252">
        <v>9.2649863457000006</v>
      </c>
      <c r="G42" s="252">
        <v>9.8607936997000003</v>
      </c>
      <c r="H42" s="252">
        <v>10.659363417</v>
      </c>
      <c r="I42" s="252">
        <v>10.781232076</v>
      </c>
      <c r="J42" s="252">
        <v>10.731649103000001</v>
      </c>
      <c r="K42" s="252">
        <v>10.173892124</v>
      </c>
      <c r="L42" s="252">
        <v>9.3284452096999999</v>
      </c>
      <c r="M42" s="252">
        <v>9.0589062139000003</v>
      </c>
      <c r="N42" s="252">
        <v>8.9539406953</v>
      </c>
      <c r="O42" s="252">
        <v>8.9760171273000005</v>
      </c>
      <c r="P42" s="252">
        <v>9.0638984741000002</v>
      </c>
      <c r="Q42" s="252">
        <v>9.2397012995000001</v>
      </c>
      <c r="R42" s="252">
        <v>9.4101001378000007</v>
      </c>
      <c r="S42" s="252">
        <v>10.034203178</v>
      </c>
      <c r="T42" s="252">
        <v>10.611095621</v>
      </c>
      <c r="U42" s="252">
        <v>10.799472160000001</v>
      </c>
      <c r="V42" s="252">
        <v>10.618192684</v>
      </c>
      <c r="W42" s="252">
        <v>9.9738065749999993</v>
      </c>
      <c r="X42" s="252">
        <v>9.2968527483999992</v>
      </c>
      <c r="Y42" s="252">
        <v>9.0428865331000008</v>
      </c>
      <c r="Z42" s="252">
        <v>8.8859715579999996</v>
      </c>
      <c r="AA42" s="252">
        <v>8.8449262799999993</v>
      </c>
      <c r="AB42" s="252">
        <v>9.4070852485999996</v>
      </c>
      <c r="AC42" s="252">
        <v>9.1603786829999994</v>
      </c>
      <c r="AD42" s="252">
        <v>9.4342151620999992</v>
      </c>
      <c r="AE42" s="252">
        <v>9.6163198525000002</v>
      </c>
      <c r="AF42" s="252">
        <v>10.905063438000001</v>
      </c>
      <c r="AG42" s="252">
        <v>10.936480811999999</v>
      </c>
      <c r="AH42" s="252">
        <v>10.885321586</v>
      </c>
      <c r="AI42" s="252">
        <v>10.675511650000001</v>
      </c>
      <c r="AJ42" s="252">
        <v>9.6168408503999991</v>
      </c>
      <c r="AK42" s="252">
        <v>9.5269431651000005</v>
      </c>
      <c r="AL42" s="252">
        <v>9.3308164474000002</v>
      </c>
      <c r="AM42" s="252">
        <v>9.4243903593000002</v>
      </c>
      <c r="AN42" s="252">
        <v>9.5360115634000007</v>
      </c>
      <c r="AO42" s="252">
        <v>9.6376473157000007</v>
      </c>
      <c r="AP42" s="252">
        <v>9.8758398442999997</v>
      </c>
      <c r="AQ42" s="252">
        <v>10.308408899</v>
      </c>
      <c r="AR42" s="252">
        <v>11.614612499</v>
      </c>
      <c r="AS42" s="252">
        <v>11.867551637</v>
      </c>
      <c r="AT42" s="252">
        <v>11.856928449</v>
      </c>
      <c r="AU42" s="252">
        <v>11.422141505000001</v>
      </c>
      <c r="AV42" s="252">
        <v>10.28</v>
      </c>
      <c r="AW42" s="252">
        <v>10.039999999999999</v>
      </c>
      <c r="AX42" s="252">
        <v>9.6369659999999993</v>
      </c>
      <c r="AY42" s="252">
        <v>9.4761860000000002</v>
      </c>
      <c r="AZ42" s="347">
        <v>9.5728080000000002</v>
      </c>
      <c r="BA42" s="347">
        <v>9.4648430000000001</v>
      </c>
      <c r="BB42" s="347">
        <v>9.6138840000000005</v>
      </c>
      <c r="BC42" s="347">
        <v>9.9971420000000002</v>
      </c>
      <c r="BD42" s="347">
        <v>11.25548</v>
      </c>
      <c r="BE42" s="347">
        <v>11.533340000000001</v>
      </c>
      <c r="BF42" s="347">
        <v>11.52631</v>
      </c>
      <c r="BG42" s="347">
        <v>11.202450000000001</v>
      </c>
      <c r="BH42" s="347">
        <v>10.18928</v>
      </c>
      <c r="BI42" s="347">
        <v>9.9328990000000008</v>
      </c>
      <c r="BJ42" s="347">
        <v>9.5305529999999994</v>
      </c>
      <c r="BK42" s="347">
        <v>9.5641239999999996</v>
      </c>
      <c r="BL42" s="347">
        <v>9.7134199999999993</v>
      </c>
      <c r="BM42" s="347">
        <v>9.7040389999999999</v>
      </c>
      <c r="BN42" s="347">
        <v>9.9950220000000005</v>
      </c>
      <c r="BO42" s="347">
        <v>10.46353</v>
      </c>
      <c r="BP42" s="347">
        <v>11.737690000000001</v>
      </c>
      <c r="BQ42" s="347">
        <v>11.93155</v>
      </c>
      <c r="BR42" s="347">
        <v>11.90588</v>
      </c>
      <c r="BS42" s="347">
        <v>11.48211</v>
      </c>
      <c r="BT42" s="347">
        <v>10.330450000000001</v>
      </c>
      <c r="BU42" s="347">
        <v>9.9980419999999999</v>
      </c>
      <c r="BV42" s="347">
        <v>9.5557370000000006</v>
      </c>
    </row>
    <row r="43" spans="1:74" ht="11.15" customHeight="1" x14ac:dyDescent="0.25">
      <c r="A43" s="255" t="s">
        <v>189</v>
      </c>
      <c r="B43" s="198" t="s">
        <v>429</v>
      </c>
      <c r="C43" s="252">
        <v>9.8336723757000009</v>
      </c>
      <c r="D43" s="252">
        <v>10.009126934999999</v>
      </c>
      <c r="E43" s="252">
        <v>9.9189052676999996</v>
      </c>
      <c r="F43" s="252">
        <v>9.9118950931000001</v>
      </c>
      <c r="G43" s="252">
        <v>9.8818616728999995</v>
      </c>
      <c r="H43" s="252">
        <v>10.169758901</v>
      </c>
      <c r="I43" s="252">
        <v>10.287556037</v>
      </c>
      <c r="J43" s="252">
        <v>10.231360708</v>
      </c>
      <c r="K43" s="252">
        <v>10.155747177</v>
      </c>
      <c r="L43" s="252">
        <v>9.9418437299000004</v>
      </c>
      <c r="M43" s="252">
        <v>9.9979287084999999</v>
      </c>
      <c r="N43" s="252">
        <v>9.6839922009000006</v>
      </c>
      <c r="O43" s="252">
        <v>9.6679691789</v>
      </c>
      <c r="P43" s="252">
        <v>9.7919136199000008</v>
      </c>
      <c r="Q43" s="252">
        <v>9.7325726427999992</v>
      </c>
      <c r="R43" s="252">
        <v>9.9117437052999993</v>
      </c>
      <c r="S43" s="252">
        <v>9.2932570579</v>
      </c>
      <c r="T43" s="252">
        <v>10.005103653000001</v>
      </c>
      <c r="U43" s="252">
        <v>10.075236072999999</v>
      </c>
      <c r="V43" s="252">
        <v>10.074701875000001</v>
      </c>
      <c r="W43" s="252">
        <v>10.093977214000001</v>
      </c>
      <c r="X43" s="252">
        <v>9.7907542500000009</v>
      </c>
      <c r="Y43" s="252">
        <v>9.6353303122000007</v>
      </c>
      <c r="Z43" s="252">
        <v>9.8213343988999995</v>
      </c>
      <c r="AA43" s="252">
        <v>9.5429613343999993</v>
      </c>
      <c r="AB43" s="252">
        <v>10.011575271</v>
      </c>
      <c r="AC43" s="252">
        <v>9.8391448074000003</v>
      </c>
      <c r="AD43" s="252">
        <v>9.6064852755000008</v>
      </c>
      <c r="AE43" s="252">
        <v>9.8816992311000007</v>
      </c>
      <c r="AF43" s="252">
        <v>10.161424759000001</v>
      </c>
      <c r="AG43" s="252">
        <v>10.294443143000001</v>
      </c>
      <c r="AH43" s="252">
        <v>10.375150103999999</v>
      </c>
      <c r="AI43" s="252">
        <v>10.483623158</v>
      </c>
      <c r="AJ43" s="252">
        <v>10.378677060999999</v>
      </c>
      <c r="AK43" s="252">
        <v>10.356187099</v>
      </c>
      <c r="AL43" s="252">
        <v>10.31605444</v>
      </c>
      <c r="AM43" s="252">
        <v>10.550385970000001</v>
      </c>
      <c r="AN43" s="252">
        <v>10.904810704000001</v>
      </c>
      <c r="AO43" s="252">
        <v>10.95744251</v>
      </c>
      <c r="AP43" s="252">
        <v>11.005175189999999</v>
      </c>
      <c r="AQ43" s="252">
        <v>11.483721305</v>
      </c>
      <c r="AR43" s="252">
        <v>12.074610409</v>
      </c>
      <c r="AS43" s="252">
        <v>12.339299415999999</v>
      </c>
      <c r="AT43" s="252">
        <v>12.522372411999999</v>
      </c>
      <c r="AU43" s="252">
        <v>12.425622035</v>
      </c>
      <c r="AV43" s="252">
        <v>11.92</v>
      </c>
      <c r="AW43" s="252">
        <v>11.63</v>
      </c>
      <c r="AX43" s="252">
        <v>11.27</v>
      </c>
      <c r="AY43" s="252">
        <v>11.30864</v>
      </c>
      <c r="AZ43" s="347">
        <v>11.599399999999999</v>
      </c>
      <c r="BA43" s="347">
        <v>11.5383</v>
      </c>
      <c r="BB43" s="347">
        <v>11.398479999999999</v>
      </c>
      <c r="BC43" s="347">
        <v>11.7453</v>
      </c>
      <c r="BD43" s="347">
        <v>12.23025</v>
      </c>
      <c r="BE43" s="347">
        <v>12.40076</v>
      </c>
      <c r="BF43" s="347">
        <v>12.46068</v>
      </c>
      <c r="BG43" s="347">
        <v>12.21881</v>
      </c>
      <c r="BH43" s="347">
        <v>11.650740000000001</v>
      </c>
      <c r="BI43" s="347">
        <v>11.26437</v>
      </c>
      <c r="BJ43" s="347">
        <v>10.858969999999999</v>
      </c>
      <c r="BK43" s="347">
        <v>11.0015</v>
      </c>
      <c r="BL43" s="347">
        <v>11.255599999999999</v>
      </c>
      <c r="BM43" s="347">
        <v>11.23254</v>
      </c>
      <c r="BN43" s="347">
        <v>11.156929999999999</v>
      </c>
      <c r="BO43" s="347">
        <v>11.573689999999999</v>
      </c>
      <c r="BP43" s="347">
        <v>12.101509999999999</v>
      </c>
      <c r="BQ43" s="347">
        <v>12.304489999999999</v>
      </c>
      <c r="BR43" s="347">
        <v>12.40157</v>
      </c>
      <c r="BS43" s="347">
        <v>12.18017</v>
      </c>
      <c r="BT43" s="347">
        <v>11.62809</v>
      </c>
      <c r="BU43" s="347">
        <v>11.27788</v>
      </c>
      <c r="BV43" s="347">
        <v>10.89583</v>
      </c>
    </row>
    <row r="44" spans="1:74" ht="11.15" customHeight="1" x14ac:dyDescent="0.25">
      <c r="A44" s="255" t="s">
        <v>190</v>
      </c>
      <c r="B44" s="198" t="s">
        <v>430</v>
      </c>
      <c r="C44" s="252">
        <v>9.2685112172000004</v>
      </c>
      <c r="D44" s="252">
        <v>9.3589470057999993</v>
      </c>
      <c r="E44" s="252">
        <v>9.2304978584999997</v>
      </c>
      <c r="F44" s="252">
        <v>9.2557051998999995</v>
      </c>
      <c r="G44" s="252">
        <v>9.3379007414000004</v>
      </c>
      <c r="H44" s="252">
        <v>9.5792881630999993</v>
      </c>
      <c r="I44" s="252">
        <v>9.7265755998000003</v>
      </c>
      <c r="J44" s="252">
        <v>9.6176581816999995</v>
      </c>
      <c r="K44" s="252">
        <v>9.5450700349000002</v>
      </c>
      <c r="L44" s="252">
        <v>9.2361580307000004</v>
      </c>
      <c r="M44" s="252">
        <v>9.4469656129999997</v>
      </c>
      <c r="N44" s="252">
        <v>9.0909998677000008</v>
      </c>
      <c r="O44" s="252">
        <v>9.2855445152999998</v>
      </c>
      <c r="P44" s="252">
        <v>9.1794590982000006</v>
      </c>
      <c r="Q44" s="252">
        <v>9.1491224299000002</v>
      </c>
      <c r="R44" s="252">
        <v>9.1974724250000008</v>
      </c>
      <c r="S44" s="252">
        <v>9.2800521980999999</v>
      </c>
      <c r="T44" s="252">
        <v>9.5169813238999996</v>
      </c>
      <c r="U44" s="252">
        <v>9.5492360419000004</v>
      </c>
      <c r="V44" s="252">
        <v>9.4735658263999998</v>
      </c>
      <c r="W44" s="252">
        <v>9.4605195927000008</v>
      </c>
      <c r="X44" s="252">
        <v>9.2638047297000004</v>
      </c>
      <c r="Y44" s="252">
        <v>9.3343055802000006</v>
      </c>
      <c r="Z44" s="252">
        <v>9.0508807972999996</v>
      </c>
      <c r="AA44" s="252">
        <v>9.2044567203999996</v>
      </c>
      <c r="AB44" s="252">
        <v>9.5949716718999998</v>
      </c>
      <c r="AC44" s="252">
        <v>9.3726458364000003</v>
      </c>
      <c r="AD44" s="252">
        <v>9.5583602693999996</v>
      </c>
      <c r="AE44" s="252">
        <v>9.4940991515000004</v>
      </c>
      <c r="AF44" s="252">
        <v>9.8112944357000007</v>
      </c>
      <c r="AG44" s="252">
        <v>9.9790640298</v>
      </c>
      <c r="AH44" s="252">
        <v>10.005723528000001</v>
      </c>
      <c r="AI44" s="252">
        <v>9.9588732876999995</v>
      </c>
      <c r="AJ44" s="252">
        <v>9.8192193107999994</v>
      </c>
      <c r="AK44" s="252">
        <v>10.032157196</v>
      </c>
      <c r="AL44" s="252">
        <v>9.2822886861999994</v>
      </c>
      <c r="AM44" s="252">
        <v>10.277205072999999</v>
      </c>
      <c r="AN44" s="252">
        <v>10.045045331000001</v>
      </c>
      <c r="AO44" s="252">
        <v>10.032113540999999</v>
      </c>
      <c r="AP44" s="252">
        <v>10.388907397000001</v>
      </c>
      <c r="AQ44" s="252">
        <v>10.684162216000001</v>
      </c>
      <c r="AR44" s="252">
        <v>11.429311453</v>
      </c>
      <c r="AS44" s="252">
        <v>11.845603896</v>
      </c>
      <c r="AT44" s="252">
        <v>12.362409578999999</v>
      </c>
      <c r="AU44" s="252">
        <v>11.824941532</v>
      </c>
      <c r="AV44" s="252">
        <v>11.25</v>
      </c>
      <c r="AW44" s="252">
        <v>11.4</v>
      </c>
      <c r="AX44" s="252">
        <v>10.18689</v>
      </c>
      <c r="AY44" s="252">
        <v>10.9574</v>
      </c>
      <c r="AZ44" s="347">
        <v>10.615930000000001</v>
      </c>
      <c r="BA44" s="347">
        <v>10.4314</v>
      </c>
      <c r="BB44" s="347">
        <v>10.59385</v>
      </c>
      <c r="BC44" s="347">
        <v>10.70922</v>
      </c>
      <c r="BD44" s="347">
        <v>11.285019999999999</v>
      </c>
      <c r="BE44" s="347">
        <v>11.61932</v>
      </c>
      <c r="BF44" s="347">
        <v>12.03004</v>
      </c>
      <c r="BG44" s="347">
        <v>11.471019999999999</v>
      </c>
      <c r="BH44" s="347">
        <v>11.004759999999999</v>
      </c>
      <c r="BI44" s="347">
        <v>11.163830000000001</v>
      </c>
      <c r="BJ44" s="347">
        <v>10.02857</v>
      </c>
      <c r="BK44" s="347">
        <v>10.97161</v>
      </c>
      <c r="BL44" s="347">
        <v>10.70229</v>
      </c>
      <c r="BM44" s="347">
        <v>10.59614</v>
      </c>
      <c r="BN44" s="347">
        <v>10.77318</v>
      </c>
      <c r="BO44" s="347">
        <v>10.90619</v>
      </c>
      <c r="BP44" s="347">
        <v>11.49883</v>
      </c>
      <c r="BQ44" s="347">
        <v>11.84521</v>
      </c>
      <c r="BR44" s="347">
        <v>12.28966</v>
      </c>
      <c r="BS44" s="347">
        <v>11.70083</v>
      </c>
      <c r="BT44" s="347">
        <v>11.209440000000001</v>
      </c>
      <c r="BU44" s="347">
        <v>11.37143</v>
      </c>
      <c r="BV44" s="347">
        <v>10.20609</v>
      </c>
    </row>
    <row r="45" spans="1:74" ht="11.15" customHeight="1" x14ac:dyDescent="0.25">
      <c r="A45" s="255" t="s">
        <v>191</v>
      </c>
      <c r="B45" s="198" t="s">
        <v>431</v>
      </c>
      <c r="C45" s="252">
        <v>8.0633995055999996</v>
      </c>
      <c r="D45" s="252">
        <v>8.1029276007999993</v>
      </c>
      <c r="E45" s="252">
        <v>8.1630944702000008</v>
      </c>
      <c r="F45" s="252">
        <v>7.9922442395999997</v>
      </c>
      <c r="G45" s="252">
        <v>8.1839106761</v>
      </c>
      <c r="H45" s="252">
        <v>8.3560908915999992</v>
      </c>
      <c r="I45" s="252">
        <v>8.5513765079000006</v>
      </c>
      <c r="J45" s="252">
        <v>9.0806455885999995</v>
      </c>
      <c r="K45" s="252">
        <v>8.7883473616999996</v>
      </c>
      <c r="L45" s="252">
        <v>8.4323564192999996</v>
      </c>
      <c r="M45" s="252">
        <v>8.2099847824999994</v>
      </c>
      <c r="N45" s="252">
        <v>7.9422804251999999</v>
      </c>
      <c r="O45" s="252">
        <v>7.8467659756000003</v>
      </c>
      <c r="P45" s="252">
        <v>7.9934838592000004</v>
      </c>
      <c r="Q45" s="252">
        <v>7.9048222523999998</v>
      </c>
      <c r="R45" s="252">
        <v>7.9492574305000003</v>
      </c>
      <c r="S45" s="252">
        <v>8.0873061345000004</v>
      </c>
      <c r="T45" s="252">
        <v>8.3841000936000007</v>
      </c>
      <c r="U45" s="252">
        <v>8.4712213503000005</v>
      </c>
      <c r="V45" s="252">
        <v>8.5251086039999997</v>
      </c>
      <c r="W45" s="252">
        <v>8.5179021139</v>
      </c>
      <c r="X45" s="252">
        <v>8.1230622444999998</v>
      </c>
      <c r="Y45" s="252">
        <v>7.9787959294000004</v>
      </c>
      <c r="Z45" s="252">
        <v>7.8921249232999999</v>
      </c>
      <c r="AA45" s="252">
        <v>7.9747965323000001</v>
      </c>
      <c r="AB45" s="252">
        <v>11.377812797000001</v>
      </c>
      <c r="AC45" s="252">
        <v>9.5433839758999994</v>
      </c>
      <c r="AD45" s="252">
        <v>9.0495416732000002</v>
      </c>
      <c r="AE45" s="252">
        <v>8.3869055685999996</v>
      </c>
      <c r="AF45" s="252">
        <v>8.6808259187000001</v>
      </c>
      <c r="AG45" s="252">
        <v>8.7618662362999995</v>
      </c>
      <c r="AH45" s="252">
        <v>9.0998667106000006</v>
      </c>
      <c r="AI45" s="252">
        <v>9.2222075914000001</v>
      </c>
      <c r="AJ45" s="252">
        <v>9.0345426518000007</v>
      </c>
      <c r="AK45" s="252">
        <v>8.8781372487999999</v>
      </c>
      <c r="AL45" s="252">
        <v>8.5886935824999995</v>
      </c>
      <c r="AM45" s="252">
        <v>8.8232203772000002</v>
      </c>
      <c r="AN45" s="252">
        <v>9.1715347305999995</v>
      </c>
      <c r="AO45" s="252">
        <v>9.1341837615999992</v>
      </c>
      <c r="AP45" s="252">
        <v>9.2752294863000007</v>
      </c>
      <c r="AQ45" s="252">
        <v>10.101859614</v>
      </c>
      <c r="AR45" s="252">
        <v>10.594120950000001</v>
      </c>
      <c r="AS45" s="252">
        <v>11.264248022</v>
      </c>
      <c r="AT45" s="252">
        <v>11.217778637</v>
      </c>
      <c r="AU45" s="252">
        <v>11.096492129</v>
      </c>
      <c r="AV45" s="252">
        <v>10.64</v>
      </c>
      <c r="AW45" s="252">
        <v>10.29</v>
      </c>
      <c r="AX45" s="252">
        <v>9.4602339999999998</v>
      </c>
      <c r="AY45" s="252">
        <v>9.3544400000000003</v>
      </c>
      <c r="AZ45" s="347">
        <v>9.6081079999999996</v>
      </c>
      <c r="BA45" s="347">
        <v>9.3301180000000006</v>
      </c>
      <c r="BB45" s="347">
        <v>9.3426559999999998</v>
      </c>
      <c r="BC45" s="347">
        <v>10.04031</v>
      </c>
      <c r="BD45" s="347">
        <v>10.54505</v>
      </c>
      <c r="BE45" s="347">
        <v>11.082520000000001</v>
      </c>
      <c r="BF45" s="347">
        <v>11.06908</v>
      </c>
      <c r="BG45" s="347">
        <v>10.947950000000001</v>
      </c>
      <c r="BH45" s="347">
        <v>10.49532</v>
      </c>
      <c r="BI45" s="347">
        <v>10.11994</v>
      </c>
      <c r="BJ45" s="347">
        <v>9.3541880000000006</v>
      </c>
      <c r="BK45" s="347">
        <v>9.4381079999999997</v>
      </c>
      <c r="BL45" s="347">
        <v>9.6568769999999997</v>
      </c>
      <c r="BM45" s="347">
        <v>9.3628640000000001</v>
      </c>
      <c r="BN45" s="347">
        <v>9.4107009999999995</v>
      </c>
      <c r="BO45" s="347">
        <v>10.12072</v>
      </c>
      <c r="BP45" s="347">
        <v>10.65089</v>
      </c>
      <c r="BQ45" s="347">
        <v>11.23343</v>
      </c>
      <c r="BR45" s="347">
        <v>11.19561</v>
      </c>
      <c r="BS45" s="347">
        <v>11.064539999999999</v>
      </c>
      <c r="BT45" s="347">
        <v>10.554360000000001</v>
      </c>
      <c r="BU45" s="347">
        <v>10.171390000000001</v>
      </c>
      <c r="BV45" s="347">
        <v>9.4108250000000009</v>
      </c>
    </row>
    <row r="46" spans="1:74" s="119" customFormat="1" ht="11.15" customHeight="1" x14ac:dyDescent="0.25">
      <c r="A46" s="255" t="s">
        <v>192</v>
      </c>
      <c r="B46" s="198" t="s">
        <v>432</v>
      </c>
      <c r="C46" s="252">
        <v>8.9713247226000004</v>
      </c>
      <c r="D46" s="252">
        <v>9.2124322126999996</v>
      </c>
      <c r="E46" s="252">
        <v>9.0748713024000001</v>
      </c>
      <c r="F46" s="252">
        <v>9.0582297756999992</v>
      </c>
      <c r="G46" s="252">
        <v>9.2795512364999997</v>
      </c>
      <c r="H46" s="252">
        <v>9.8313350713999998</v>
      </c>
      <c r="I46" s="252">
        <v>10.027770654999999</v>
      </c>
      <c r="J46" s="252">
        <v>10.014735215</v>
      </c>
      <c r="K46" s="252">
        <v>9.7370709574000003</v>
      </c>
      <c r="L46" s="252">
        <v>9.2427614102</v>
      </c>
      <c r="M46" s="252">
        <v>8.8582261505000002</v>
      </c>
      <c r="N46" s="252">
        <v>8.8026720843999993</v>
      </c>
      <c r="O46" s="252">
        <v>8.7518389771000002</v>
      </c>
      <c r="P46" s="252">
        <v>8.7997615044999993</v>
      </c>
      <c r="Q46" s="252">
        <v>8.7692576326000005</v>
      </c>
      <c r="R46" s="252">
        <v>9.0023418258000003</v>
      </c>
      <c r="S46" s="252">
        <v>9.4647547615000001</v>
      </c>
      <c r="T46" s="252">
        <v>9.9316442268999996</v>
      </c>
      <c r="U46" s="252">
        <v>10.101440029000001</v>
      </c>
      <c r="V46" s="252">
        <v>10.066548757</v>
      </c>
      <c r="W46" s="252">
        <v>9.9401290021000008</v>
      </c>
      <c r="X46" s="252">
        <v>9.2594995219000005</v>
      </c>
      <c r="Y46" s="252">
        <v>8.9745514885999995</v>
      </c>
      <c r="Z46" s="252">
        <v>8.9776761427</v>
      </c>
      <c r="AA46" s="252">
        <v>8.9780638650999993</v>
      </c>
      <c r="AB46" s="252">
        <v>9.2756048029000002</v>
      </c>
      <c r="AC46" s="252">
        <v>9.1293217665000004</v>
      </c>
      <c r="AD46" s="252">
        <v>9.2058486218999995</v>
      </c>
      <c r="AE46" s="252">
        <v>9.5185290274999996</v>
      </c>
      <c r="AF46" s="252">
        <v>10.139329587000001</v>
      </c>
      <c r="AG46" s="252">
        <v>10.344944759000001</v>
      </c>
      <c r="AH46" s="252">
        <v>10.283764660999999</v>
      </c>
      <c r="AI46" s="252">
        <v>10.232449710999999</v>
      </c>
      <c r="AJ46" s="252">
        <v>9.6881249080000007</v>
      </c>
      <c r="AK46" s="252">
        <v>9.4270788592999999</v>
      </c>
      <c r="AL46" s="252">
        <v>9.4723043978000003</v>
      </c>
      <c r="AM46" s="252">
        <v>9.5615758450000001</v>
      </c>
      <c r="AN46" s="252">
        <v>9.657172117</v>
      </c>
      <c r="AO46" s="252">
        <v>9.5955911075000007</v>
      </c>
      <c r="AP46" s="252">
        <v>9.8797942664999994</v>
      </c>
      <c r="AQ46" s="252">
        <v>10.141915403</v>
      </c>
      <c r="AR46" s="252">
        <v>10.822800217999999</v>
      </c>
      <c r="AS46" s="252">
        <v>11.153193489</v>
      </c>
      <c r="AT46" s="252">
        <v>11.111498684000001</v>
      </c>
      <c r="AU46" s="252">
        <v>11.330313211</v>
      </c>
      <c r="AV46" s="252">
        <v>10.59</v>
      </c>
      <c r="AW46" s="252">
        <v>10.39</v>
      </c>
      <c r="AX46" s="252">
        <v>10.361750000000001</v>
      </c>
      <c r="AY46" s="252">
        <v>10.30991</v>
      </c>
      <c r="AZ46" s="347">
        <v>10.26674</v>
      </c>
      <c r="BA46" s="347">
        <v>10.125</v>
      </c>
      <c r="BB46" s="347">
        <v>10.36159</v>
      </c>
      <c r="BC46" s="347">
        <v>10.61755</v>
      </c>
      <c r="BD46" s="347">
        <v>11.256930000000001</v>
      </c>
      <c r="BE46" s="347">
        <v>11.5495</v>
      </c>
      <c r="BF46" s="347">
        <v>11.502879999999999</v>
      </c>
      <c r="BG46" s="347">
        <v>11.59436</v>
      </c>
      <c r="BH46" s="347">
        <v>10.87092</v>
      </c>
      <c r="BI46" s="347">
        <v>10.58835</v>
      </c>
      <c r="BJ46" s="347">
        <v>10.45553</v>
      </c>
      <c r="BK46" s="347">
        <v>10.37506</v>
      </c>
      <c r="BL46" s="347">
        <v>10.30115</v>
      </c>
      <c r="BM46" s="347">
        <v>10.14804</v>
      </c>
      <c r="BN46" s="347">
        <v>10.332459999999999</v>
      </c>
      <c r="BO46" s="347">
        <v>10.52881</v>
      </c>
      <c r="BP46" s="347">
        <v>11.11847</v>
      </c>
      <c r="BQ46" s="347">
        <v>11.42103</v>
      </c>
      <c r="BR46" s="347">
        <v>11.34979</v>
      </c>
      <c r="BS46" s="347">
        <v>11.453709999999999</v>
      </c>
      <c r="BT46" s="347">
        <v>10.79147</v>
      </c>
      <c r="BU46" s="347">
        <v>10.55105</v>
      </c>
      <c r="BV46" s="347">
        <v>10.44524</v>
      </c>
    </row>
    <row r="47" spans="1:74" s="119" customFormat="1" ht="11.15" customHeight="1" x14ac:dyDescent="0.25">
      <c r="A47" s="255" t="s">
        <v>193</v>
      </c>
      <c r="B47" s="200" t="s">
        <v>433</v>
      </c>
      <c r="C47" s="252">
        <v>12.649967021</v>
      </c>
      <c r="D47" s="252">
        <v>12.889412603</v>
      </c>
      <c r="E47" s="252">
        <v>12.73103706</v>
      </c>
      <c r="F47" s="252">
        <v>12.360639086000001</v>
      </c>
      <c r="G47" s="252">
        <v>13.268198739000001</v>
      </c>
      <c r="H47" s="252">
        <v>14.752997595</v>
      </c>
      <c r="I47" s="252">
        <v>15.198322189000001</v>
      </c>
      <c r="J47" s="252">
        <v>15.304648684</v>
      </c>
      <c r="K47" s="252">
        <v>15.500759367000001</v>
      </c>
      <c r="L47" s="252">
        <v>13.557717094999999</v>
      </c>
      <c r="M47" s="252">
        <v>13.714150425</v>
      </c>
      <c r="N47" s="252">
        <v>13.113817546</v>
      </c>
      <c r="O47" s="252">
        <v>13.238500602</v>
      </c>
      <c r="P47" s="252">
        <v>13.244130651000001</v>
      </c>
      <c r="Q47" s="252">
        <v>13.180752954000001</v>
      </c>
      <c r="R47" s="252">
        <v>13.050612762</v>
      </c>
      <c r="S47" s="252">
        <v>13.832249626999999</v>
      </c>
      <c r="T47" s="252">
        <v>15.320399731</v>
      </c>
      <c r="U47" s="252">
        <v>15.927494217</v>
      </c>
      <c r="V47" s="252">
        <v>16.252640761999999</v>
      </c>
      <c r="W47" s="252">
        <v>16.437216918000001</v>
      </c>
      <c r="X47" s="252">
        <v>15.663639570999999</v>
      </c>
      <c r="Y47" s="252">
        <v>14.498665976</v>
      </c>
      <c r="Z47" s="252">
        <v>14.062828640999999</v>
      </c>
      <c r="AA47" s="252">
        <v>14.129643102999999</v>
      </c>
      <c r="AB47" s="252">
        <v>14.366013778999999</v>
      </c>
      <c r="AC47" s="252">
        <v>14.506487778</v>
      </c>
      <c r="AD47" s="252">
        <v>14.696522495</v>
      </c>
      <c r="AE47" s="252">
        <v>14.981000716</v>
      </c>
      <c r="AF47" s="252">
        <v>16.288065301</v>
      </c>
      <c r="AG47" s="252">
        <v>17.092020684000001</v>
      </c>
      <c r="AH47" s="252">
        <v>17.336418221999999</v>
      </c>
      <c r="AI47" s="252">
        <v>17.550130328000002</v>
      </c>
      <c r="AJ47" s="252">
        <v>16.113103925000001</v>
      </c>
      <c r="AK47" s="252">
        <v>15.08916159</v>
      </c>
      <c r="AL47" s="252">
        <v>15.142195721</v>
      </c>
      <c r="AM47" s="252">
        <v>15.401834213000001</v>
      </c>
      <c r="AN47" s="252">
        <v>15.645003103000001</v>
      </c>
      <c r="AO47" s="252">
        <v>16.259921096999999</v>
      </c>
      <c r="AP47" s="252">
        <v>16.361380019999999</v>
      </c>
      <c r="AQ47" s="252">
        <v>16.895703934</v>
      </c>
      <c r="AR47" s="252">
        <v>18.853161920000002</v>
      </c>
      <c r="AS47" s="252">
        <v>19.201349931999999</v>
      </c>
      <c r="AT47" s="252">
        <v>19.900040148999999</v>
      </c>
      <c r="AU47" s="252">
        <v>19.901773601999999</v>
      </c>
      <c r="AV47" s="252">
        <v>18.47</v>
      </c>
      <c r="AW47" s="252">
        <v>17.04</v>
      </c>
      <c r="AX47" s="252">
        <v>16.86111</v>
      </c>
      <c r="AY47" s="252">
        <v>16.964510000000001</v>
      </c>
      <c r="AZ47" s="347">
        <v>17.26502</v>
      </c>
      <c r="BA47" s="347">
        <v>17.868120000000001</v>
      </c>
      <c r="BB47" s="347">
        <v>18.13503</v>
      </c>
      <c r="BC47" s="347">
        <v>18.320329999999998</v>
      </c>
      <c r="BD47" s="347">
        <v>20.280180000000001</v>
      </c>
      <c r="BE47" s="347">
        <v>20.42296</v>
      </c>
      <c r="BF47" s="347">
        <v>20.99333</v>
      </c>
      <c r="BG47" s="347">
        <v>20.587160000000001</v>
      </c>
      <c r="BH47" s="347">
        <v>18.959620000000001</v>
      </c>
      <c r="BI47" s="347">
        <v>17.55491</v>
      </c>
      <c r="BJ47" s="347">
        <v>17.277750000000001</v>
      </c>
      <c r="BK47" s="347">
        <v>17.269100000000002</v>
      </c>
      <c r="BL47" s="347">
        <v>17.469290000000001</v>
      </c>
      <c r="BM47" s="347">
        <v>18.06598</v>
      </c>
      <c r="BN47" s="347">
        <v>18.550270000000001</v>
      </c>
      <c r="BO47" s="347">
        <v>18.47617</v>
      </c>
      <c r="BP47" s="347">
        <v>20.42868</v>
      </c>
      <c r="BQ47" s="347">
        <v>20.690760000000001</v>
      </c>
      <c r="BR47" s="347">
        <v>21.355329999999999</v>
      </c>
      <c r="BS47" s="347">
        <v>20.99455</v>
      </c>
      <c r="BT47" s="347">
        <v>19.143380000000001</v>
      </c>
      <c r="BU47" s="347">
        <v>17.958950000000002</v>
      </c>
      <c r="BV47" s="347">
        <v>17.66986</v>
      </c>
    </row>
    <row r="48" spans="1:74" s="119" customFormat="1" ht="11.15" customHeight="1" x14ac:dyDescent="0.25">
      <c r="A48" s="255" t="s">
        <v>194</v>
      </c>
      <c r="B48" s="201" t="s">
        <v>407</v>
      </c>
      <c r="C48" s="208">
        <v>10.24</v>
      </c>
      <c r="D48" s="208">
        <v>10.4</v>
      </c>
      <c r="E48" s="208">
        <v>10.34</v>
      </c>
      <c r="F48" s="208">
        <v>10.24</v>
      </c>
      <c r="G48" s="208">
        <v>10.38</v>
      </c>
      <c r="H48" s="208">
        <v>10.74</v>
      </c>
      <c r="I48" s="208">
        <v>11</v>
      </c>
      <c r="J48" s="208">
        <v>11.05</v>
      </c>
      <c r="K48" s="208">
        <v>10.82</v>
      </c>
      <c r="L48" s="208">
        <v>10.39</v>
      </c>
      <c r="M48" s="208">
        <v>10.38</v>
      </c>
      <c r="N48" s="208">
        <v>10.220000000000001</v>
      </c>
      <c r="O48" s="208">
        <v>10.220000000000001</v>
      </c>
      <c r="P48" s="208">
        <v>10.220000000000001</v>
      </c>
      <c r="Q48" s="208">
        <v>10.210000000000001</v>
      </c>
      <c r="R48" s="208">
        <v>10.34</v>
      </c>
      <c r="S48" s="208">
        <v>10.39</v>
      </c>
      <c r="T48" s="208">
        <v>10.88</v>
      </c>
      <c r="U48" s="208">
        <v>11.06</v>
      </c>
      <c r="V48" s="208">
        <v>11.02</v>
      </c>
      <c r="W48" s="208">
        <v>10.99</v>
      </c>
      <c r="X48" s="208">
        <v>10.65</v>
      </c>
      <c r="Y48" s="208">
        <v>10.38</v>
      </c>
      <c r="Z48" s="208">
        <v>10.37</v>
      </c>
      <c r="AA48" s="208">
        <v>10.29</v>
      </c>
      <c r="AB48" s="208">
        <v>11.16</v>
      </c>
      <c r="AC48" s="208">
        <v>10.84</v>
      </c>
      <c r="AD48" s="208">
        <v>10.63</v>
      </c>
      <c r="AE48" s="208">
        <v>10.69</v>
      </c>
      <c r="AF48" s="208">
        <v>11.25</v>
      </c>
      <c r="AG48" s="208">
        <v>11.45</v>
      </c>
      <c r="AH48" s="208">
        <v>11.55</v>
      </c>
      <c r="AI48" s="208">
        <v>11.59</v>
      </c>
      <c r="AJ48" s="208">
        <v>11.24</v>
      </c>
      <c r="AK48" s="208">
        <v>11.14</v>
      </c>
      <c r="AL48" s="208">
        <v>11.03</v>
      </c>
      <c r="AM48" s="208">
        <v>11.34</v>
      </c>
      <c r="AN48" s="208">
        <v>11.56</v>
      </c>
      <c r="AO48" s="208">
        <v>11.59</v>
      </c>
      <c r="AP48" s="208">
        <v>11.72</v>
      </c>
      <c r="AQ48" s="208">
        <v>12.11</v>
      </c>
      <c r="AR48" s="208">
        <v>12.88</v>
      </c>
      <c r="AS48" s="208">
        <v>13.25</v>
      </c>
      <c r="AT48" s="208">
        <v>13.58</v>
      </c>
      <c r="AU48" s="208">
        <v>13.52</v>
      </c>
      <c r="AV48" s="208">
        <v>12.81</v>
      </c>
      <c r="AW48" s="208">
        <v>12.46</v>
      </c>
      <c r="AX48" s="208">
        <v>12.058719999999999</v>
      </c>
      <c r="AY48" s="208">
        <v>12.1068</v>
      </c>
      <c r="AZ48" s="349">
        <v>12.304959999999999</v>
      </c>
      <c r="BA48" s="349">
        <v>12.181660000000001</v>
      </c>
      <c r="BB48" s="349">
        <v>12.159549999999999</v>
      </c>
      <c r="BC48" s="349">
        <v>12.38256</v>
      </c>
      <c r="BD48" s="349">
        <v>13.078580000000001</v>
      </c>
      <c r="BE48" s="349">
        <v>13.32855</v>
      </c>
      <c r="BF48" s="349">
        <v>13.53289</v>
      </c>
      <c r="BG48" s="349">
        <v>13.35852</v>
      </c>
      <c r="BH48" s="349">
        <v>12.674300000000001</v>
      </c>
      <c r="BI48" s="349">
        <v>12.30158</v>
      </c>
      <c r="BJ48" s="349">
        <v>11.87688</v>
      </c>
      <c r="BK48" s="349">
        <v>12.037940000000001</v>
      </c>
      <c r="BL48" s="349">
        <v>12.20791</v>
      </c>
      <c r="BM48" s="349">
        <v>12.12128</v>
      </c>
      <c r="BN48" s="349">
        <v>12.172129999999999</v>
      </c>
      <c r="BO48" s="349">
        <v>12.40897</v>
      </c>
      <c r="BP48" s="349">
        <v>13.12721</v>
      </c>
      <c r="BQ48" s="349">
        <v>13.414619999999999</v>
      </c>
      <c r="BR48" s="349">
        <v>13.643800000000001</v>
      </c>
      <c r="BS48" s="349">
        <v>13.46528</v>
      </c>
      <c r="BT48" s="349">
        <v>12.74325</v>
      </c>
      <c r="BU48" s="349">
        <v>12.40146</v>
      </c>
      <c r="BV48" s="349">
        <v>11.983930000000001</v>
      </c>
    </row>
    <row r="49" spans="1:74" s="421" customFormat="1" ht="12" customHeight="1" x14ac:dyDescent="0.25">
      <c r="A49" s="420"/>
      <c r="B49" s="810" t="s">
        <v>862</v>
      </c>
      <c r="C49" s="752"/>
      <c r="D49" s="752"/>
      <c r="E49" s="752"/>
      <c r="F49" s="752"/>
      <c r="G49" s="752"/>
      <c r="H49" s="752"/>
      <c r="I49" s="752"/>
      <c r="J49" s="752"/>
      <c r="K49" s="752"/>
      <c r="L49" s="752"/>
      <c r="M49" s="752"/>
      <c r="N49" s="752"/>
      <c r="O49" s="752"/>
      <c r="P49" s="752"/>
      <c r="Q49" s="752"/>
      <c r="AY49" s="462"/>
      <c r="AZ49" s="462"/>
      <c r="BA49" s="462"/>
      <c r="BB49" s="462"/>
      <c r="BC49" s="462"/>
      <c r="BD49" s="604"/>
      <c r="BE49" s="604"/>
      <c r="BF49" s="604"/>
      <c r="BG49" s="462"/>
      <c r="BH49" s="462"/>
      <c r="BI49" s="462"/>
      <c r="BJ49" s="462"/>
    </row>
    <row r="50" spans="1:74" s="421" customFormat="1" ht="12" customHeight="1" x14ac:dyDescent="0.25">
      <c r="A50" s="420"/>
      <c r="B50" s="745" t="s">
        <v>801</v>
      </c>
      <c r="C50" s="737"/>
      <c r="D50" s="737"/>
      <c r="E50" s="737"/>
      <c r="F50" s="737"/>
      <c r="G50" s="737"/>
      <c r="H50" s="737"/>
      <c r="I50" s="737"/>
      <c r="J50" s="737"/>
      <c r="K50" s="737"/>
      <c r="L50" s="737"/>
      <c r="M50" s="737"/>
      <c r="N50" s="737"/>
      <c r="O50" s="737"/>
      <c r="P50" s="737"/>
      <c r="Q50" s="737"/>
      <c r="AY50" s="462"/>
      <c r="AZ50" s="462"/>
      <c r="BA50" s="462"/>
      <c r="BB50" s="462"/>
      <c r="BC50" s="462"/>
      <c r="BD50" s="604"/>
      <c r="BE50" s="604"/>
      <c r="BF50" s="604"/>
      <c r="BG50" s="462"/>
      <c r="BH50" s="462"/>
      <c r="BI50" s="462"/>
      <c r="BJ50" s="462"/>
    </row>
    <row r="51" spans="1:74" s="421" customFormat="1" ht="12" customHeight="1" x14ac:dyDescent="0.25">
      <c r="A51" s="422"/>
      <c r="B51" s="773" t="str">
        <f>"Notes: "&amp;"EIA completed modeling and analysis for this report on " &amp;Dates!D2&amp;"."</f>
        <v>Notes: EIA completed modeling and analysis for this report on Thursday February 2, 2023.</v>
      </c>
      <c r="C51" s="796"/>
      <c r="D51" s="796"/>
      <c r="E51" s="796"/>
      <c r="F51" s="796"/>
      <c r="G51" s="796"/>
      <c r="H51" s="796"/>
      <c r="I51" s="796"/>
      <c r="J51" s="796"/>
      <c r="K51" s="796"/>
      <c r="L51" s="796"/>
      <c r="M51" s="796"/>
      <c r="N51" s="796"/>
      <c r="O51" s="796"/>
      <c r="P51" s="796"/>
      <c r="Q51" s="774"/>
      <c r="AY51" s="462"/>
      <c r="AZ51" s="462"/>
      <c r="BA51" s="462"/>
      <c r="BB51" s="462"/>
      <c r="BC51" s="462"/>
      <c r="BD51" s="604"/>
      <c r="BE51" s="604"/>
      <c r="BF51" s="604"/>
      <c r="BG51" s="462"/>
      <c r="BH51" s="462"/>
      <c r="BI51" s="462"/>
      <c r="BJ51" s="462"/>
    </row>
    <row r="52" spans="1:74" s="421" customFormat="1" ht="12" customHeight="1" x14ac:dyDescent="0.25">
      <c r="A52" s="422"/>
      <c r="B52" s="763" t="s">
        <v>346</v>
      </c>
      <c r="C52" s="762"/>
      <c r="D52" s="762"/>
      <c r="E52" s="762"/>
      <c r="F52" s="762"/>
      <c r="G52" s="762"/>
      <c r="H52" s="762"/>
      <c r="I52" s="762"/>
      <c r="J52" s="762"/>
      <c r="K52" s="762"/>
      <c r="L52" s="762"/>
      <c r="M52" s="762"/>
      <c r="N52" s="762"/>
      <c r="O52" s="762"/>
      <c r="P52" s="762"/>
      <c r="Q52" s="762"/>
      <c r="AY52" s="462"/>
      <c r="AZ52" s="462"/>
      <c r="BA52" s="462"/>
      <c r="BB52" s="462"/>
      <c r="BC52" s="462"/>
      <c r="BD52" s="604"/>
      <c r="BE52" s="604"/>
      <c r="BF52" s="604"/>
      <c r="BG52" s="462"/>
      <c r="BH52" s="462"/>
      <c r="BI52" s="462"/>
      <c r="BJ52" s="462"/>
    </row>
    <row r="53" spans="1:74" s="421" customFormat="1" ht="12" customHeight="1" x14ac:dyDescent="0.25">
      <c r="A53" s="422"/>
      <c r="B53" s="746" t="s">
        <v>126</v>
      </c>
      <c r="C53" s="737"/>
      <c r="D53" s="737"/>
      <c r="E53" s="737"/>
      <c r="F53" s="737"/>
      <c r="G53" s="737"/>
      <c r="H53" s="737"/>
      <c r="I53" s="737"/>
      <c r="J53" s="737"/>
      <c r="K53" s="737"/>
      <c r="L53" s="737"/>
      <c r="M53" s="737"/>
      <c r="N53" s="737"/>
      <c r="O53" s="737"/>
      <c r="P53" s="737"/>
      <c r="Q53" s="737"/>
      <c r="AY53" s="462"/>
      <c r="AZ53" s="462"/>
      <c r="BA53" s="462"/>
      <c r="BB53" s="462"/>
      <c r="BC53" s="462"/>
      <c r="BD53" s="604"/>
      <c r="BE53" s="604"/>
      <c r="BF53" s="604"/>
      <c r="BG53" s="462"/>
      <c r="BH53" s="462"/>
      <c r="BI53" s="462"/>
      <c r="BJ53" s="462"/>
    </row>
    <row r="54" spans="1:74" s="421" customFormat="1" ht="12" customHeight="1" x14ac:dyDescent="0.25">
      <c r="A54" s="422"/>
      <c r="B54" s="758" t="s">
        <v>851</v>
      </c>
      <c r="C54" s="755"/>
      <c r="D54" s="755"/>
      <c r="E54" s="755"/>
      <c r="F54" s="755"/>
      <c r="G54" s="755"/>
      <c r="H54" s="755"/>
      <c r="I54" s="755"/>
      <c r="J54" s="755"/>
      <c r="K54" s="755"/>
      <c r="L54" s="755"/>
      <c r="M54" s="755"/>
      <c r="N54" s="755"/>
      <c r="O54" s="755"/>
      <c r="P54" s="755"/>
      <c r="Q54" s="752"/>
      <c r="AY54" s="462"/>
      <c r="AZ54" s="462"/>
      <c r="BA54" s="462"/>
      <c r="BB54" s="462"/>
      <c r="BC54" s="462"/>
      <c r="BD54" s="604"/>
      <c r="BE54" s="604"/>
      <c r="BF54" s="604"/>
      <c r="BG54" s="462"/>
      <c r="BH54" s="462"/>
      <c r="BI54" s="462"/>
      <c r="BJ54" s="462"/>
    </row>
    <row r="55" spans="1:74" s="421" customFormat="1" ht="12" customHeight="1" x14ac:dyDescent="0.25">
      <c r="A55" s="422"/>
      <c r="B55" s="793" t="s">
        <v>852</v>
      </c>
      <c r="C55" s="752"/>
      <c r="D55" s="752"/>
      <c r="E55" s="752"/>
      <c r="F55" s="752"/>
      <c r="G55" s="752"/>
      <c r="H55" s="752"/>
      <c r="I55" s="752"/>
      <c r="J55" s="752"/>
      <c r="K55" s="752"/>
      <c r="L55" s="752"/>
      <c r="M55" s="752"/>
      <c r="N55" s="752"/>
      <c r="O55" s="752"/>
      <c r="P55" s="752"/>
      <c r="Q55" s="752"/>
      <c r="AY55" s="462"/>
      <c r="AZ55" s="462"/>
      <c r="BA55" s="462"/>
      <c r="BB55" s="462"/>
      <c r="BC55" s="462"/>
      <c r="BD55" s="604"/>
      <c r="BE55" s="604"/>
      <c r="BF55" s="604"/>
      <c r="BG55" s="462"/>
      <c r="BH55" s="462"/>
      <c r="BI55" s="462"/>
      <c r="BJ55" s="462"/>
    </row>
    <row r="56" spans="1:74" s="421" customFormat="1" ht="12" customHeight="1" x14ac:dyDescent="0.25">
      <c r="A56" s="422"/>
      <c r="B56" s="756" t="s">
        <v>858</v>
      </c>
      <c r="C56" s="755"/>
      <c r="D56" s="755"/>
      <c r="E56" s="755"/>
      <c r="F56" s="755"/>
      <c r="G56" s="755"/>
      <c r="H56" s="755"/>
      <c r="I56" s="755"/>
      <c r="J56" s="755"/>
      <c r="K56" s="755"/>
      <c r="L56" s="755"/>
      <c r="M56" s="755"/>
      <c r="N56" s="755"/>
      <c r="O56" s="755"/>
      <c r="P56" s="755"/>
      <c r="Q56" s="752"/>
      <c r="AY56" s="462"/>
      <c r="AZ56" s="462"/>
      <c r="BA56" s="462"/>
      <c r="BB56" s="462"/>
      <c r="BC56" s="462"/>
      <c r="BD56" s="604"/>
      <c r="BE56" s="604"/>
      <c r="BF56" s="604"/>
      <c r="BG56" s="462"/>
      <c r="BH56" s="462"/>
      <c r="BI56" s="462"/>
      <c r="BJ56" s="462"/>
    </row>
    <row r="57" spans="1:74" s="421" customFormat="1" ht="12" customHeight="1" x14ac:dyDescent="0.25">
      <c r="A57" s="422"/>
      <c r="B57" s="758" t="s">
        <v>824</v>
      </c>
      <c r="C57" s="759"/>
      <c r="D57" s="759"/>
      <c r="E57" s="759"/>
      <c r="F57" s="759"/>
      <c r="G57" s="759"/>
      <c r="H57" s="759"/>
      <c r="I57" s="759"/>
      <c r="J57" s="759"/>
      <c r="K57" s="759"/>
      <c r="L57" s="759"/>
      <c r="M57" s="759"/>
      <c r="N57" s="759"/>
      <c r="O57" s="759"/>
      <c r="P57" s="759"/>
      <c r="Q57" s="752"/>
      <c r="AY57" s="462"/>
      <c r="AZ57" s="462"/>
      <c r="BA57" s="462"/>
      <c r="BB57" s="462"/>
      <c r="BC57" s="462"/>
      <c r="BD57" s="604"/>
      <c r="BE57" s="604"/>
      <c r="BF57" s="604"/>
      <c r="BG57" s="462"/>
      <c r="BH57" s="462"/>
      <c r="BI57" s="462"/>
      <c r="BJ57" s="462"/>
    </row>
    <row r="58" spans="1:74" s="417" customFormat="1" ht="12" customHeight="1" x14ac:dyDescent="0.25">
      <c r="A58" s="392"/>
      <c r="B58" s="764" t="s">
        <v>1349</v>
      </c>
      <c r="C58" s="752"/>
      <c r="D58" s="752"/>
      <c r="E58" s="752"/>
      <c r="F58" s="752"/>
      <c r="G58" s="752"/>
      <c r="H58" s="752"/>
      <c r="I58" s="752"/>
      <c r="J58" s="752"/>
      <c r="K58" s="752"/>
      <c r="L58" s="752"/>
      <c r="M58" s="752"/>
      <c r="N58" s="752"/>
      <c r="O58" s="752"/>
      <c r="P58" s="752"/>
      <c r="Q58" s="752"/>
      <c r="AY58" s="461"/>
      <c r="AZ58" s="461"/>
      <c r="BA58" s="461"/>
      <c r="BB58" s="461"/>
      <c r="BC58" s="461"/>
      <c r="BD58" s="600"/>
      <c r="BE58" s="600"/>
      <c r="BF58" s="600"/>
      <c r="BG58" s="461"/>
      <c r="BH58" s="461"/>
      <c r="BI58" s="461"/>
      <c r="BJ58" s="461"/>
    </row>
    <row r="59" spans="1:74" x14ac:dyDescent="0.25">
      <c r="A59" s="123"/>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334"/>
      <c r="AZ59" s="334"/>
      <c r="BA59" s="334"/>
      <c r="BB59" s="334"/>
      <c r="BC59" s="334"/>
      <c r="BD59" s="605"/>
      <c r="BE59" s="605"/>
      <c r="BF59" s="605"/>
      <c r="BG59" s="334"/>
      <c r="BH59" s="334"/>
      <c r="BI59" s="334"/>
      <c r="BJ59" s="334"/>
      <c r="BK59" s="334"/>
      <c r="BL59" s="334"/>
      <c r="BM59" s="334"/>
      <c r="BN59" s="334"/>
      <c r="BO59" s="334"/>
      <c r="BP59" s="334"/>
      <c r="BQ59" s="334"/>
      <c r="BR59" s="334"/>
      <c r="BS59" s="334"/>
      <c r="BT59" s="334"/>
      <c r="BU59" s="334"/>
      <c r="BV59" s="334"/>
    </row>
    <row r="60" spans="1:74" x14ac:dyDescent="0.25">
      <c r="A60" s="123"/>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334"/>
      <c r="AZ60" s="334"/>
      <c r="BA60" s="334"/>
      <c r="BB60" s="334"/>
      <c r="BC60" s="334"/>
      <c r="BD60" s="605"/>
      <c r="BE60" s="605"/>
      <c r="BF60" s="605"/>
      <c r="BG60" s="334"/>
      <c r="BH60" s="334"/>
      <c r="BI60" s="334"/>
      <c r="BJ60" s="334"/>
      <c r="BK60" s="334"/>
      <c r="BL60" s="334"/>
      <c r="BM60" s="334"/>
      <c r="BN60" s="334"/>
      <c r="BO60" s="334"/>
      <c r="BP60" s="334"/>
      <c r="BQ60" s="334"/>
      <c r="BR60" s="334"/>
      <c r="BS60" s="334"/>
      <c r="BT60" s="334"/>
      <c r="BU60" s="334"/>
      <c r="BV60" s="334"/>
    </row>
    <row r="61" spans="1:74" x14ac:dyDescent="0.25">
      <c r="A61" s="123"/>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334"/>
      <c r="AZ61" s="334"/>
      <c r="BA61" s="334"/>
      <c r="BB61" s="334"/>
      <c r="BC61" s="334"/>
      <c r="BD61" s="605"/>
      <c r="BE61" s="605"/>
      <c r="BF61" s="605"/>
      <c r="BG61" s="334"/>
      <c r="BH61" s="334"/>
      <c r="BI61" s="334"/>
      <c r="BJ61" s="334"/>
      <c r="BK61" s="334"/>
      <c r="BL61" s="334"/>
      <c r="BM61" s="334"/>
      <c r="BN61" s="334"/>
      <c r="BO61" s="334"/>
      <c r="BP61" s="334"/>
      <c r="BQ61" s="334"/>
      <c r="BR61" s="334"/>
      <c r="BS61" s="334"/>
      <c r="BT61" s="334"/>
      <c r="BU61" s="334"/>
      <c r="BV61" s="334"/>
    </row>
    <row r="62" spans="1:74" x14ac:dyDescent="0.25">
      <c r="A62" s="123"/>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334"/>
      <c r="AZ62" s="334"/>
      <c r="BA62" s="334"/>
      <c r="BB62" s="334"/>
      <c r="BC62" s="334"/>
      <c r="BD62" s="605"/>
      <c r="BE62" s="605"/>
      <c r="BF62" s="605"/>
      <c r="BG62" s="334"/>
      <c r="BH62" s="334"/>
      <c r="BI62" s="334"/>
      <c r="BJ62" s="334"/>
      <c r="BK62" s="334"/>
      <c r="BL62" s="334"/>
      <c r="BM62" s="334"/>
      <c r="BN62" s="334"/>
      <c r="BO62" s="334"/>
      <c r="BP62" s="334"/>
      <c r="BQ62" s="334"/>
      <c r="BR62" s="334"/>
      <c r="BS62" s="334"/>
      <c r="BT62" s="334"/>
      <c r="BU62" s="334"/>
      <c r="BV62" s="334"/>
    </row>
    <row r="63" spans="1:74" x14ac:dyDescent="0.25">
      <c r="A63" s="123"/>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334"/>
      <c r="AZ63" s="334"/>
      <c r="BA63" s="334"/>
      <c r="BB63" s="334"/>
      <c r="BC63" s="334"/>
      <c r="BD63" s="605"/>
      <c r="BE63" s="605"/>
      <c r="BF63" s="605"/>
      <c r="BG63" s="334"/>
      <c r="BH63" s="334"/>
      <c r="BI63" s="334"/>
      <c r="BJ63" s="334"/>
      <c r="BK63" s="334"/>
      <c r="BL63" s="334"/>
      <c r="BM63" s="334"/>
      <c r="BN63" s="334"/>
      <c r="BO63" s="334"/>
      <c r="BP63" s="334"/>
      <c r="BQ63" s="334"/>
      <c r="BR63" s="334"/>
      <c r="BS63" s="334"/>
      <c r="BT63" s="334"/>
      <c r="BU63" s="334"/>
      <c r="BV63" s="334"/>
    </row>
    <row r="64" spans="1:74" x14ac:dyDescent="0.25">
      <c r="A64" s="123"/>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334"/>
      <c r="AZ64" s="334"/>
      <c r="BA64" s="334"/>
      <c r="BB64" s="334"/>
      <c r="BC64" s="334"/>
      <c r="BD64" s="605"/>
      <c r="BE64" s="605"/>
      <c r="BF64" s="605"/>
      <c r="BG64" s="334"/>
      <c r="BH64" s="334"/>
      <c r="BI64" s="334"/>
      <c r="BJ64" s="334"/>
      <c r="BK64" s="334"/>
      <c r="BL64" s="334"/>
      <c r="BM64" s="334"/>
      <c r="BN64" s="334"/>
      <c r="BO64" s="334"/>
      <c r="BP64" s="334"/>
      <c r="BQ64" s="334"/>
      <c r="BR64" s="334"/>
      <c r="BS64" s="334"/>
      <c r="BT64" s="334"/>
      <c r="BU64" s="334"/>
      <c r="BV64" s="334"/>
    </row>
    <row r="65" spans="1:74" x14ac:dyDescent="0.25">
      <c r="A65" s="123"/>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334"/>
      <c r="AZ65" s="334"/>
      <c r="BA65" s="334"/>
      <c r="BB65" s="334"/>
      <c r="BC65" s="334"/>
      <c r="BD65" s="605"/>
      <c r="BE65" s="605"/>
      <c r="BF65" s="605"/>
      <c r="BG65" s="334"/>
      <c r="BH65" s="334"/>
      <c r="BI65" s="334"/>
      <c r="BJ65" s="334"/>
      <c r="BK65" s="334"/>
      <c r="BL65" s="334"/>
      <c r="BM65" s="334"/>
      <c r="BN65" s="334"/>
      <c r="BO65" s="334"/>
      <c r="BP65" s="334"/>
      <c r="BQ65" s="334"/>
      <c r="BR65" s="334"/>
      <c r="BS65" s="334"/>
      <c r="BT65" s="334"/>
      <c r="BU65" s="334"/>
      <c r="BV65" s="334"/>
    </row>
    <row r="66" spans="1:74" x14ac:dyDescent="0.25">
      <c r="A66" s="123"/>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334"/>
      <c r="AZ66" s="334"/>
      <c r="BA66" s="334"/>
      <c r="BB66" s="334"/>
      <c r="BC66" s="334"/>
      <c r="BD66" s="605"/>
      <c r="BE66" s="605"/>
      <c r="BF66" s="605"/>
      <c r="BG66" s="334"/>
      <c r="BH66" s="334"/>
      <c r="BI66" s="334"/>
      <c r="BJ66" s="334"/>
      <c r="BK66" s="334"/>
      <c r="BL66" s="334"/>
      <c r="BM66" s="334"/>
      <c r="BN66" s="334"/>
      <c r="BO66" s="334"/>
      <c r="BP66" s="334"/>
      <c r="BQ66" s="334"/>
      <c r="BR66" s="334"/>
      <c r="BS66" s="334"/>
      <c r="BT66" s="334"/>
      <c r="BU66" s="334"/>
      <c r="BV66" s="334"/>
    </row>
    <row r="67" spans="1:74" x14ac:dyDescent="0.25">
      <c r="A67" s="123"/>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334"/>
      <c r="AZ67" s="334"/>
      <c r="BA67" s="334"/>
      <c r="BB67" s="334"/>
      <c r="BC67" s="334"/>
      <c r="BD67" s="605"/>
      <c r="BE67" s="605"/>
      <c r="BF67" s="605"/>
      <c r="BG67" s="334"/>
      <c r="BH67" s="334"/>
      <c r="BI67" s="334"/>
      <c r="BJ67" s="334"/>
      <c r="BK67" s="334"/>
      <c r="BL67" s="334"/>
      <c r="BM67" s="334"/>
      <c r="BN67" s="334"/>
      <c r="BO67" s="334"/>
      <c r="BP67" s="334"/>
      <c r="BQ67" s="334"/>
      <c r="BR67" s="334"/>
      <c r="BS67" s="334"/>
      <c r="BT67" s="334"/>
      <c r="BU67" s="334"/>
      <c r="BV67" s="334"/>
    </row>
    <row r="68" spans="1:74" x14ac:dyDescent="0.25">
      <c r="BK68" s="335"/>
      <c r="BL68" s="335"/>
      <c r="BM68" s="335"/>
      <c r="BN68" s="335"/>
      <c r="BO68" s="335"/>
      <c r="BP68" s="335"/>
      <c r="BQ68" s="335"/>
      <c r="BR68" s="335"/>
      <c r="BS68" s="335"/>
      <c r="BT68" s="335"/>
      <c r="BU68" s="335"/>
      <c r="BV68" s="335"/>
    </row>
    <row r="69" spans="1:74" x14ac:dyDescent="0.25">
      <c r="A69" s="123"/>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334"/>
      <c r="AZ69" s="334"/>
      <c r="BA69" s="334"/>
      <c r="BB69" s="334"/>
      <c r="BC69" s="334"/>
      <c r="BD69" s="605"/>
      <c r="BE69" s="605"/>
      <c r="BF69" s="605"/>
      <c r="BG69" s="334"/>
      <c r="BH69" s="334"/>
      <c r="BI69" s="334"/>
      <c r="BJ69" s="334"/>
      <c r="BK69" s="334"/>
      <c r="BL69" s="334"/>
      <c r="BM69" s="334"/>
      <c r="BN69" s="334"/>
      <c r="BO69" s="334"/>
      <c r="BP69" s="334"/>
      <c r="BQ69" s="334"/>
      <c r="BR69" s="334"/>
      <c r="BS69" s="334"/>
      <c r="BT69" s="334"/>
      <c r="BU69" s="334"/>
      <c r="BV69" s="334"/>
    </row>
    <row r="70" spans="1:74" x14ac:dyDescent="0.25">
      <c r="A70" s="123"/>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334"/>
      <c r="AZ70" s="334"/>
      <c r="BA70" s="334"/>
      <c r="BB70" s="334"/>
      <c r="BC70" s="334"/>
      <c r="BD70" s="605"/>
      <c r="BE70" s="605"/>
      <c r="BF70" s="605"/>
      <c r="BG70" s="334"/>
      <c r="BH70" s="334"/>
      <c r="BI70" s="334"/>
      <c r="BJ70" s="334"/>
      <c r="BK70" s="334"/>
      <c r="BL70" s="334"/>
      <c r="BM70" s="334"/>
      <c r="BN70" s="334"/>
      <c r="BO70" s="334"/>
      <c r="BP70" s="334"/>
      <c r="BQ70" s="334"/>
      <c r="BR70" s="334"/>
      <c r="BS70" s="334"/>
      <c r="BT70" s="334"/>
      <c r="BU70" s="334"/>
      <c r="BV70" s="334"/>
    </row>
    <row r="71" spans="1:74" x14ac:dyDescent="0.25">
      <c r="A71" s="123"/>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334"/>
      <c r="AZ71" s="334"/>
      <c r="BA71" s="334"/>
      <c r="BB71" s="334"/>
      <c r="BC71" s="334"/>
      <c r="BD71" s="605"/>
      <c r="BE71" s="605"/>
      <c r="BF71" s="605"/>
      <c r="BG71" s="334"/>
      <c r="BH71" s="334"/>
      <c r="BI71" s="334"/>
      <c r="BJ71" s="334"/>
      <c r="BK71" s="334"/>
      <c r="BL71" s="334"/>
      <c r="BM71" s="334"/>
      <c r="BN71" s="334"/>
      <c r="BO71" s="334"/>
      <c r="BP71" s="334"/>
      <c r="BQ71" s="334"/>
      <c r="BR71" s="334"/>
      <c r="BS71" s="334"/>
      <c r="BT71" s="334"/>
      <c r="BU71" s="334"/>
      <c r="BV71" s="334"/>
    </row>
    <row r="72" spans="1:74" x14ac:dyDescent="0.25">
      <c r="A72" s="123"/>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334"/>
      <c r="AZ72" s="334"/>
      <c r="BA72" s="334"/>
      <c r="BB72" s="334"/>
      <c r="BC72" s="334"/>
      <c r="BD72" s="605"/>
      <c r="BE72" s="605"/>
      <c r="BF72" s="605"/>
      <c r="BG72" s="334"/>
      <c r="BH72" s="334"/>
      <c r="BI72" s="334"/>
      <c r="BJ72" s="334"/>
      <c r="BK72" s="334"/>
      <c r="BL72" s="334"/>
      <c r="BM72" s="334"/>
      <c r="BN72" s="334"/>
      <c r="BO72" s="334"/>
      <c r="BP72" s="334"/>
      <c r="BQ72" s="334"/>
      <c r="BR72" s="334"/>
      <c r="BS72" s="334"/>
      <c r="BT72" s="334"/>
      <c r="BU72" s="334"/>
      <c r="BV72" s="334"/>
    </row>
    <row r="73" spans="1:74" x14ac:dyDescent="0.25">
      <c r="A73" s="123"/>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334"/>
      <c r="AZ73" s="334"/>
      <c r="BA73" s="334"/>
      <c r="BB73" s="334"/>
      <c r="BC73" s="334"/>
      <c r="BD73" s="605"/>
      <c r="BE73" s="605"/>
      <c r="BF73" s="605"/>
      <c r="BG73" s="334"/>
      <c r="BH73" s="334"/>
      <c r="BI73" s="334"/>
      <c r="BJ73" s="334"/>
      <c r="BK73" s="334"/>
      <c r="BL73" s="334"/>
      <c r="BM73" s="334"/>
      <c r="BN73" s="334"/>
      <c r="BO73" s="334"/>
      <c r="BP73" s="334"/>
      <c r="BQ73" s="334"/>
      <c r="BR73" s="334"/>
      <c r="BS73" s="334"/>
      <c r="BT73" s="334"/>
      <c r="BU73" s="334"/>
      <c r="BV73" s="334"/>
    </row>
    <row r="74" spans="1:74" x14ac:dyDescent="0.25">
      <c r="A74" s="123"/>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334"/>
      <c r="AZ74" s="334"/>
      <c r="BA74" s="334"/>
      <c r="BB74" s="334"/>
      <c r="BC74" s="334"/>
      <c r="BD74" s="605"/>
      <c r="BE74" s="605"/>
      <c r="BF74" s="605"/>
      <c r="BG74" s="334"/>
      <c r="BH74" s="334"/>
      <c r="BI74" s="334"/>
      <c r="BJ74" s="334"/>
      <c r="BK74" s="334"/>
      <c r="BL74" s="334"/>
      <c r="BM74" s="334"/>
      <c r="BN74" s="334"/>
      <c r="BO74" s="334"/>
      <c r="BP74" s="334"/>
      <c r="BQ74" s="334"/>
      <c r="BR74" s="334"/>
      <c r="BS74" s="334"/>
      <c r="BT74" s="334"/>
      <c r="BU74" s="334"/>
      <c r="BV74" s="334"/>
    </row>
    <row r="75" spans="1:74" x14ac:dyDescent="0.25">
      <c r="A75" s="123"/>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334"/>
      <c r="AZ75" s="334"/>
      <c r="BA75" s="334"/>
      <c r="BB75" s="334"/>
      <c r="BC75" s="334"/>
      <c r="BD75" s="605"/>
      <c r="BE75" s="605"/>
      <c r="BF75" s="605"/>
      <c r="BG75" s="334"/>
      <c r="BH75" s="334"/>
      <c r="BI75" s="334"/>
      <c r="BJ75" s="334"/>
      <c r="BK75" s="334"/>
      <c r="BL75" s="334"/>
      <c r="BM75" s="334"/>
      <c r="BN75" s="334"/>
      <c r="BO75" s="334"/>
      <c r="BP75" s="334"/>
      <c r="BQ75" s="334"/>
      <c r="BR75" s="334"/>
      <c r="BS75" s="334"/>
      <c r="BT75" s="334"/>
      <c r="BU75" s="334"/>
      <c r="BV75" s="334"/>
    </row>
    <row r="76" spans="1:74" x14ac:dyDescent="0.25">
      <c r="A76" s="123"/>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334"/>
      <c r="AZ76" s="334"/>
      <c r="BA76" s="334"/>
      <c r="BB76" s="334"/>
      <c r="BC76" s="334"/>
      <c r="BD76" s="605"/>
      <c r="BE76" s="605"/>
      <c r="BF76" s="605"/>
      <c r="BG76" s="334"/>
      <c r="BH76" s="334"/>
      <c r="BI76" s="334"/>
      <c r="BJ76" s="334"/>
      <c r="BK76" s="334"/>
      <c r="BL76" s="334"/>
      <c r="BM76" s="334"/>
      <c r="BN76" s="334"/>
      <c r="BO76" s="334"/>
      <c r="BP76" s="334"/>
      <c r="BQ76" s="334"/>
      <c r="BR76" s="334"/>
      <c r="BS76" s="334"/>
      <c r="BT76" s="334"/>
      <c r="BU76" s="334"/>
      <c r="BV76" s="334"/>
    </row>
    <row r="77" spans="1:74" x14ac:dyDescent="0.25">
      <c r="A77" s="123"/>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334"/>
      <c r="AZ77" s="334"/>
      <c r="BA77" s="334"/>
      <c r="BB77" s="334"/>
      <c r="BC77" s="334"/>
      <c r="BD77" s="605"/>
      <c r="BE77" s="605"/>
      <c r="BF77" s="605"/>
      <c r="BG77" s="334"/>
      <c r="BH77" s="334"/>
      <c r="BI77" s="334"/>
      <c r="BJ77" s="334"/>
      <c r="BK77" s="334"/>
      <c r="BL77" s="334"/>
      <c r="BM77" s="334"/>
      <c r="BN77" s="334"/>
      <c r="BO77" s="334"/>
      <c r="BP77" s="334"/>
      <c r="BQ77" s="334"/>
      <c r="BR77" s="334"/>
      <c r="BS77" s="334"/>
      <c r="BT77" s="334"/>
      <c r="BU77" s="334"/>
      <c r="BV77" s="334"/>
    </row>
    <row r="78" spans="1:74" x14ac:dyDescent="0.25">
      <c r="BK78" s="335"/>
      <c r="BL78" s="335"/>
      <c r="BM78" s="335"/>
      <c r="BN78" s="335"/>
      <c r="BO78" s="335"/>
      <c r="BP78" s="335"/>
      <c r="BQ78" s="335"/>
      <c r="BR78" s="335"/>
      <c r="BS78" s="335"/>
      <c r="BT78" s="335"/>
      <c r="BU78" s="335"/>
      <c r="BV78" s="335"/>
    </row>
    <row r="79" spans="1:74" x14ac:dyDescent="0.25">
      <c r="BK79" s="335"/>
      <c r="BL79" s="335"/>
      <c r="BM79" s="335"/>
      <c r="BN79" s="335"/>
      <c r="BO79" s="335"/>
      <c r="BP79" s="335"/>
      <c r="BQ79" s="335"/>
      <c r="BR79" s="335"/>
      <c r="BS79" s="335"/>
      <c r="BT79" s="335"/>
      <c r="BU79" s="335"/>
      <c r="BV79" s="335"/>
    </row>
    <row r="80" spans="1:74" x14ac:dyDescent="0.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336"/>
      <c r="AZ80" s="336"/>
      <c r="BA80" s="336"/>
      <c r="BB80" s="336"/>
      <c r="BC80" s="336"/>
      <c r="BD80" s="606"/>
      <c r="BE80" s="606"/>
      <c r="BF80" s="606"/>
      <c r="BG80" s="336"/>
      <c r="BH80" s="336"/>
      <c r="BI80" s="336"/>
      <c r="BJ80" s="336"/>
      <c r="BK80" s="336"/>
      <c r="BL80" s="336"/>
      <c r="BM80" s="336"/>
      <c r="BN80" s="336"/>
      <c r="BO80" s="336"/>
      <c r="BP80" s="336"/>
      <c r="BQ80" s="336"/>
      <c r="BR80" s="336"/>
      <c r="BS80" s="336"/>
      <c r="BT80" s="336"/>
      <c r="BU80" s="336"/>
      <c r="BV80" s="336"/>
    </row>
    <row r="81" spans="3:74" x14ac:dyDescent="0.25">
      <c r="BK81" s="335"/>
      <c r="BL81" s="335"/>
      <c r="BM81" s="335"/>
      <c r="BN81" s="335"/>
      <c r="BO81" s="335"/>
      <c r="BP81" s="335"/>
      <c r="BQ81" s="335"/>
      <c r="BR81" s="335"/>
      <c r="BS81" s="335"/>
      <c r="BT81" s="335"/>
      <c r="BU81" s="335"/>
      <c r="BV81" s="335"/>
    </row>
    <row r="82" spans="3:74" x14ac:dyDescent="0.25">
      <c r="BK82" s="335"/>
      <c r="BL82" s="335"/>
      <c r="BM82" s="335"/>
      <c r="BN82" s="335"/>
      <c r="BO82" s="335"/>
      <c r="BP82" s="335"/>
      <c r="BQ82" s="335"/>
      <c r="BR82" s="335"/>
      <c r="BS82" s="335"/>
      <c r="BT82" s="335"/>
      <c r="BU82" s="335"/>
      <c r="BV82" s="335"/>
    </row>
    <row r="83" spans="3:74" x14ac:dyDescent="0.25">
      <c r="BK83" s="335"/>
      <c r="BL83" s="335"/>
      <c r="BM83" s="335"/>
      <c r="BN83" s="335"/>
      <c r="BO83" s="335"/>
      <c r="BP83" s="335"/>
      <c r="BQ83" s="335"/>
      <c r="BR83" s="335"/>
      <c r="BS83" s="335"/>
      <c r="BT83" s="335"/>
      <c r="BU83" s="335"/>
      <c r="BV83" s="335"/>
    </row>
    <row r="84" spans="3:74" x14ac:dyDescent="0.25">
      <c r="BK84" s="335"/>
      <c r="BL84" s="335"/>
      <c r="BM84" s="335"/>
      <c r="BN84" s="335"/>
      <c r="BO84" s="335"/>
      <c r="BP84" s="335"/>
      <c r="BQ84" s="335"/>
      <c r="BR84" s="335"/>
      <c r="BS84" s="335"/>
      <c r="BT84" s="335"/>
      <c r="BU84" s="335"/>
      <c r="BV84" s="335"/>
    </row>
    <row r="85" spans="3:74" x14ac:dyDescent="0.25">
      <c r="BK85" s="335"/>
      <c r="BL85" s="335"/>
      <c r="BM85" s="335"/>
      <c r="BN85" s="335"/>
      <c r="BO85" s="335"/>
      <c r="BP85" s="335"/>
      <c r="BQ85" s="335"/>
      <c r="BR85" s="335"/>
      <c r="BS85" s="335"/>
      <c r="BT85" s="335"/>
      <c r="BU85" s="335"/>
      <c r="BV85" s="335"/>
    </row>
    <row r="86" spans="3:74" x14ac:dyDescent="0.25">
      <c r="BK86" s="335"/>
      <c r="BL86" s="335"/>
      <c r="BM86" s="335"/>
      <c r="BN86" s="335"/>
      <c r="BO86" s="335"/>
      <c r="BP86" s="335"/>
      <c r="BQ86" s="335"/>
      <c r="BR86" s="335"/>
      <c r="BS86" s="335"/>
      <c r="BT86" s="335"/>
      <c r="BU86" s="335"/>
      <c r="BV86" s="335"/>
    </row>
    <row r="87" spans="3:74" x14ac:dyDescent="0.25">
      <c r="BK87" s="335"/>
      <c r="BL87" s="335"/>
      <c r="BM87" s="335"/>
      <c r="BN87" s="335"/>
      <c r="BO87" s="335"/>
      <c r="BP87" s="335"/>
      <c r="BQ87" s="335"/>
      <c r="BR87" s="335"/>
      <c r="BS87" s="335"/>
      <c r="BT87" s="335"/>
      <c r="BU87" s="335"/>
      <c r="BV87" s="335"/>
    </row>
    <row r="88" spans="3:74" x14ac:dyDescent="0.25">
      <c r="BK88" s="335"/>
      <c r="BL88" s="335"/>
      <c r="BM88" s="335"/>
      <c r="BN88" s="335"/>
      <c r="BO88" s="335"/>
      <c r="BP88" s="335"/>
      <c r="BQ88" s="335"/>
      <c r="BR88" s="335"/>
      <c r="BS88" s="335"/>
      <c r="BT88" s="335"/>
      <c r="BU88" s="335"/>
      <c r="BV88" s="335"/>
    </row>
    <row r="89" spans="3:74" x14ac:dyDescent="0.25">
      <c r="BK89" s="335"/>
      <c r="BL89" s="335"/>
      <c r="BM89" s="335"/>
      <c r="BN89" s="335"/>
      <c r="BO89" s="335"/>
      <c r="BP89" s="335"/>
      <c r="BQ89" s="335"/>
      <c r="BR89" s="335"/>
      <c r="BS89" s="335"/>
      <c r="BT89" s="335"/>
      <c r="BU89" s="335"/>
      <c r="BV89" s="335"/>
    </row>
    <row r="90" spans="3:74" x14ac:dyDescent="0.25">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337"/>
      <c r="AZ90" s="337"/>
      <c r="BA90" s="337"/>
      <c r="BB90" s="337"/>
      <c r="BC90" s="337"/>
      <c r="BD90" s="607"/>
      <c r="BE90" s="607"/>
      <c r="BF90" s="607"/>
      <c r="BG90" s="337"/>
      <c r="BH90" s="337"/>
      <c r="BI90" s="337"/>
      <c r="BJ90" s="337"/>
      <c r="BK90" s="337"/>
      <c r="BL90" s="337"/>
      <c r="BM90" s="337"/>
      <c r="BN90" s="337"/>
      <c r="BO90" s="337"/>
      <c r="BP90" s="337"/>
      <c r="BQ90" s="337"/>
      <c r="BR90" s="337"/>
      <c r="BS90" s="337"/>
      <c r="BT90" s="337"/>
      <c r="BU90" s="337"/>
      <c r="BV90" s="337"/>
    </row>
    <row r="91" spans="3:74" x14ac:dyDescent="0.25">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337"/>
      <c r="AZ91" s="337"/>
      <c r="BA91" s="337"/>
      <c r="BB91" s="337"/>
      <c r="BC91" s="337"/>
      <c r="BD91" s="607"/>
      <c r="BE91" s="607"/>
      <c r="BF91" s="607"/>
      <c r="BG91" s="337"/>
      <c r="BH91" s="337"/>
      <c r="BI91" s="337"/>
      <c r="BJ91" s="337"/>
      <c r="BK91" s="337"/>
      <c r="BL91" s="337"/>
      <c r="BM91" s="337"/>
      <c r="BN91" s="337"/>
      <c r="BO91" s="337"/>
      <c r="BP91" s="337"/>
      <c r="BQ91" s="337"/>
      <c r="BR91" s="337"/>
      <c r="BS91" s="337"/>
      <c r="BT91" s="337"/>
      <c r="BU91" s="337"/>
      <c r="BV91" s="337"/>
    </row>
    <row r="92" spans="3:74" x14ac:dyDescent="0.25">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337"/>
      <c r="AZ92" s="337"/>
      <c r="BA92" s="337"/>
      <c r="BB92" s="337"/>
      <c r="BC92" s="337"/>
      <c r="BD92" s="607"/>
      <c r="BE92" s="607"/>
      <c r="BF92" s="607"/>
      <c r="BG92" s="337"/>
      <c r="BH92" s="337"/>
      <c r="BI92" s="337"/>
      <c r="BJ92" s="337"/>
      <c r="BK92" s="337"/>
      <c r="BL92" s="337"/>
      <c r="BM92" s="337"/>
      <c r="BN92" s="337"/>
      <c r="BO92" s="337"/>
      <c r="BP92" s="337"/>
      <c r="BQ92" s="337"/>
      <c r="BR92" s="337"/>
      <c r="BS92" s="337"/>
      <c r="BT92" s="337"/>
      <c r="BU92" s="337"/>
      <c r="BV92" s="337"/>
    </row>
    <row r="93" spans="3:74" x14ac:dyDescent="0.25">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337"/>
      <c r="AZ93" s="337"/>
      <c r="BA93" s="337"/>
      <c r="BB93" s="337"/>
      <c r="BC93" s="337"/>
      <c r="BD93" s="607"/>
      <c r="BE93" s="607"/>
      <c r="BF93" s="607"/>
      <c r="BG93" s="337"/>
      <c r="BH93" s="337"/>
      <c r="BI93" s="337"/>
      <c r="BJ93" s="337"/>
      <c r="BK93" s="337"/>
      <c r="BL93" s="337"/>
      <c r="BM93" s="337"/>
      <c r="BN93" s="337"/>
      <c r="BO93" s="337"/>
      <c r="BP93" s="337"/>
      <c r="BQ93" s="337"/>
      <c r="BR93" s="337"/>
      <c r="BS93" s="337"/>
      <c r="BT93" s="337"/>
      <c r="BU93" s="337"/>
      <c r="BV93" s="337"/>
    </row>
    <row r="94" spans="3:74" x14ac:dyDescent="0.25">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337"/>
      <c r="AZ94" s="337"/>
      <c r="BA94" s="337"/>
      <c r="BB94" s="337"/>
      <c r="BC94" s="337"/>
      <c r="BD94" s="607"/>
      <c r="BE94" s="607"/>
      <c r="BF94" s="607"/>
      <c r="BG94" s="337"/>
      <c r="BH94" s="337"/>
      <c r="BI94" s="337"/>
      <c r="BJ94" s="337"/>
      <c r="BK94" s="337"/>
      <c r="BL94" s="337"/>
      <c r="BM94" s="337"/>
      <c r="BN94" s="337"/>
      <c r="BO94" s="337"/>
      <c r="BP94" s="337"/>
      <c r="BQ94" s="337"/>
      <c r="BR94" s="337"/>
      <c r="BS94" s="337"/>
      <c r="BT94" s="337"/>
      <c r="BU94" s="337"/>
      <c r="BV94" s="337"/>
    </row>
    <row r="95" spans="3:74" x14ac:dyDescent="0.25">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337"/>
      <c r="AZ95" s="337"/>
      <c r="BA95" s="337"/>
      <c r="BB95" s="337"/>
      <c r="BC95" s="337"/>
      <c r="BD95" s="607"/>
      <c r="BE95" s="607"/>
      <c r="BF95" s="607"/>
      <c r="BG95" s="337"/>
      <c r="BH95" s="337"/>
      <c r="BI95" s="337"/>
      <c r="BJ95" s="337"/>
      <c r="BK95" s="337"/>
      <c r="BL95" s="337"/>
      <c r="BM95" s="337"/>
      <c r="BN95" s="337"/>
      <c r="BO95" s="337"/>
      <c r="BP95" s="337"/>
      <c r="BQ95" s="337"/>
      <c r="BR95" s="337"/>
      <c r="BS95" s="337"/>
      <c r="BT95" s="337"/>
      <c r="BU95" s="337"/>
      <c r="BV95" s="337"/>
    </row>
    <row r="96" spans="3:74" x14ac:dyDescent="0.25">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337"/>
      <c r="AZ96" s="337"/>
      <c r="BA96" s="337"/>
      <c r="BB96" s="337"/>
      <c r="BC96" s="337"/>
      <c r="BD96" s="607"/>
      <c r="BE96" s="607"/>
      <c r="BF96" s="607"/>
      <c r="BG96" s="337"/>
      <c r="BH96" s="337"/>
      <c r="BI96" s="337"/>
      <c r="BJ96" s="337"/>
      <c r="BK96" s="337"/>
      <c r="BL96" s="337"/>
      <c r="BM96" s="337"/>
      <c r="BN96" s="337"/>
      <c r="BO96" s="337"/>
      <c r="BP96" s="337"/>
      <c r="BQ96" s="337"/>
      <c r="BR96" s="337"/>
      <c r="BS96" s="337"/>
      <c r="BT96" s="337"/>
      <c r="BU96" s="337"/>
      <c r="BV96" s="337"/>
    </row>
    <row r="97" spans="3:74" x14ac:dyDescent="0.25">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337"/>
      <c r="AZ97" s="337"/>
      <c r="BA97" s="337"/>
      <c r="BB97" s="337"/>
      <c r="BC97" s="337"/>
      <c r="BD97" s="607"/>
      <c r="BE97" s="607"/>
      <c r="BF97" s="607"/>
      <c r="BG97" s="337"/>
      <c r="BH97" s="337"/>
      <c r="BI97" s="337"/>
      <c r="BJ97" s="337"/>
      <c r="BK97" s="337"/>
      <c r="BL97" s="337"/>
      <c r="BM97" s="337"/>
      <c r="BN97" s="337"/>
      <c r="BO97" s="337"/>
      <c r="BP97" s="337"/>
      <c r="BQ97" s="337"/>
      <c r="BR97" s="337"/>
      <c r="BS97" s="337"/>
      <c r="BT97" s="337"/>
      <c r="BU97" s="337"/>
      <c r="BV97" s="337"/>
    </row>
    <row r="98" spans="3:74" x14ac:dyDescent="0.25">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337"/>
      <c r="AZ98" s="337"/>
      <c r="BA98" s="337"/>
      <c r="BB98" s="337"/>
      <c r="BC98" s="337"/>
      <c r="BD98" s="607"/>
      <c r="BE98" s="607"/>
      <c r="BF98" s="607"/>
      <c r="BG98" s="337"/>
      <c r="BH98" s="337"/>
      <c r="BI98" s="337"/>
      <c r="BJ98" s="337"/>
      <c r="BK98" s="337"/>
      <c r="BL98" s="337"/>
      <c r="BM98" s="337"/>
      <c r="BN98" s="337"/>
      <c r="BO98" s="337"/>
      <c r="BP98" s="337"/>
      <c r="BQ98" s="337"/>
      <c r="BR98" s="337"/>
      <c r="BS98" s="337"/>
      <c r="BT98" s="337"/>
      <c r="BU98" s="337"/>
      <c r="BV98" s="337"/>
    </row>
    <row r="99" spans="3:74" x14ac:dyDescent="0.25">
      <c r="BK99" s="335"/>
      <c r="BL99" s="335"/>
      <c r="BM99" s="335"/>
      <c r="BN99" s="335"/>
      <c r="BO99" s="335"/>
      <c r="BP99" s="335"/>
      <c r="BQ99" s="335"/>
      <c r="BR99" s="335"/>
      <c r="BS99" s="335"/>
      <c r="BT99" s="335"/>
      <c r="BU99" s="335"/>
      <c r="BV99" s="335"/>
    </row>
    <row r="100" spans="3:74" x14ac:dyDescent="0.25">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338"/>
      <c r="AZ100" s="338"/>
      <c r="BA100" s="338"/>
      <c r="BB100" s="338"/>
      <c r="BC100" s="338"/>
      <c r="BD100" s="608"/>
      <c r="BE100" s="608"/>
      <c r="BF100" s="608"/>
      <c r="BG100" s="338"/>
      <c r="BH100" s="338"/>
      <c r="BI100" s="338"/>
      <c r="BJ100" s="338"/>
      <c r="BK100" s="338"/>
      <c r="BL100" s="338"/>
      <c r="BM100" s="338"/>
      <c r="BN100" s="338"/>
      <c r="BO100" s="338"/>
      <c r="BP100" s="338"/>
      <c r="BQ100" s="338"/>
      <c r="BR100" s="338"/>
      <c r="BS100" s="338"/>
      <c r="BT100" s="338"/>
      <c r="BU100" s="338"/>
      <c r="BV100" s="338"/>
    </row>
    <row r="101" spans="3:74" x14ac:dyDescent="0.25">
      <c r="BK101" s="335"/>
      <c r="BL101" s="335"/>
      <c r="BM101" s="335"/>
      <c r="BN101" s="335"/>
      <c r="BO101" s="335"/>
      <c r="BP101" s="335"/>
      <c r="BQ101" s="335"/>
      <c r="BR101" s="335"/>
      <c r="BS101" s="335"/>
      <c r="BT101" s="335"/>
      <c r="BU101" s="335"/>
      <c r="BV101" s="335"/>
    </row>
    <row r="102" spans="3:74" x14ac:dyDescent="0.25">
      <c r="BK102" s="335"/>
      <c r="BL102" s="335"/>
      <c r="BM102" s="335"/>
      <c r="BN102" s="335"/>
      <c r="BO102" s="335"/>
      <c r="BP102" s="335"/>
      <c r="BQ102" s="335"/>
      <c r="BR102" s="335"/>
      <c r="BS102" s="335"/>
      <c r="BT102" s="335"/>
      <c r="BU102" s="335"/>
      <c r="BV102" s="335"/>
    </row>
    <row r="103" spans="3:74" x14ac:dyDescent="0.25">
      <c r="BK103" s="335"/>
      <c r="BL103" s="335"/>
      <c r="BM103" s="335"/>
      <c r="BN103" s="335"/>
      <c r="BO103" s="335"/>
      <c r="BP103" s="335"/>
      <c r="BQ103" s="335"/>
      <c r="BR103" s="335"/>
      <c r="BS103" s="335"/>
      <c r="BT103" s="335"/>
      <c r="BU103" s="335"/>
      <c r="BV103" s="335"/>
    </row>
    <row r="104" spans="3:74" x14ac:dyDescent="0.25">
      <c r="BK104" s="335"/>
      <c r="BL104" s="335"/>
      <c r="BM104" s="335"/>
      <c r="BN104" s="335"/>
      <c r="BO104" s="335"/>
      <c r="BP104" s="335"/>
      <c r="BQ104" s="335"/>
      <c r="BR104" s="335"/>
      <c r="BS104" s="335"/>
      <c r="BT104" s="335"/>
      <c r="BU104" s="335"/>
      <c r="BV104" s="335"/>
    </row>
    <row r="105" spans="3:74" x14ac:dyDescent="0.25">
      <c r="BK105" s="335"/>
      <c r="BL105" s="335"/>
      <c r="BM105" s="335"/>
      <c r="BN105" s="335"/>
      <c r="BO105" s="335"/>
      <c r="BP105" s="335"/>
      <c r="BQ105" s="335"/>
      <c r="BR105" s="335"/>
      <c r="BS105" s="335"/>
      <c r="BT105" s="335"/>
      <c r="BU105" s="335"/>
      <c r="BV105" s="335"/>
    </row>
    <row r="106" spans="3:74" x14ac:dyDescent="0.25">
      <c r="BK106" s="335"/>
      <c r="BL106" s="335"/>
      <c r="BM106" s="335"/>
      <c r="BN106" s="335"/>
      <c r="BO106" s="335"/>
      <c r="BP106" s="335"/>
      <c r="BQ106" s="335"/>
      <c r="BR106" s="335"/>
      <c r="BS106" s="335"/>
      <c r="BT106" s="335"/>
      <c r="BU106" s="335"/>
      <c r="BV106" s="335"/>
    </row>
    <row r="107" spans="3:74" x14ac:dyDescent="0.25">
      <c r="BK107" s="335"/>
      <c r="BL107" s="335"/>
      <c r="BM107" s="335"/>
      <c r="BN107" s="335"/>
      <c r="BO107" s="335"/>
      <c r="BP107" s="335"/>
      <c r="BQ107" s="335"/>
      <c r="BR107" s="335"/>
      <c r="BS107" s="335"/>
      <c r="BT107" s="335"/>
      <c r="BU107" s="335"/>
      <c r="BV107" s="335"/>
    </row>
    <row r="108" spans="3:74" x14ac:dyDescent="0.25">
      <c r="BK108" s="335"/>
      <c r="BL108" s="335"/>
      <c r="BM108" s="335"/>
      <c r="BN108" s="335"/>
      <c r="BO108" s="335"/>
      <c r="BP108" s="335"/>
      <c r="BQ108" s="335"/>
      <c r="BR108" s="335"/>
      <c r="BS108" s="335"/>
      <c r="BT108" s="335"/>
      <c r="BU108" s="335"/>
      <c r="BV108" s="335"/>
    </row>
    <row r="109" spans="3:74" x14ac:dyDescent="0.25">
      <c r="BK109" s="335"/>
      <c r="BL109" s="335"/>
      <c r="BM109" s="335"/>
      <c r="BN109" s="335"/>
      <c r="BO109" s="335"/>
      <c r="BP109" s="335"/>
      <c r="BQ109" s="335"/>
      <c r="BR109" s="335"/>
      <c r="BS109" s="335"/>
      <c r="BT109" s="335"/>
      <c r="BU109" s="335"/>
      <c r="BV109" s="335"/>
    </row>
    <row r="110" spans="3:74" x14ac:dyDescent="0.25">
      <c r="BK110" s="335"/>
      <c r="BL110" s="335"/>
      <c r="BM110" s="335"/>
      <c r="BN110" s="335"/>
      <c r="BO110" s="335"/>
      <c r="BP110" s="335"/>
      <c r="BQ110" s="335"/>
      <c r="BR110" s="335"/>
      <c r="BS110" s="335"/>
      <c r="BT110" s="335"/>
      <c r="BU110" s="335"/>
      <c r="BV110" s="335"/>
    </row>
    <row r="111" spans="3:74" x14ac:dyDescent="0.25">
      <c r="BK111" s="335"/>
      <c r="BL111" s="335"/>
      <c r="BM111" s="335"/>
      <c r="BN111" s="335"/>
      <c r="BO111" s="335"/>
      <c r="BP111" s="335"/>
      <c r="BQ111" s="335"/>
      <c r="BR111" s="335"/>
      <c r="BS111" s="335"/>
      <c r="BT111" s="335"/>
      <c r="BU111" s="335"/>
      <c r="BV111" s="335"/>
    </row>
    <row r="112" spans="3:74" x14ac:dyDescent="0.25">
      <c r="BK112" s="335"/>
      <c r="BL112" s="335"/>
      <c r="BM112" s="335"/>
      <c r="BN112" s="335"/>
      <c r="BO112" s="335"/>
      <c r="BP112" s="335"/>
      <c r="BQ112" s="335"/>
      <c r="BR112" s="335"/>
      <c r="BS112" s="335"/>
      <c r="BT112" s="335"/>
      <c r="BU112" s="335"/>
      <c r="BV112" s="335"/>
    </row>
    <row r="113" spans="63:74" x14ac:dyDescent="0.25">
      <c r="BK113" s="335"/>
      <c r="BL113" s="335"/>
      <c r="BM113" s="335"/>
      <c r="BN113" s="335"/>
      <c r="BO113" s="335"/>
      <c r="BP113" s="335"/>
      <c r="BQ113" s="335"/>
      <c r="BR113" s="335"/>
      <c r="BS113" s="335"/>
      <c r="BT113" s="335"/>
      <c r="BU113" s="335"/>
      <c r="BV113" s="335"/>
    </row>
    <row r="114" spans="63:74" x14ac:dyDescent="0.25">
      <c r="BK114" s="335"/>
      <c r="BL114" s="335"/>
      <c r="BM114" s="335"/>
      <c r="BN114" s="335"/>
      <c r="BO114" s="335"/>
      <c r="BP114" s="335"/>
      <c r="BQ114" s="335"/>
      <c r="BR114" s="335"/>
      <c r="BS114" s="335"/>
      <c r="BT114" s="335"/>
      <c r="BU114" s="335"/>
      <c r="BV114" s="335"/>
    </row>
    <row r="115" spans="63:74" x14ac:dyDescent="0.25">
      <c r="BK115" s="335"/>
      <c r="BL115" s="335"/>
      <c r="BM115" s="335"/>
      <c r="BN115" s="335"/>
      <c r="BO115" s="335"/>
      <c r="BP115" s="335"/>
      <c r="BQ115" s="335"/>
      <c r="BR115" s="335"/>
      <c r="BS115" s="335"/>
      <c r="BT115" s="335"/>
      <c r="BU115" s="335"/>
      <c r="BV115" s="335"/>
    </row>
    <row r="116" spans="63:74" x14ac:dyDescent="0.25">
      <c r="BK116" s="335"/>
      <c r="BL116" s="335"/>
      <c r="BM116" s="335"/>
      <c r="BN116" s="335"/>
      <c r="BO116" s="335"/>
      <c r="BP116" s="335"/>
      <c r="BQ116" s="335"/>
      <c r="BR116" s="335"/>
      <c r="BS116" s="335"/>
      <c r="BT116" s="335"/>
      <c r="BU116" s="335"/>
      <c r="BV116" s="335"/>
    </row>
    <row r="117" spans="63:74" x14ac:dyDescent="0.25">
      <c r="BK117" s="335"/>
      <c r="BL117" s="335"/>
      <c r="BM117" s="335"/>
      <c r="BN117" s="335"/>
      <c r="BO117" s="335"/>
      <c r="BP117" s="335"/>
      <c r="BQ117" s="335"/>
      <c r="BR117" s="335"/>
      <c r="BS117" s="335"/>
      <c r="BT117" s="335"/>
      <c r="BU117" s="335"/>
      <c r="BV117" s="335"/>
    </row>
    <row r="118" spans="63:74" x14ac:dyDescent="0.25">
      <c r="BK118" s="335"/>
      <c r="BL118" s="335"/>
      <c r="BM118" s="335"/>
      <c r="BN118" s="335"/>
      <c r="BO118" s="335"/>
      <c r="BP118" s="335"/>
      <c r="BQ118" s="335"/>
      <c r="BR118" s="335"/>
      <c r="BS118" s="335"/>
      <c r="BT118" s="335"/>
      <c r="BU118" s="335"/>
      <c r="BV118" s="335"/>
    </row>
    <row r="119" spans="63:74" x14ac:dyDescent="0.25">
      <c r="BK119" s="335"/>
      <c r="BL119" s="335"/>
      <c r="BM119" s="335"/>
      <c r="BN119" s="335"/>
      <c r="BO119" s="335"/>
      <c r="BP119" s="335"/>
      <c r="BQ119" s="335"/>
      <c r="BR119" s="335"/>
      <c r="BS119" s="335"/>
      <c r="BT119" s="335"/>
      <c r="BU119" s="335"/>
      <c r="BV119" s="335"/>
    </row>
    <row r="120" spans="63:74" x14ac:dyDescent="0.25">
      <c r="BK120" s="335"/>
      <c r="BL120" s="335"/>
      <c r="BM120" s="335"/>
      <c r="BN120" s="335"/>
      <c r="BO120" s="335"/>
      <c r="BP120" s="335"/>
      <c r="BQ120" s="335"/>
      <c r="BR120" s="335"/>
      <c r="BS120" s="335"/>
      <c r="BT120" s="335"/>
      <c r="BU120" s="335"/>
      <c r="BV120" s="335"/>
    </row>
    <row r="121" spans="63:74" x14ac:dyDescent="0.25">
      <c r="BK121" s="335"/>
      <c r="BL121" s="335"/>
      <c r="BM121" s="335"/>
      <c r="BN121" s="335"/>
      <c r="BO121" s="335"/>
      <c r="BP121" s="335"/>
      <c r="BQ121" s="335"/>
      <c r="BR121" s="335"/>
      <c r="BS121" s="335"/>
      <c r="BT121" s="335"/>
      <c r="BU121" s="335"/>
      <c r="BV121" s="335"/>
    </row>
    <row r="122" spans="63:74" x14ac:dyDescent="0.25">
      <c r="BK122" s="335"/>
      <c r="BL122" s="335"/>
      <c r="BM122" s="335"/>
      <c r="BN122" s="335"/>
      <c r="BO122" s="335"/>
      <c r="BP122" s="335"/>
      <c r="BQ122" s="335"/>
      <c r="BR122" s="335"/>
      <c r="BS122" s="335"/>
      <c r="BT122" s="335"/>
      <c r="BU122" s="335"/>
      <c r="BV122" s="335"/>
    </row>
    <row r="123" spans="63:74" x14ac:dyDescent="0.25">
      <c r="BK123" s="335"/>
      <c r="BL123" s="335"/>
      <c r="BM123" s="335"/>
      <c r="BN123" s="335"/>
      <c r="BO123" s="335"/>
      <c r="BP123" s="335"/>
      <c r="BQ123" s="335"/>
      <c r="BR123" s="335"/>
      <c r="BS123" s="335"/>
      <c r="BT123" s="335"/>
      <c r="BU123" s="335"/>
      <c r="BV123" s="335"/>
    </row>
    <row r="124" spans="63:74" x14ac:dyDescent="0.25">
      <c r="BK124" s="335"/>
      <c r="BL124" s="335"/>
      <c r="BM124" s="335"/>
      <c r="BN124" s="335"/>
      <c r="BO124" s="335"/>
      <c r="BP124" s="335"/>
      <c r="BQ124" s="335"/>
      <c r="BR124" s="335"/>
      <c r="BS124" s="335"/>
      <c r="BT124" s="335"/>
      <c r="BU124" s="335"/>
      <c r="BV124" s="335"/>
    </row>
    <row r="125" spans="63:74" x14ac:dyDescent="0.25">
      <c r="BK125" s="335"/>
      <c r="BL125" s="335"/>
      <c r="BM125" s="335"/>
      <c r="BN125" s="335"/>
      <c r="BO125" s="335"/>
      <c r="BP125" s="335"/>
      <c r="BQ125" s="335"/>
      <c r="BR125" s="335"/>
      <c r="BS125" s="335"/>
      <c r="BT125" s="335"/>
      <c r="BU125" s="335"/>
      <c r="BV125" s="335"/>
    </row>
    <row r="126" spans="63:74" x14ac:dyDescent="0.25">
      <c r="BK126" s="335"/>
      <c r="BL126" s="335"/>
      <c r="BM126" s="335"/>
      <c r="BN126" s="335"/>
      <c r="BO126" s="335"/>
      <c r="BP126" s="335"/>
      <c r="BQ126" s="335"/>
      <c r="BR126" s="335"/>
      <c r="BS126" s="335"/>
      <c r="BT126" s="335"/>
      <c r="BU126" s="335"/>
      <c r="BV126" s="335"/>
    </row>
    <row r="127" spans="63:74" x14ac:dyDescent="0.25">
      <c r="BK127" s="335"/>
      <c r="BL127" s="335"/>
      <c r="BM127" s="335"/>
      <c r="BN127" s="335"/>
      <c r="BO127" s="335"/>
      <c r="BP127" s="335"/>
      <c r="BQ127" s="335"/>
      <c r="BR127" s="335"/>
      <c r="BS127" s="335"/>
      <c r="BT127" s="335"/>
      <c r="BU127" s="335"/>
      <c r="BV127" s="335"/>
    </row>
    <row r="128" spans="63:74" x14ac:dyDescent="0.25">
      <c r="BK128" s="335"/>
      <c r="BL128" s="335"/>
      <c r="BM128" s="335"/>
      <c r="BN128" s="335"/>
      <c r="BO128" s="335"/>
      <c r="BP128" s="335"/>
      <c r="BQ128" s="335"/>
      <c r="BR128" s="335"/>
      <c r="BS128" s="335"/>
      <c r="BT128" s="335"/>
      <c r="BU128" s="335"/>
      <c r="BV128" s="335"/>
    </row>
    <row r="129" spans="63:74" x14ac:dyDescent="0.25">
      <c r="BK129" s="335"/>
      <c r="BL129" s="335"/>
      <c r="BM129" s="335"/>
      <c r="BN129" s="335"/>
      <c r="BO129" s="335"/>
      <c r="BP129" s="335"/>
      <c r="BQ129" s="335"/>
      <c r="BR129" s="335"/>
      <c r="BS129" s="335"/>
      <c r="BT129" s="335"/>
      <c r="BU129" s="335"/>
      <c r="BV129" s="335"/>
    </row>
    <row r="130" spans="63:74" x14ac:dyDescent="0.25">
      <c r="BK130" s="335"/>
      <c r="BL130" s="335"/>
      <c r="BM130" s="335"/>
      <c r="BN130" s="335"/>
      <c r="BO130" s="335"/>
      <c r="BP130" s="335"/>
      <c r="BQ130" s="335"/>
      <c r="BR130" s="335"/>
      <c r="BS130" s="335"/>
      <c r="BT130" s="335"/>
      <c r="BU130" s="335"/>
      <c r="BV130" s="335"/>
    </row>
    <row r="131" spans="63:74" x14ac:dyDescent="0.25">
      <c r="BK131" s="335"/>
      <c r="BL131" s="335"/>
      <c r="BM131" s="335"/>
      <c r="BN131" s="335"/>
      <c r="BO131" s="335"/>
      <c r="BP131" s="335"/>
      <c r="BQ131" s="335"/>
      <c r="BR131" s="335"/>
      <c r="BS131" s="335"/>
      <c r="BT131" s="335"/>
      <c r="BU131" s="335"/>
      <c r="BV131" s="335"/>
    </row>
    <row r="132" spans="63:74" x14ac:dyDescent="0.25">
      <c r="BK132" s="335"/>
      <c r="BL132" s="335"/>
      <c r="BM132" s="335"/>
      <c r="BN132" s="335"/>
      <c r="BO132" s="335"/>
      <c r="BP132" s="335"/>
      <c r="BQ132" s="335"/>
      <c r="BR132" s="335"/>
      <c r="BS132" s="335"/>
      <c r="BT132" s="335"/>
      <c r="BU132" s="335"/>
      <c r="BV132" s="335"/>
    </row>
    <row r="133" spans="63:74" x14ac:dyDescent="0.25">
      <c r="BK133" s="335"/>
      <c r="BL133" s="335"/>
      <c r="BM133" s="335"/>
      <c r="BN133" s="335"/>
      <c r="BO133" s="335"/>
      <c r="BP133" s="335"/>
      <c r="BQ133" s="335"/>
      <c r="BR133" s="335"/>
      <c r="BS133" s="335"/>
      <c r="BT133" s="335"/>
      <c r="BU133" s="335"/>
      <c r="BV133" s="335"/>
    </row>
    <row r="134" spans="63:74" x14ac:dyDescent="0.25">
      <c r="BK134" s="335"/>
      <c r="BL134" s="335"/>
      <c r="BM134" s="335"/>
      <c r="BN134" s="335"/>
      <c r="BO134" s="335"/>
      <c r="BP134" s="335"/>
      <c r="BQ134" s="335"/>
      <c r="BR134" s="335"/>
      <c r="BS134" s="335"/>
      <c r="BT134" s="335"/>
      <c r="BU134" s="335"/>
      <c r="BV134" s="335"/>
    </row>
    <row r="135" spans="63:74" x14ac:dyDescent="0.25">
      <c r="BK135" s="335"/>
      <c r="BL135" s="335"/>
      <c r="BM135" s="335"/>
      <c r="BN135" s="335"/>
      <c r="BO135" s="335"/>
      <c r="BP135" s="335"/>
      <c r="BQ135" s="335"/>
      <c r="BR135" s="335"/>
      <c r="BS135" s="335"/>
      <c r="BT135" s="335"/>
      <c r="BU135" s="335"/>
      <c r="BV135" s="335"/>
    </row>
    <row r="136" spans="63:74" x14ac:dyDescent="0.25">
      <c r="BK136" s="335"/>
      <c r="BL136" s="335"/>
      <c r="BM136" s="335"/>
      <c r="BN136" s="335"/>
      <c r="BO136" s="335"/>
      <c r="BP136" s="335"/>
      <c r="BQ136" s="335"/>
      <c r="BR136" s="335"/>
      <c r="BS136" s="335"/>
      <c r="BT136" s="335"/>
      <c r="BU136" s="335"/>
      <c r="BV136" s="335"/>
    </row>
    <row r="137" spans="63:74" x14ac:dyDescent="0.25">
      <c r="BK137" s="335"/>
      <c r="BL137" s="335"/>
      <c r="BM137" s="335"/>
      <c r="BN137" s="335"/>
      <c r="BO137" s="335"/>
      <c r="BP137" s="335"/>
      <c r="BQ137" s="335"/>
      <c r="BR137" s="335"/>
      <c r="BS137" s="335"/>
      <c r="BT137" s="335"/>
      <c r="BU137" s="335"/>
      <c r="BV137" s="335"/>
    </row>
    <row r="138" spans="63:74" x14ac:dyDescent="0.25">
      <c r="BK138" s="335"/>
      <c r="BL138" s="335"/>
      <c r="BM138" s="335"/>
      <c r="BN138" s="335"/>
      <c r="BO138" s="335"/>
      <c r="BP138" s="335"/>
      <c r="BQ138" s="335"/>
      <c r="BR138" s="335"/>
      <c r="BS138" s="335"/>
      <c r="BT138" s="335"/>
      <c r="BU138" s="335"/>
      <c r="BV138" s="335"/>
    </row>
    <row r="139" spans="63:74" x14ac:dyDescent="0.25">
      <c r="BK139" s="335"/>
      <c r="BL139" s="335"/>
      <c r="BM139" s="335"/>
      <c r="BN139" s="335"/>
      <c r="BO139" s="335"/>
      <c r="BP139" s="335"/>
      <c r="BQ139" s="335"/>
      <c r="BR139" s="335"/>
      <c r="BS139" s="335"/>
      <c r="BT139" s="335"/>
      <c r="BU139" s="335"/>
      <c r="BV139" s="335"/>
    </row>
    <row r="140" spans="63:74" x14ac:dyDescent="0.25">
      <c r="BK140" s="335"/>
      <c r="BL140" s="335"/>
      <c r="BM140" s="335"/>
      <c r="BN140" s="335"/>
      <c r="BO140" s="335"/>
      <c r="BP140" s="335"/>
      <c r="BQ140" s="335"/>
      <c r="BR140" s="335"/>
      <c r="BS140" s="335"/>
      <c r="BT140" s="335"/>
      <c r="BU140" s="335"/>
      <c r="BV140" s="335"/>
    </row>
    <row r="141" spans="63:74" x14ac:dyDescent="0.25">
      <c r="BK141" s="335"/>
      <c r="BL141" s="335"/>
      <c r="BM141" s="335"/>
      <c r="BN141" s="335"/>
      <c r="BO141" s="335"/>
      <c r="BP141" s="335"/>
      <c r="BQ141" s="335"/>
      <c r="BR141" s="335"/>
      <c r="BS141" s="335"/>
      <c r="BT141" s="335"/>
      <c r="BU141" s="335"/>
      <c r="BV141" s="335"/>
    </row>
    <row r="142" spans="63:74" x14ac:dyDescent="0.25">
      <c r="BK142" s="335"/>
      <c r="BL142" s="335"/>
      <c r="BM142" s="335"/>
      <c r="BN142" s="335"/>
      <c r="BO142" s="335"/>
      <c r="BP142" s="335"/>
      <c r="BQ142" s="335"/>
      <c r="BR142" s="335"/>
      <c r="BS142" s="335"/>
      <c r="BT142" s="335"/>
      <c r="BU142" s="335"/>
      <c r="BV142" s="335"/>
    </row>
    <row r="143" spans="63:74" x14ac:dyDescent="0.25">
      <c r="BK143" s="335"/>
      <c r="BL143" s="335"/>
      <c r="BM143" s="335"/>
      <c r="BN143" s="335"/>
      <c r="BO143" s="335"/>
      <c r="BP143" s="335"/>
      <c r="BQ143" s="335"/>
      <c r="BR143" s="335"/>
      <c r="BS143" s="335"/>
      <c r="BT143" s="335"/>
      <c r="BU143" s="335"/>
      <c r="BV143" s="335"/>
    </row>
    <row r="144" spans="63:74" x14ac:dyDescent="0.25">
      <c r="BK144" s="335"/>
      <c r="BL144" s="335"/>
      <c r="BM144" s="335"/>
      <c r="BN144" s="335"/>
      <c r="BO144" s="335"/>
      <c r="BP144" s="335"/>
      <c r="BQ144" s="335"/>
      <c r="BR144" s="335"/>
      <c r="BS144" s="335"/>
      <c r="BT144" s="335"/>
      <c r="BU144" s="335"/>
      <c r="BV144" s="335"/>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AY6" sqref="AY6:AY64"/>
    </sheetView>
  </sheetViews>
  <sheetFormatPr defaultColWidth="11" defaultRowHeight="10.5" x14ac:dyDescent="0.25"/>
  <cols>
    <col min="1" max="1" width="10.54296875" style="490" customWidth="1"/>
    <col min="2" max="2" width="27" style="490" customWidth="1"/>
    <col min="3" max="55" width="6.54296875" style="490" customWidth="1"/>
    <col min="56" max="58" width="6.54296875" style="617" customWidth="1"/>
    <col min="59" max="74" width="6.54296875" style="490" customWidth="1"/>
    <col min="75" max="238" width="11" style="490"/>
    <col min="239" max="239" width="1.54296875" style="490" customWidth="1"/>
    <col min="240" max="16384" width="11" style="490"/>
  </cols>
  <sheetData>
    <row r="1" spans="1:74" ht="12.75" customHeight="1" x14ac:dyDescent="0.3">
      <c r="A1" s="734" t="s">
        <v>785</v>
      </c>
      <c r="B1" s="489" t="s">
        <v>1300</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35"/>
      <c r="B2" s="485" t="str">
        <f>"U.S. Energy Information Administration  |  Short-Term Energy Outlook  - "&amp;Dates!D1</f>
        <v>U.S. Energy Information Administration  |  Short-Term Energy Outlook  - February 2023</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0" t="s">
        <v>1397</v>
      </c>
      <c r="B3" s="493"/>
      <c r="C3" s="738">
        <f>Dates!D3</f>
        <v>2019</v>
      </c>
      <c r="D3" s="741"/>
      <c r="E3" s="741"/>
      <c r="F3" s="741"/>
      <c r="G3" s="741"/>
      <c r="H3" s="741"/>
      <c r="I3" s="741"/>
      <c r="J3" s="741"/>
      <c r="K3" s="741"/>
      <c r="L3" s="741"/>
      <c r="M3" s="741"/>
      <c r="N3" s="812"/>
      <c r="O3" s="738">
        <f>C3+1</f>
        <v>2020</v>
      </c>
      <c r="P3" s="741"/>
      <c r="Q3" s="741"/>
      <c r="R3" s="741"/>
      <c r="S3" s="741"/>
      <c r="T3" s="741"/>
      <c r="U3" s="741"/>
      <c r="V3" s="741"/>
      <c r="W3" s="741"/>
      <c r="X3" s="741"/>
      <c r="Y3" s="741"/>
      <c r="Z3" s="812"/>
      <c r="AA3" s="738">
        <f>O3+1</f>
        <v>2021</v>
      </c>
      <c r="AB3" s="741"/>
      <c r="AC3" s="741"/>
      <c r="AD3" s="741"/>
      <c r="AE3" s="741"/>
      <c r="AF3" s="741"/>
      <c r="AG3" s="741"/>
      <c r="AH3" s="741"/>
      <c r="AI3" s="741"/>
      <c r="AJ3" s="741"/>
      <c r="AK3" s="741"/>
      <c r="AL3" s="812"/>
      <c r="AM3" s="738">
        <f>AA3+1</f>
        <v>2022</v>
      </c>
      <c r="AN3" s="741"/>
      <c r="AO3" s="741"/>
      <c r="AP3" s="741"/>
      <c r="AQ3" s="741"/>
      <c r="AR3" s="741"/>
      <c r="AS3" s="741"/>
      <c r="AT3" s="741"/>
      <c r="AU3" s="741"/>
      <c r="AV3" s="741"/>
      <c r="AW3" s="741"/>
      <c r="AX3" s="812"/>
      <c r="AY3" s="738">
        <f>AM3+1</f>
        <v>2023</v>
      </c>
      <c r="AZ3" s="741"/>
      <c r="BA3" s="741"/>
      <c r="BB3" s="741"/>
      <c r="BC3" s="741"/>
      <c r="BD3" s="741"/>
      <c r="BE3" s="741"/>
      <c r="BF3" s="741"/>
      <c r="BG3" s="741"/>
      <c r="BH3" s="741"/>
      <c r="BI3" s="741"/>
      <c r="BJ3" s="812"/>
      <c r="BK3" s="738">
        <f>AY3+1</f>
        <v>2024</v>
      </c>
      <c r="BL3" s="741"/>
      <c r="BM3" s="741"/>
      <c r="BN3" s="741"/>
      <c r="BO3" s="741"/>
      <c r="BP3" s="741"/>
      <c r="BQ3" s="741"/>
      <c r="BR3" s="741"/>
      <c r="BS3" s="741"/>
      <c r="BT3" s="741"/>
      <c r="BU3" s="741"/>
      <c r="BV3" s="812"/>
    </row>
    <row r="4" spans="1:74" ht="12.75" customHeight="1" x14ac:dyDescent="0.25">
      <c r="A4" s="731" t="str">
        <f>Dates!$D$2</f>
        <v>Thursday February 2, 2023</v>
      </c>
      <c r="B4" s="494"/>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492"/>
      <c r="B5" s="128" t="s">
        <v>334</v>
      </c>
      <c r="C5" s="495"/>
      <c r="D5" s="496"/>
      <c r="E5" s="496"/>
      <c r="F5" s="496"/>
      <c r="G5" s="496"/>
      <c r="H5" s="496"/>
      <c r="I5" s="496"/>
      <c r="J5" s="496"/>
      <c r="K5" s="496"/>
      <c r="L5" s="496"/>
      <c r="M5" s="496"/>
      <c r="N5" s="497"/>
      <c r="O5" s="495"/>
      <c r="P5" s="496"/>
      <c r="Q5" s="496"/>
      <c r="R5" s="496"/>
      <c r="S5" s="496"/>
      <c r="T5" s="496"/>
      <c r="U5" s="496"/>
      <c r="V5" s="496"/>
      <c r="W5" s="496"/>
      <c r="X5" s="496"/>
      <c r="Y5" s="496"/>
      <c r="Z5" s="497"/>
      <c r="AA5" s="495"/>
      <c r="AB5" s="496"/>
      <c r="AC5" s="496"/>
      <c r="AD5" s="496"/>
      <c r="AE5" s="496"/>
      <c r="AF5" s="496"/>
      <c r="AG5" s="496"/>
      <c r="AH5" s="496"/>
      <c r="AI5" s="496"/>
      <c r="AJ5" s="496"/>
      <c r="AK5" s="496"/>
      <c r="AL5" s="497"/>
      <c r="AM5" s="495"/>
      <c r="AN5" s="496"/>
      <c r="AO5" s="496"/>
      <c r="AP5" s="496"/>
      <c r="AQ5" s="496"/>
      <c r="AR5" s="496"/>
      <c r="AS5" s="496"/>
      <c r="AT5" s="496"/>
      <c r="AU5" s="496"/>
      <c r="AV5" s="496"/>
      <c r="AW5" s="496"/>
      <c r="AX5" s="497"/>
      <c r="AY5" s="495"/>
      <c r="AZ5" s="496"/>
      <c r="BA5" s="496"/>
      <c r="BB5" s="496"/>
      <c r="BC5" s="496"/>
      <c r="BD5" s="496"/>
      <c r="BE5" s="496"/>
      <c r="BF5" s="496"/>
      <c r="BG5" s="496"/>
      <c r="BH5" s="496"/>
      <c r="BI5" s="496"/>
      <c r="BJ5" s="497"/>
      <c r="BK5" s="495"/>
      <c r="BL5" s="496"/>
      <c r="BM5" s="496"/>
      <c r="BN5" s="496"/>
      <c r="BO5" s="496"/>
      <c r="BP5" s="496"/>
      <c r="BQ5" s="496"/>
      <c r="BR5" s="496"/>
      <c r="BS5" s="496"/>
      <c r="BT5" s="496"/>
      <c r="BU5" s="496"/>
      <c r="BV5" s="497"/>
    </row>
    <row r="6" spans="1:74" ht="11.15" customHeight="1" x14ac:dyDescent="0.25">
      <c r="A6" s="498" t="s">
        <v>1174</v>
      </c>
      <c r="B6" s="499" t="s">
        <v>81</v>
      </c>
      <c r="C6" s="689">
        <v>112.14362267999999</v>
      </c>
      <c r="D6" s="689">
        <v>103.94932439</v>
      </c>
      <c r="E6" s="689">
        <v>107.124385</v>
      </c>
      <c r="F6" s="689">
        <v>95.860548606999998</v>
      </c>
      <c r="G6" s="689">
        <v>108.44487992000001</v>
      </c>
      <c r="H6" s="689">
        <v>128.92958418000001</v>
      </c>
      <c r="I6" s="689">
        <v>162.24936177000001</v>
      </c>
      <c r="J6" s="689">
        <v>165.14040041999999</v>
      </c>
      <c r="K6" s="689">
        <v>140.48253201</v>
      </c>
      <c r="L6" s="689">
        <v>121.93402791</v>
      </c>
      <c r="M6" s="689">
        <v>108.68300562</v>
      </c>
      <c r="N6" s="689">
        <v>122.19755222000001</v>
      </c>
      <c r="O6" s="689">
        <v>126.25650424</v>
      </c>
      <c r="P6" s="689">
        <v>119.04781773000001</v>
      </c>
      <c r="Q6" s="689">
        <v>117.05947457000001</v>
      </c>
      <c r="R6" s="689">
        <v>102.38126719</v>
      </c>
      <c r="S6" s="689">
        <v>108.91838454000001</v>
      </c>
      <c r="T6" s="689">
        <v>134.23975368000001</v>
      </c>
      <c r="U6" s="689">
        <v>171.97088640000001</v>
      </c>
      <c r="V6" s="689">
        <v>164.07358886</v>
      </c>
      <c r="W6" s="689">
        <v>132.78554051</v>
      </c>
      <c r="X6" s="689">
        <v>123.08867028</v>
      </c>
      <c r="Y6" s="689">
        <v>101.45832052</v>
      </c>
      <c r="Z6" s="689">
        <v>118.39610107</v>
      </c>
      <c r="AA6" s="689">
        <v>117.22491388</v>
      </c>
      <c r="AB6" s="689">
        <v>103.85528754000001</v>
      </c>
      <c r="AC6" s="689">
        <v>99.264940335999995</v>
      </c>
      <c r="AD6" s="689">
        <v>99.839849998999995</v>
      </c>
      <c r="AE6" s="689">
        <v>106.66170207</v>
      </c>
      <c r="AF6" s="689">
        <v>140.56700803000001</v>
      </c>
      <c r="AG6" s="689">
        <v>160.61696208000001</v>
      </c>
      <c r="AH6" s="689">
        <v>163.23286763999999</v>
      </c>
      <c r="AI6" s="689">
        <v>129.83928872999999</v>
      </c>
      <c r="AJ6" s="689">
        <v>123.32480653</v>
      </c>
      <c r="AK6" s="689">
        <v>113.77023133</v>
      </c>
      <c r="AL6" s="689">
        <v>118.57662117</v>
      </c>
      <c r="AM6" s="689">
        <v>126.24220461</v>
      </c>
      <c r="AN6" s="689">
        <v>107.37567229</v>
      </c>
      <c r="AO6" s="689">
        <v>103.34230681</v>
      </c>
      <c r="AP6" s="689">
        <v>98.028943373000004</v>
      </c>
      <c r="AQ6" s="689">
        <v>119.53080396</v>
      </c>
      <c r="AR6" s="689">
        <v>147.98443595000001</v>
      </c>
      <c r="AS6" s="689">
        <v>181.22622706000001</v>
      </c>
      <c r="AT6" s="689">
        <v>179.98274655</v>
      </c>
      <c r="AU6" s="689">
        <v>148.22215459</v>
      </c>
      <c r="AV6" s="689">
        <v>124.64100895</v>
      </c>
      <c r="AW6" s="689">
        <v>118.32614692</v>
      </c>
      <c r="AX6" s="689">
        <v>134.60890000000001</v>
      </c>
      <c r="AY6" s="689">
        <v>125.444</v>
      </c>
      <c r="AZ6" s="690">
        <v>111.32089999999999</v>
      </c>
      <c r="BA6" s="690">
        <v>110.00279999999999</v>
      </c>
      <c r="BB6" s="690">
        <v>102.34480000000001</v>
      </c>
      <c r="BC6" s="690">
        <v>114.7266</v>
      </c>
      <c r="BD6" s="690">
        <v>140.1591</v>
      </c>
      <c r="BE6" s="690">
        <v>170.97919999999999</v>
      </c>
      <c r="BF6" s="690">
        <v>173.63720000000001</v>
      </c>
      <c r="BG6" s="690">
        <v>143.2433</v>
      </c>
      <c r="BH6" s="690">
        <v>122.5912</v>
      </c>
      <c r="BI6" s="690">
        <v>114.84229999999999</v>
      </c>
      <c r="BJ6" s="690">
        <v>128.58930000000001</v>
      </c>
      <c r="BK6" s="690">
        <v>131.1455</v>
      </c>
      <c r="BL6" s="690">
        <v>106.12730000000001</v>
      </c>
      <c r="BM6" s="690">
        <v>107.1872</v>
      </c>
      <c r="BN6" s="690">
        <v>93.519710000000003</v>
      </c>
      <c r="BO6" s="690">
        <v>113.0883</v>
      </c>
      <c r="BP6" s="690">
        <v>133.3836</v>
      </c>
      <c r="BQ6" s="690">
        <v>163.86689999999999</v>
      </c>
      <c r="BR6" s="690">
        <v>173.065</v>
      </c>
      <c r="BS6" s="690">
        <v>137.54179999999999</v>
      </c>
      <c r="BT6" s="690">
        <v>120.43129999999999</v>
      </c>
      <c r="BU6" s="690">
        <v>110.9362</v>
      </c>
      <c r="BV6" s="690">
        <v>130.31639999999999</v>
      </c>
    </row>
    <row r="7" spans="1:74" ht="11.15" customHeight="1" x14ac:dyDescent="0.25">
      <c r="A7" s="498" t="s">
        <v>1175</v>
      </c>
      <c r="B7" s="499" t="s">
        <v>80</v>
      </c>
      <c r="C7" s="689">
        <v>100.29441031</v>
      </c>
      <c r="D7" s="689">
        <v>79.381749474000003</v>
      </c>
      <c r="E7" s="689">
        <v>77.819348923999996</v>
      </c>
      <c r="F7" s="689">
        <v>59.426201405</v>
      </c>
      <c r="G7" s="689">
        <v>71.387602418</v>
      </c>
      <c r="H7" s="689">
        <v>78.042789175999999</v>
      </c>
      <c r="I7" s="689">
        <v>100.22471278</v>
      </c>
      <c r="J7" s="689">
        <v>93.516602250999995</v>
      </c>
      <c r="K7" s="689">
        <v>85.215956883999993</v>
      </c>
      <c r="L7" s="689">
        <v>66.311207828999997</v>
      </c>
      <c r="M7" s="689">
        <v>75.046173737999993</v>
      </c>
      <c r="N7" s="689">
        <v>72.065240101000001</v>
      </c>
      <c r="O7" s="689">
        <v>64.563948737000004</v>
      </c>
      <c r="P7" s="689">
        <v>55.665121610999996</v>
      </c>
      <c r="Q7" s="689">
        <v>50.230395651999999</v>
      </c>
      <c r="R7" s="689">
        <v>40.233843508</v>
      </c>
      <c r="S7" s="689">
        <v>46.090292931</v>
      </c>
      <c r="T7" s="689">
        <v>64.863443848000003</v>
      </c>
      <c r="U7" s="689">
        <v>89.245923423999997</v>
      </c>
      <c r="V7" s="689">
        <v>90.695629866999994</v>
      </c>
      <c r="W7" s="689">
        <v>67.924857051000004</v>
      </c>
      <c r="X7" s="689">
        <v>59.338810713000001</v>
      </c>
      <c r="Y7" s="689">
        <v>60.748456773999997</v>
      </c>
      <c r="Z7" s="689">
        <v>78.100861441000006</v>
      </c>
      <c r="AA7" s="689">
        <v>80.764682875999995</v>
      </c>
      <c r="AB7" s="689">
        <v>87.026807962999996</v>
      </c>
      <c r="AC7" s="689">
        <v>61.446816099999999</v>
      </c>
      <c r="AD7" s="689">
        <v>53.538657024000003</v>
      </c>
      <c r="AE7" s="689">
        <v>63.416494448000002</v>
      </c>
      <c r="AF7" s="689">
        <v>86.786683714999995</v>
      </c>
      <c r="AG7" s="689">
        <v>101.05787642</v>
      </c>
      <c r="AH7" s="689">
        <v>101.38283946999999</v>
      </c>
      <c r="AI7" s="689">
        <v>78.387802363999995</v>
      </c>
      <c r="AJ7" s="689">
        <v>62.124099671000003</v>
      </c>
      <c r="AK7" s="689">
        <v>56.828166392</v>
      </c>
      <c r="AL7" s="689">
        <v>59.565573475999997</v>
      </c>
      <c r="AM7" s="689">
        <v>86.985841970999999</v>
      </c>
      <c r="AN7" s="689">
        <v>70.291180545000003</v>
      </c>
      <c r="AO7" s="689">
        <v>60.240250805999999</v>
      </c>
      <c r="AP7" s="689">
        <v>54.588203919000001</v>
      </c>
      <c r="AQ7" s="689">
        <v>61.723228763000002</v>
      </c>
      <c r="AR7" s="689">
        <v>72.812598545</v>
      </c>
      <c r="AS7" s="689">
        <v>85.742129559999995</v>
      </c>
      <c r="AT7" s="689">
        <v>84.476115082000007</v>
      </c>
      <c r="AU7" s="689">
        <v>64.358365871000004</v>
      </c>
      <c r="AV7" s="689">
        <v>53.620144416999999</v>
      </c>
      <c r="AW7" s="689">
        <v>55.754034527000002</v>
      </c>
      <c r="AX7" s="689">
        <v>72.235119999999995</v>
      </c>
      <c r="AY7" s="689">
        <v>61.42109</v>
      </c>
      <c r="AZ7" s="690">
        <v>55.002139999999997</v>
      </c>
      <c r="BA7" s="690">
        <v>49.750239999999998</v>
      </c>
      <c r="BB7" s="690">
        <v>41.153680000000001</v>
      </c>
      <c r="BC7" s="690">
        <v>50.0212</v>
      </c>
      <c r="BD7" s="690">
        <v>63.826569999999997</v>
      </c>
      <c r="BE7" s="690">
        <v>74.415049999999994</v>
      </c>
      <c r="BF7" s="690">
        <v>78.836150000000004</v>
      </c>
      <c r="BG7" s="690">
        <v>55.206200000000003</v>
      </c>
      <c r="BH7" s="690">
        <v>42.064929999999997</v>
      </c>
      <c r="BI7" s="690">
        <v>44.67877</v>
      </c>
      <c r="BJ7" s="690">
        <v>64.624099999999999</v>
      </c>
      <c r="BK7" s="690">
        <v>70.707980000000006</v>
      </c>
      <c r="BL7" s="690">
        <v>60.243589999999998</v>
      </c>
      <c r="BM7" s="690">
        <v>47.00461</v>
      </c>
      <c r="BN7" s="690">
        <v>41.734380000000002</v>
      </c>
      <c r="BO7" s="690">
        <v>43.70176</v>
      </c>
      <c r="BP7" s="690">
        <v>62.566499999999998</v>
      </c>
      <c r="BQ7" s="690">
        <v>74.324460000000002</v>
      </c>
      <c r="BR7" s="690">
        <v>74.186790000000002</v>
      </c>
      <c r="BS7" s="690">
        <v>56.321809999999999</v>
      </c>
      <c r="BT7" s="690">
        <v>44.028329999999997</v>
      </c>
      <c r="BU7" s="690">
        <v>45.934739999999998</v>
      </c>
      <c r="BV7" s="690">
        <v>63.64734</v>
      </c>
    </row>
    <row r="8" spans="1:74" ht="11.15" customHeight="1" x14ac:dyDescent="0.25">
      <c r="A8" s="500" t="s">
        <v>1176</v>
      </c>
      <c r="B8" s="501" t="s">
        <v>83</v>
      </c>
      <c r="C8" s="689">
        <v>73.700844000000004</v>
      </c>
      <c r="D8" s="689">
        <v>64.714894000000001</v>
      </c>
      <c r="E8" s="689">
        <v>65.079690999999997</v>
      </c>
      <c r="F8" s="689">
        <v>60.580927000000003</v>
      </c>
      <c r="G8" s="689">
        <v>67.123546000000005</v>
      </c>
      <c r="H8" s="689">
        <v>68.804879</v>
      </c>
      <c r="I8" s="689">
        <v>72.198594999999997</v>
      </c>
      <c r="J8" s="689">
        <v>71.910684000000003</v>
      </c>
      <c r="K8" s="689">
        <v>66.063580000000002</v>
      </c>
      <c r="L8" s="689">
        <v>62.032622000000003</v>
      </c>
      <c r="M8" s="689">
        <v>64.125425000000007</v>
      </c>
      <c r="N8" s="689">
        <v>73.073575000000005</v>
      </c>
      <c r="O8" s="689">
        <v>74.169646</v>
      </c>
      <c r="P8" s="689">
        <v>65.910573999999997</v>
      </c>
      <c r="Q8" s="689">
        <v>63.997210000000003</v>
      </c>
      <c r="R8" s="689">
        <v>59.170015999999997</v>
      </c>
      <c r="S8" s="689">
        <v>64.337969999999999</v>
      </c>
      <c r="T8" s="689">
        <v>67.205083000000002</v>
      </c>
      <c r="U8" s="689">
        <v>69.385440000000003</v>
      </c>
      <c r="V8" s="689">
        <v>68.982186999999996</v>
      </c>
      <c r="W8" s="689">
        <v>65.727316999999999</v>
      </c>
      <c r="X8" s="689">
        <v>59.362465</v>
      </c>
      <c r="Y8" s="689">
        <v>61.759976999999999</v>
      </c>
      <c r="Z8" s="689">
        <v>69.870977999999994</v>
      </c>
      <c r="AA8" s="689">
        <v>71.732462999999996</v>
      </c>
      <c r="AB8" s="689">
        <v>62.954160000000002</v>
      </c>
      <c r="AC8" s="689">
        <v>63.708238000000001</v>
      </c>
      <c r="AD8" s="689">
        <v>57.092024000000002</v>
      </c>
      <c r="AE8" s="689">
        <v>63.394114999999999</v>
      </c>
      <c r="AF8" s="689">
        <v>66.070373000000004</v>
      </c>
      <c r="AG8" s="689">
        <v>68.831592999999998</v>
      </c>
      <c r="AH8" s="689">
        <v>69.471331000000006</v>
      </c>
      <c r="AI8" s="689">
        <v>64.520031000000003</v>
      </c>
      <c r="AJ8" s="689">
        <v>56.944504999999999</v>
      </c>
      <c r="AK8" s="689">
        <v>62.749318000000002</v>
      </c>
      <c r="AL8" s="689">
        <v>70.719836999999998</v>
      </c>
      <c r="AM8" s="689">
        <v>70.576875000000001</v>
      </c>
      <c r="AN8" s="689">
        <v>61.852176999999998</v>
      </c>
      <c r="AO8" s="689">
        <v>63.153700999999998</v>
      </c>
      <c r="AP8" s="689">
        <v>55.289540000000002</v>
      </c>
      <c r="AQ8" s="689">
        <v>63.38162449</v>
      </c>
      <c r="AR8" s="689">
        <v>65.715419999999995</v>
      </c>
      <c r="AS8" s="689">
        <v>68.856919000000005</v>
      </c>
      <c r="AT8" s="689">
        <v>68.896917000000002</v>
      </c>
      <c r="AU8" s="689">
        <v>63.733186000000003</v>
      </c>
      <c r="AV8" s="689">
        <v>58.945383</v>
      </c>
      <c r="AW8" s="689">
        <v>62.041286999999997</v>
      </c>
      <c r="AX8" s="689">
        <v>69.130989999999997</v>
      </c>
      <c r="AY8" s="689">
        <v>71.040430000000001</v>
      </c>
      <c r="AZ8" s="690">
        <v>61.821809999999999</v>
      </c>
      <c r="BA8" s="690">
        <v>61.729950000000002</v>
      </c>
      <c r="BB8" s="690">
        <v>54.662680000000002</v>
      </c>
      <c r="BC8" s="690">
        <v>64.715180000000004</v>
      </c>
      <c r="BD8" s="690">
        <v>67.551640000000006</v>
      </c>
      <c r="BE8" s="690">
        <v>70.457920000000001</v>
      </c>
      <c r="BF8" s="690">
        <v>70.464770000000001</v>
      </c>
      <c r="BG8" s="690">
        <v>65.539829999999995</v>
      </c>
      <c r="BH8" s="690">
        <v>61.08305</v>
      </c>
      <c r="BI8" s="690">
        <v>64.043369999999996</v>
      </c>
      <c r="BJ8" s="690">
        <v>71.123609999999999</v>
      </c>
      <c r="BK8" s="690">
        <v>71.373329999999996</v>
      </c>
      <c r="BL8" s="690">
        <v>65.124629999999996</v>
      </c>
      <c r="BM8" s="690">
        <v>64.733469999999997</v>
      </c>
      <c r="BN8" s="690">
        <v>57.609160000000003</v>
      </c>
      <c r="BO8" s="690">
        <v>66.458200000000005</v>
      </c>
      <c r="BP8" s="690">
        <v>68.806820000000002</v>
      </c>
      <c r="BQ8" s="690">
        <v>71.304349999999999</v>
      </c>
      <c r="BR8" s="690">
        <v>71.175759999999997</v>
      </c>
      <c r="BS8" s="690">
        <v>65.718429999999998</v>
      </c>
      <c r="BT8" s="690">
        <v>57.389319999999998</v>
      </c>
      <c r="BU8" s="690">
        <v>62.820529999999998</v>
      </c>
      <c r="BV8" s="690">
        <v>69.814869999999999</v>
      </c>
    </row>
    <row r="9" spans="1:74" ht="11.15" customHeight="1" x14ac:dyDescent="0.25">
      <c r="A9" s="500" t="s">
        <v>1177</v>
      </c>
      <c r="B9" s="501" t="s">
        <v>342</v>
      </c>
      <c r="C9" s="689">
        <v>56.377086194</v>
      </c>
      <c r="D9" s="689">
        <v>52.632515523999999</v>
      </c>
      <c r="E9" s="689">
        <v>61.476279128000002</v>
      </c>
      <c r="F9" s="689">
        <v>66.545574664</v>
      </c>
      <c r="G9" s="689">
        <v>68.324300437999995</v>
      </c>
      <c r="H9" s="689">
        <v>61.904381397999998</v>
      </c>
      <c r="I9" s="689">
        <v>58.801177152999998</v>
      </c>
      <c r="J9" s="689">
        <v>54.198077822000002</v>
      </c>
      <c r="K9" s="689">
        <v>53.395862393999998</v>
      </c>
      <c r="L9" s="689">
        <v>55.206970798</v>
      </c>
      <c r="M9" s="689">
        <v>52.807539712000001</v>
      </c>
      <c r="N9" s="689">
        <v>54.993731965999999</v>
      </c>
      <c r="O9" s="689">
        <v>60.458993206000002</v>
      </c>
      <c r="P9" s="689">
        <v>63.771547431999998</v>
      </c>
      <c r="Q9" s="689">
        <v>63.025730893999999</v>
      </c>
      <c r="R9" s="689">
        <v>64.074704686999993</v>
      </c>
      <c r="S9" s="689">
        <v>71.287911554000004</v>
      </c>
      <c r="T9" s="689">
        <v>70.944862358999998</v>
      </c>
      <c r="U9" s="689">
        <v>63.583396364999999</v>
      </c>
      <c r="V9" s="689">
        <v>59.122898124000002</v>
      </c>
      <c r="W9" s="689">
        <v>52.804779717000002</v>
      </c>
      <c r="X9" s="689">
        <v>57.833716844000001</v>
      </c>
      <c r="Y9" s="689">
        <v>63.065824614999997</v>
      </c>
      <c r="Z9" s="689">
        <v>62.026754752000002</v>
      </c>
      <c r="AA9" s="689">
        <v>63.722426153999997</v>
      </c>
      <c r="AB9" s="689">
        <v>56.488658993000001</v>
      </c>
      <c r="AC9" s="689">
        <v>73.022173237000004</v>
      </c>
      <c r="AD9" s="689">
        <v>69.475377863000006</v>
      </c>
      <c r="AE9" s="689">
        <v>72.817655122000005</v>
      </c>
      <c r="AF9" s="689">
        <v>65.659984195000007</v>
      </c>
      <c r="AG9" s="689">
        <v>59.516289645999997</v>
      </c>
      <c r="AH9" s="689">
        <v>62.858161578999997</v>
      </c>
      <c r="AI9" s="689">
        <v>60.508115322999998</v>
      </c>
      <c r="AJ9" s="689">
        <v>61.774477910000002</v>
      </c>
      <c r="AK9" s="689">
        <v>66.118194919999993</v>
      </c>
      <c r="AL9" s="689">
        <v>73.074078115000006</v>
      </c>
      <c r="AM9" s="689">
        <v>76.056385577</v>
      </c>
      <c r="AN9" s="689">
        <v>73.525947826999996</v>
      </c>
      <c r="AO9" s="689">
        <v>83.645385742000002</v>
      </c>
      <c r="AP9" s="689">
        <v>81.923183203999997</v>
      </c>
      <c r="AQ9" s="689">
        <v>83.209172120000005</v>
      </c>
      <c r="AR9" s="689">
        <v>79.759310888000002</v>
      </c>
      <c r="AS9" s="689">
        <v>72.773281862999994</v>
      </c>
      <c r="AT9" s="689">
        <v>63.946901691999997</v>
      </c>
      <c r="AU9" s="689">
        <v>60.631780331000002</v>
      </c>
      <c r="AV9" s="689">
        <v>62.876924078999998</v>
      </c>
      <c r="AW9" s="689">
        <v>72.585585881</v>
      </c>
      <c r="AX9" s="689">
        <v>72.163390000000007</v>
      </c>
      <c r="AY9" s="689">
        <v>78.679490000000001</v>
      </c>
      <c r="AZ9" s="690">
        <v>75.374030000000005</v>
      </c>
      <c r="BA9" s="690">
        <v>88.129239999999996</v>
      </c>
      <c r="BB9" s="690">
        <v>90.698099999999997</v>
      </c>
      <c r="BC9" s="690">
        <v>93.469620000000006</v>
      </c>
      <c r="BD9" s="690">
        <v>85.565740000000005</v>
      </c>
      <c r="BE9" s="690">
        <v>78.704359999999994</v>
      </c>
      <c r="BF9" s="690">
        <v>69.099789999999999</v>
      </c>
      <c r="BG9" s="690">
        <v>66.735399999999998</v>
      </c>
      <c r="BH9" s="690">
        <v>71.015799999999999</v>
      </c>
      <c r="BI9" s="690">
        <v>77.487830000000002</v>
      </c>
      <c r="BJ9" s="690">
        <v>80.595370000000003</v>
      </c>
      <c r="BK9" s="690">
        <v>85.115600000000001</v>
      </c>
      <c r="BL9" s="690">
        <v>85.618179999999995</v>
      </c>
      <c r="BM9" s="690">
        <v>96.326660000000004</v>
      </c>
      <c r="BN9" s="690">
        <v>97.825540000000004</v>
      </c>
      <c r="BO9" s="690">
        <v>102.76009999999999</v>
      </c>
      <c r="BP9" s="690">
        <v>95.787469999999999</v>
      </c>
      <c r="BQ9" s="690">
        <v>89.042360000000002</v>
      </c>
      <c r="BR9" s="690">
        <v>77.789150000000006</v>
      </c>
      <c r="BS9" s="690">
        <v>74.691310000000001</v>
      </c>
      <c r="BT9" s="690">
        <v>78.285749999999993</v>
      </c>
      <c r="BU9" s="690">
        <v>84.738069999999993</v>
      </c>
      <c r="BV9" s="690">
        <v>84.699039999999997</v>
      </c>
    </row>
    <row r="10" spans="1:74" ht="11.15" customHeight="1" x14ac:dyDescent="0.25">
      <c r="A10" s="500" t="s">
        <v>1178</v>
      </c>
      <c r="B10" s="501" t="s">
        <v>344</v>
      </c>
      <c r="C10" s="689">
        <v>24.657851542</v>
      </c>
      <c r="D10" s="689">
        <v>22.772000198000001</v>
      </c>
      <c r="E10" s="689">
        <v>26.207664605000002</v>
      </c>
      <c r="F10" s="689">
        <v>27.695002240000001</v>
      </c>
      <c r="G10" s="689">
        <v>31.856523539000001</v>
      </c>
      <c r="H10" s="689">
        <v>27.964864186</v>
      </c>
      <c r="I10" s="689">
        <v>24.787959910000001</v>
      </c>
      <c r="J10" s="689">
        <v>22.504343480999999</v>
      </c>
      <c r="K10" s="689">
        <v>18.461390473000002</v>
      </c>
      <c r="L10" s="689">
        <v>18.232079965</v>
      </c>
      <c r="M10" s="689">
        <v>20.138658313000001</v>
      </c>
      <c r="N10" s="689">
        <v>21.373703252999999</v>
      </c>
      <c r="O10" s="689">
        <v>24.378466810999999</v>
      </c>
      <c r="P10" s="689">
        <v>25.741441330000001</v>
      </c>
      <c r="Q10" s="689">
        <v>23.683213074000001</v>
      </c>
      <c r="R10" s="689">
        <v>23.066096221999999</v>
      </c>
      <c r="S10" s="689">
        <v>29.851186449</v>
      </c>
      <c r="T10" s="689">
        <v>27.904505568000001</v>
      </c>
      <c r="U10" s="689">
        <v>26.657362586000001</v>
      </c>
      <c r="V10" s="689">
        <v>23.203464775</v>
      </c>
      <c r="W10" s="689">
        <v>18.610584712000001</v>
      </c>
      <c r="X10" s="689">
        <v>18.74334953</v>
      </c>
      <c r="Y10" s="689">
        <v>20.810550576000001</v>
      </c>
      <c r="Z10" s="689">
        <v>21.409093505000001</v>
      </c>
      <c r="AA10" s="689">
        <v>24.448920998999998</v>
      </c>
      <c r="AB10" s="689">
        <v>20.052882066999999</v>
      </c>
      <c r="AC10" s="689">
        <v>21.094884235999999</v>
      </c>
      <c r="AD10" s="689">
        <v>19.278212421999999</v>
      </c>
      <c r="AE10" s="689">
        <v>23.201466285999999</v>
      </c>
      <c r="AF10" s="689">
        <v>23.37008127</v>
      </c>
      <c r="AG10" s="689">
        <v>21.998534331999998</v>
      </c>
      <c r="AH10" s="689">
        <v>20.237112074999999</v>
      </c>
      <c r="AI10" s="689">
        <v>16.928291253000001</v>
      </c>
      <c r="AJ10" s="689">
        <v>17.039286529000002</v>
      </c>
      <c r="AK10" s="689">
        <v>19.272142154000001</v>
      </c>
      <c r="AL10" s="689">
        <v>23.469163508000001</v>
      </c>
      <c r="AM10" s="689">
        <v>26.176039136</v>
      </c>
      <c r="AN10" s="689">
        <v>22.871366993999999</v>
      </c>
      <c r="AO10" s="689">
        <v>25.351075202000001</v>
      </c>
      <c r="AP10" s="689">
        <v>19.462665238</v>
      </c>
      <c r="AQ10" s="689">
        <v>22.985916200999998</v>
      </c>
      <c r="AR10" s="689">
        <v>26.776239185000001</v>
      </c>
      <c r="AS10" s="689">
        <v>24.011516923999999</v>
      </c>
      <c r="AT10" s="689">
        <v>21.517546725999999</v>
      </c>
      <c r="AU10" s="689">
        <v>16.746191925000002</v>
      </c>
      <c r="AV10" s="689">
        <v>14.565050541</v>
      </c>
      <c r="AW10" s="689">
        <v>18.685002076</v>
      </c>
      <c r="AX10" s="689">
        <v>19.950109999999999</v>
      </c>
      <c r="AY10" s="689">
        <v>23.15005</v>
      </c>
      <c r="AZ10" s="690">
        <v>20.684429999999999</v>
      </c>
      <c r="BA10" s="690">
        <v>23.39207</v>
      </c>
      <c r="BB10" s="690">
        <v>23.057099999999998</v>
      </c>
      <c r="BC10" s="690">
        <v>26.7911</v>
      </c>
      <c r="BD10" s="690">
        <v>26.495840000000001</v>
      </c>
      <c r="BE10" s="690">
        <v>24.15936</v>
      </c>
      <c r="BF10" s="690">
        <v>21.225079999999998</v>
      </c>
      <c r="BG10" s="690">
        <v>17.64293</v>
      </c>
      <c r="BH10" s="690">
        <v>17.49277</v>
      </c>
      <c r="BI10" s="690">
        <v>19.534600000000001</v>
      </c>
      <c r="BJ10" s="690">
        <v>21.785270000000001</v>
      </c>
      <c r="BK10" s="690">
        <v>24.35838</v>
      </c>
      <c r="BL10" s="690">
        <v>22.67013</v>
      </c>
      <c r="BM10" s="690">
        <v>24.626830000000002</v>
      </c>
      <c r="BN10" s="690">
        <v>24.584689999999998</v>
      </c>
      <c r="BO10" s="690">
        <v>27.974150000000002</v>
      </c>
      <c r="BP10" s="690">
        <v>27.375889999999998</v>
      </c>
      <c r="BQ10" s="690">
        <v>25.22401</v>
      </c>
      <c r="BR10" s="690">
        <v>21.49775</v>
      </c>
      <c r="BS10" s="690">
        <v>17.842839999999999</v>
      </c>
      <c r="BT10" s="690">
        <v>17.776389999999999</v>
      </c>
      <c r="BU10" s="690">
        <v>19.696760000000001</v>
      </c>
      <c r="BV10" s="690">
        <v>22.088650000000001</v>
      </c>
    </row>
    <row r="11" spans="1:74" ht="11.15" customHeight="1" x14ac:dyDescent="0.25">
      <c r="A11" s="498" t="s">
        <v>1179</v>
      </c>
      <c r="B11" s="502" t="s">
        <v>85</v>
      </c>
      <c r="C11" s="689">
        <v>24.273044141</v>
      </c>
      <c r="D11" s="689">
        <v>22.598255909999999</v>
      </c>
      <c r="E11" s="689">
        <v>25.745924749</v>
      </c>
      <c r="F11" s="689">
        <v>28.887737320999999</v>
      </c>
      <c r="G11" s="689">
        <v>25.756669664</v>
      </c>
      <c r="H11" s="689">
        <v>22.426099435000001</v>
      </c>
      <c r="I11" s="689">
        <v>22.084403556000002</v>
      </c>
      <c r="J11" s="689">
        <v>19.963513459000001</v>
      </c>
      <c r="K11" s="689">
        <v>24.494216560000002</v>
      </c>
      <c r="L11" s="689">
        <v>27.598531194</v>
      </c>
      <c r="M11" s="689">
        <v>25.159643384999999</v>
      </c>
      <c r="N11" s="689">
        <v>26.615985436999999</v>
      </c>
      <c r="O11" s="689">
        <v>28.097183625</v>
      </c>
      <c r="P11" s="689">
        <v>29.085602094999999</v>
      </c>
      <c r="Q11" s="689">
        <v>29.294104785999998</v>
      </c>
      <c r="R11" s="689">
        <v>29.726316482000001</v>
      </c>
      <c r="S11" s="689">
        <v>28.354006102</v>
      </c>
      <c r="T11" s="689">
        <v>30.137789464000001</v>
      </c>
      <c r="U11" s="689">
        <v>22.787481359000001</v>
      </c>
      <c r="V11" s="689">
        <v>22.962044226</v>
      </c>
      <c r="W11" s="689">
        <v>23.101733179</v>
      </c>
      <c r="X11" s="689">
        <v>28.716803453000001</v>
      </c>
      <c r="Y11" s="689">
        <v>33.010522897999998</v>
      </c>
      <c r="Z11" s="689">
        <v>31.879334530000001</v>
      </c>
      <c r="AA11" s="689">
        <v>30.038048778</v>
      </c>
      <c r="AB11" s="689">
        <v>26.693027287</v>
      </c>
      <c r="AC11" s="689">
        <v>39.173066294999998</v>
      </c>
      <c r="AD11" s="689">
        <v>36.131132196999999</v>
      </c>
      <c r="AE11" s="689">
        <v>33.764240327000003</v>
      </c>
      <c r="AF11" s="689">
        <v>26.651511631999998</v>
      </c>
      <c r="AG11" s="689">
        <v>21.701575486999999</v>
      </c>
      <c r="AH11" s="689">
        <v>27.054356126999998</v>
      </c>
      <c r="AI11" s="689">
        <v>28.975373717</v>
      </c>
      <c r="AJ11" s="689">
        <v>32.191491849999998</v>
      </c>
      <c r="AK11" s="689">
        <v>35.723277762000002</v>
      </c>
      <c r="AL11" s="689">
        <v>39.820225114000003</v>
      </c>
      <c r="AM11" s="689">
        <v>38.055403380999998</v>
      </c>
      <c r="AN11" s="689">
        <v>37.963505707000003</v>
      </c>
      <c r="AO11" s="689">
        <v>42.984206710999999</v>
      </c>
      <c r="AP11" s="689">
        <v>45.897973495999999</v>
      </c>
      <c r="AQ11" s="689">
        <v>41.617394243</v>
      </c>
      <c r="AR11" s="689">
        <v>33.457111173999998</v>
      </c>
      <c r="AS11" s="689">
        <v>29.250430353999999</v>
      </c>
      <c r="AT11" s="689">
        <v>24.329762135999999</v>
      </c>
      <c r="AU11" s="689">
        <v>27.007661330000001</v>
      </c>
      <c r="AV11" s="689">
        <v>32.802672219000002</v>
      </c>
      <c r="AW11" s="689">
        <v>41.941453633000002</v>
      </c>
      <c r="AX11" s="689">
        <v>41.462060000000001</v>
      </c>
      <c r="AY11" s="689">
        <v>41.808669999999999</v>
      </c>
      <c r="AZ11" s="690">
        <v>40.699910000000003</v>
      </c>
      <c r="BA11" s="690">
        <v>46.6066</v>
      </c>
      <c r="BB11" s="690">
        <v>48.252070000000003</v>
      </c>
      <c r="BC11" s="690">
        <v>44.431199999999997</v>
      </c>
      <c r="BD11" s="690">
        <v>35.425089999999997</v>
      </c>
      <c r="BE11" s="690">
        <v>30.792149999999999</v>
      </c>
      <c r="BF11" s="690">
        <v>25.698499999999999</v>
      </c>
      <c r="BG11" s="690">
        <v>28.518439999999998</v>
      </c>
      <c r="BH11" s="690">
        <v>34.368929999999999</v>
      </c>
      <c r="BI11" s="690">
        <v>43.208289999999998</v>
      </c>
      <c r="BJ11" s="690">
        <v>44.639589999999998</v>
      </c>
      <c r="BK11" s="690">
        <v>43.03604</v>
      </c>
      <c r="BL11" s="690">
        <v>44.251489999999997</v>
      </c>
      <c r="BM11" s="690">
        <v>48.15605</v>
      </c>
      <c r="BN11" s="690">
        <v>48.47439</v>
      </c>
      <c r="BO11" s="690">
        <v>45.800820000000002</v>
      </c>
      <c r="BP11" s="690">
        <v>36.755459999999999</v>
      </c>
      <c r="BQ11" s="690">
        <v>31.594539999999999</v>
      </c>
      <c r="BR11" s="690">
        <v>26.573709999999998</v>
      </c>
      <c r="BS11" s="690">
        <v>29.363530000000001</v>
      </c>
      <c r="BT11" s="690">
        <v>35.357300000000002</v>
      </c>
      <c r="BU11" s="690">
        <v>46.329709999999999</v>
      </c>
      <c r="BV11" s="690">
        <v>46.514539999999997</v>
      </c>
    </row>
    <row r="12" spans="1:74" ht="11.15" customHeight="1" x14ac:dyDescent="0.25">
      <c r="A12" s="498" t="s">
        <v>1180</v>
      </c>
      <c r="B12" s="499" t="s">
        <v>1290</v>
      </c>
      <c r="C12" s="689">
        <v>3.5460793819999998</v>
      </c>
      <c r="D12" s="689">
        <v>3.7976078690000001</v>
      </c>
      <c r="E12" s="689">
        <v>5.8412723309999999</v>
      </c>
      <c r="F12" s="689">
        <v>6.6901811899999997</v>
      </c>
      <c r="G12" s="689">
        <v>7.0954023929999996</v>
      </c>
      <c r="H12" s="689">
        <v>7.8981032239999998</v>
      </c>
      <c r="I12" s="689">
        <v>8.0531010710000004</v>
      </c>
      <c r="J12" s="689">
        <v>7.8027319049999999</v>
      </c>
      <c r="K12" s="689">
        <v>6.7537196369999997</v>
      </c>
      <c r="L12" s="689">
        <v>6.0401778430000004</v>
      </c>
      <c r="M12" s="689">
        <v>4.3229624820000003</v>
      </c>
      <c r="N12" s="689">
        <v>3.4234071180000001</v>
      </c>
      <c r="O12" s="689">
        <v>4.4229060579999997</v>
      </c>
      <c r="P12" s="689">
        <v>5.5184411139999998</v>
      </c>
      <c r="Q12" s="689">
        <v>6.2971697119999996</v>
      </c>
      <c r="R12" s="689">
        <v>7.8583712969999997</v>
      </c>
      <c r="S12" s="689">
        <v>9.5755289730000008</v>
      </c>
      <c r="T12" s="689">
        <v>9.5756096119999992</v>
      </c>
      <c r="U12" s="689">
        <v>10.527688213999999</v>
      </c>
      <c r="V12" s="689">
        <v>9.2458384430000002</v>
      </c>
      <c r="W12" s="689">
        <v>7.6728804139999998</v>
      </c>
      <c r="X12" s="689">
        <v>7.0342844749999998</v>
      </c>
      <c r="Y12" s="689">
        <v>5.7245923249999997</v>
      </c>
      <c r="Z12" s="689">
        <v>5.0581372690000004</v>
      </c>
      <c r="AA12" s="689">
        <v>5.5230944280000003</v>
      </c>
      <c r="AB12" s="689">
        <v>6.2932611869999997</v>
      </c>
      <c r="AC12" s="689">
        <v>9.2328896940000007</v>
      </c>
      <c r="AD12" s="689">
        <v>10.817883456000001</v>
      </c>
      <c r="AE12" s="689">
        <v>12.377126006999999</v>
      </c>
      <c r="AF12" s="689">
        <v>12.119200482</v>
      </c>
      <c r="AG12" s="689">
        <v>12.113689357</v>
      </c>
      <c r="AH12" s="689">
        <v>11.890463284000001</v>
      </c>
      <c r="AI12" s="689">
        <v>11.144456363</v>
      </c>
      <c r="AJ12" s="689">
        <v>9.2108021339999997</v>
      </c>
      <c r="AK12" s="689">
        <v>7.7461598540000001</v>
      </c>
      <c r="AL12" s="689">
        <v>6.0542743190000001</v>
      </c>
      <c r="AM12" s="689">
        <v>8.1010842499999995</v>
      </c>
      <c r="AN12" s="689">
        <v>9.2483996790000003</v>
      </c>
      <c r="AO12" s="689">
        <v>11.788185346000001</v>
      </c>
      <c r="AP12" s="689">
        <v>13.348130527</v>
      </c>
      <c r="AQ12" s="689">
        <v>15.063472503</v>
      </c>
      <c r="AR12" s="689">
        <v>15.848809295000001</v>
      </c>
      <c r="AS12" s="689">
        <v>15.584653603</v>
      </c>
      <c r="AT12" s="689">
        <v>14.280340272</v>
      </c>
      <c r="AU12" s="689">
        <v>13.312591006</v>
      </c>
      <c r="AV12" s="689">
        <v>12.101424159</v>
      </c>
      <c r="AW12" s="689">
        <v>8.4045796199999998</v>
      </c>
      <c r="AX12" s="689">
        <v>7.0407109999999999</v>
      </c>
      <c r="AY12" s="689">
        <v>9.8706569999999996</v>
      </c>
      <c r="AZ12" s="690">
        <v>10.68577</v>
      </c>
      <c r="BA12" s="690">
        <v>14.542</v>
      </c>
      <c r="BB12" s="690">
        <v>16.299119999999998</v>
      </c>
      <c r="BC12" s="690">
        <v>18.895659999999999</v>
      </c>
      <c r="BD12" s="690">
        <v>20.081520000000001</v>
      </c>
      <c r="BE12" s="690">
        <v>19.978539999999999</v>
      </c>
      <c r="BF12" s="690">
        <v>18.427949999999999</v>
      </c>
      <c r="BG12" s="690">
        <v>17.083659999999998</v>
      </c>
      <c r="BH12" s="690">
        <v>15.86495</v>
      </c>
      <c r="BI12" s="690">
        <v>11.323740000000001</v>
      </c>
      <c r="BJ12" s="690">
        <v>10.441000000000001</v>
      </c>
      <c r="BK12" s="690">
        <v>13.964180000000001</v>
      </c>
      <c r="BL12" s="690">
        <v>15.57302</v>
      </c>
      <c r="BM12" s="690">
        <v>20.186360000000001</v>
      </c>
      <c r="BN12" s="690">
        <v>22.06925</v>
      </c>
      <c r="BO12" s="690">
        <v>25.97</v>
      </c>
      <c r="BP12" s="690">
        <v>28.269010000000002</v>
      </c>
      <c r="BQ12" s="690">
        <v>28.375540000000001</v>
      </c>
      <c r="BR12" s="690">
        <v>25.935089999999999</v>
      </c>
      <c r="BS12" s="690">
        <v>23.958089999999999</v>
      </c>
      <c r="BT12" s="690">
        <v>22.010919999999999</v>
      </c>
      <c r="BU12" s="690">
        <v>15.34412</v>
      </c>
      <c r="BV12" s="690">
        <v>12.4064</v>
      </c>
    </row>
    <row r="13" spans="1:74" ht="11.15" customHeight="1" x14ac:dyDescent="0.25">
      <c r="A13" s="498" t="s">
        <v>1181</v>
      </c>
      <c r="B13" s="499" t="s">
        <v>1036</v>
      </c>
      <c r="C13" s="689">
        <v>2.5522215799999999</v>
      </c>
      <c r="D13" s="689">
        <v>2.2127163950000002</v>
      </c>
      <c r="E13" s="689">
        <v>2.3030809250000002</v>
      </c>
      <c r="F13" s="689">
        <v>2.0456035400000001</v>
      </c>
      <c r="G13" s="689">
        <v>2.3112592250000001</v>
      </c>
      <c r="H13" s="689">
        <v>2.3209862870000002</v>
      </c>
      <c r="I13" s="689">
        <v>2.5337459560000002</v>
      </c>
      <c r="J13" s="689">
        <v>2.5650765739999999</v>
      </c>
      <c r="K13" s="689">
        <v>2.3484427440000002</v>
      </c>
      <c r="L13" s="689">
        <v>2.2332982010000002</v>
      </c>
      <c r="M13" s="689">
        <v>2.2448919159999998</v>
      </c>
      <c r="N13" s="689">
        <v>2.4403968869999999</v>
      </c>
      <c r="O13" s="689">
        <v>2.448295313</v>
      </c>
      <c r="P13" s="689">
        <v>2.2369082109999998</v>
      </c>
      <c r="Q13" s="689">
        <v>2.3291789139999999</v>
      </c>
      <c r="R13" s="689">
        <v>2.0843933909999999</v>
      </c>
      <c r="S13" s="689">
        <v>2.1835995069999998</v>
      </c>
      <c r="T13" s="689">
        <v>2.0864692319999998</v>
      </c>
      <c r="U13" s="689">
        <v>2.310001298</v>
      </c>
      <c r="V13" s="689">
        <v>2.4187885819999999</v>
      </c>
      <c r="W13" s="689">
        <v>2.165280718</v>
      </c>
      <c r="X13" s="689">
        <v>2.0901303370000002</v>
      </c>
      <c r="Y13" s="689">
        <v>2.1621946749999998</v>
      </c>
      <c r="Z13" s="689">
        <v>2.3214391280000002</v>
      </c>
      <c r="AA13" s="689">
        <v>2.4095669329999998</v>
      </c>
      <c r="AB13" s="689">
        <v>2.201681915</v>
      </c>
      <c r="AC13" s="689">
        <v>2.2967008</v>
      </c>
      <c r="AD13" s="689">
        <v>1.9977380929999999</v>
      </c>
      <c r="AE13" s="689">
        <v>2.1913392209999998</v>
      </c>
      <c r="AF13" s="689">
        <v>2.2822311659999999</v>
      </c>
      <c r="AG13" s="689">
        <v>2.391169799</v>
      </c>
      <c r="AH13" s="689">
        <v>2.3807686970000002</v>
      </c>
      <c r="AI13" s="689">
        <v>2.1596034159999999</v>
      </c>
      <c r="AJ13" s="689">
        <v>2.0623767260000001</v>
      </c>
      <c r="AK13" s="689">
        <v>2.0550247740000001</v>
      </c>
      <c r="AL13" s="689">
        <v>2.3027232479999999</v>
      </c>
      <c r="AM13" s="689">
        <v>2.2143839609999998</v>
      </c>
      <c r="AN13" s="689">
        <v>2.1804277769999998</v>
      </c>
      <c r="AO13" s="689">
        <v>2.1919906870000001</v>
      </c>
      <c r="AP13" s="689">
        <v>1.9306283099999999</v>
      </c>
      <c r="AQ13" s="689">
        <v>2.2049099779999999</v>
      </c>
      <c r="AR13" s="689">
        <v>2.3473937079999998</v>
      </c>
      <c r="AS13" s="689">
        <v>2.5249026020000001</v>
      </c>
      <c r="AT13" s="689">
        <v>2.4161017450000002</v>
      </c>
      <c r="AU13" s="689">
        <v>2.1937160219999998</v>
      </c>
      <c r="AV13" s="689">
        <v>2.0952348019999998</v>
      </c>
      <c r="AW13" s="689">
        <v>2.1407283100000001</v>
      </c>
      <c r="AX13" s="689">
        <v>2.1914189999999998</v>
      </c>
      <c r="AY13" s="689">
        <v>2.2256049999999998</v>
      </c>
      <c r="AZ13" s="690">
        <v>2.070532</v>
      </c>
      <c r="BA13" s="690">
        <v>2.166398</v>
      </c>
      <c r="BB13" s="690">
        <v>1.9077839999999999</v>
      </c>
      <c r="BC13" s="690">
        <v>2.091342</v>
      </c>
      <c r="BD13" s="690">
        <v>2.1523379999999999</v>
      </c>
      <c r="BE13" s="690">
        <v>2.3264860000000001</v>
      </c>
      <c r="BF13" s="690">
        <v>2.3191329999999999</v>
      </c>
      <c r="BG13" s="690">
        <v>2.0918839999999999</v>
      </c>
      <c r="BH13" s="690">
        <v>2.0001530000000001</v>
      </c>
      <c r="BI13" s="690">
        <v>2.0377740000000002</v>
      </c>
      <c r="BJ13" s="690">
        <v>2.1840809999999999</v>
      </c>
      <c r="BK13" s="690">
        <v>2.2261690000000001</v>
      </c>
      <c r="BL13" s="690">
        <v>2.1721520000000001</v>
      </c>
      <c r="BM13" s="690">
        <v>2.1835200000000001</v>
      </c>
      <c r="BN13" s="690">
        <v>1.9141410000000001</v>
      </c>
      <c r="BO13" s="690">
        <v>2.1295410000000001</v>
      </c>
      <c r="BP13" s="690">
        <v>2.2258650000000002</v>
      </c>
      <c r="BQ13" s="690">
        <v>2.3865270000000001</v>
      </c>
      <c r="BR13" s="690">
        <v>2.3472230000000001</v>
      </c>
      <c r="BS13" s="690">
        <v>2.127526</v>
      </c>
      <c r="BT13" s="690">
        <v>2.029166</v>
      </c>
      <c r="BU13" s="690">
        <v>2.0552229999999998</v>
      </c>
      <c r="BV13" s="690">
        <v>2.2087629999999998</v>
      </c>
    </row>
    <row r="14" spans="1:74" ht="11.15" customHeight="1" x14ac:dyDescent="0.25">
      <c r="A14" s="498" t="s">
        <v>1182</v>
      </c>
      <c r="B14" s="499" t="s">
        <v>84</v>
      </c>
      <c r="C14" s="689">
        <v>1.347889549</v>
      </c>
      <c r="D14" s="689">
        <v>1.2519351519999999</v>
      </c>
      <c r="E14" s="689">
        <v>1.378336518</v>
      </c>
      <c r="F14" s="689">
        <v>1.227050373</v>
      </c>
      <c r="G14" s="689">
        <v>1.3044456170000001</v>
      </c>
      <c r="H14" s="689">
        <v>1.2943282659999999</v>
      </c>
      <c r="I14" s="689">
        <v>1.34196666</v>
      </c>
      <c r="J14" s="689">
        <v>1.362412403</v>
      </c>
      <c r="K14" s="689">
        <v>1.3380929800000001</v>
      </c>
      <c r="L14" s="689">
        <v>1.102883595</v>
      </c>
      <c r="M14" s="689">
        <v>0.94138361599999998</v>
      </c>
      <c r="N14" s="689">
        <v>1.140239271</v>
      </c>
      <c r="O14" s="689">
        <v>1.112141399</v>
      </c>
      <c r="P14" s="689">
        <v>1.1891546820000001</v>
      </c>
      <c r="Q14" s="689">
        <v>1.422064408</v>
      </c>
      <c r="R14" s="689">
        <v>1.3395272949999999</v>
      </c>
      <c r="S14" s="689">
        <v>1.323590523</v>
      </c>
      <c r="T14" s="689">
        <v>1.240488483</v>
      </c>
      <c r="U14" s="689">
        <v>1.300862908</v>
      </c>
      <c r="V14" s="689">
        <v>1.2927620980000001</v>
      </c>
      <c r="W14" s="689">
        <v>1.2543006940000001</v>
      </c>
      <c r="X14" s="689">
        <v>1.2491490489999999</v>
      </c>
      <c r="Y14" s="689">
        <v>1.3579641410000001</v>
      </c>
      <c r="Z14" s="689">
        <v>1.35875032</v>
      </c>
      <c r="AA14" s="689">
        <v>1.3027950159999999</v>
      </c>
      <c r="AB14" s="689">
        <v>1.247806537</v>
      </c>
      <c r="AC14" s="689">
        <v>1.2246322119999999</v>
      </c>
      <c r="AD14" s="689">
        <v>1.2504116949999999</v>
      </c>
      <c r="AE14" s="689">
        <v>1.2834832810000001</v>
      </c>
      <c r="AF14" s="689">
        <v>1.236959645</v>
      </c>
      <c r="AG14" s="689">
        <v>1.311320671</v>
      </c>
      <c r="AH14" s="689">
        <v>1.2954613960000001</v>
      </c>
      <c r="AI14" s="689">
        <v>1.3003905739999999</v>
      </c>
      <c r="AJ14" s="689">
        <v>1.2705206710000001</v>
      </c>
      <c r="AK14" s="689">
        <v>1.3215903760000001</v>
      </c>
      <c r="AL14" s="689">
        <v>1.4276919260000001</v>
      </c>
      <c r="AM14" s="689">
        <v>1.5094748490000001</v>
      </c>
      <c r="AN14" s="689">
        <v>1.26224767</v>
      </c>
      <c r="AO14" s="689">
        <v>1.329927796</v>
      </c>
      <c r="AP14" s="689">
        <v>1.2837856329999999</v>
      </c>
      <c r="AQ14" s="689">
        <v>1.337479195</v>
      </c>
      <c r="AR14" s="689">
        <v>1.3297575260000001</v>
      </c>
      <c r="AS14" s="689">
        <v>1.4017783800000001</v>
      </c>
      <c r="AT14" s="689">
        <v>1.4031508130000001</v>
      </c>
      <c r="AU14" s="689">
        <v>1.371620048</v>
      </c>
      <c r="AV14" s="689">
        <v>1.312542358</v>
      </c>
      <c r="AW14" s="689">
        <v>1.413822242</v>
      </c>
      <c r="AX14" s="689">
        <v>1.5190859999999999</v>
      </c>
      <c r="AY14" s="689">
        <v>1.624512</v>
      </c>
      <c r="AZ14" s="690">
        <v>1.233395</v>
      </c>
      <c r="BA14" s="690">
        <v>1.4221710000000001</v>
      </c>
      <c r="BB14" s="690">
        <v>1.1820109999999999</v>
      </c>
      <c r="BC14" s="690">
        <v>1.2603279999999999</v>
      </c>
      <c r="BD14" s="690">
        <v>1.4109510000000001</v>
      </c>
      <c r="BE14" s="690">
        <v>1.4478230000000001</v>
      </c>
      <c r="BF14" s="690">
        <v>1.4291290000000001</v>
      </c>
      <c r="BG14" s="690">
        <v>1.3984810000000001</v>
      </c>
      <c r="BH14" s="690">
        <v>1.288985</v>
      </c>
      <c r="BI14" s="690">
        <v>1.383429</v>
      </c>
      <c r="BJ14" s="690">
        <v>1.5454300000000001</v>
      </c>
      <c r="BK14" s="690">
        <v>1.5308280000000001</v>
      </c>
      <c r="BL14" s="690">
        <v>0.95137760000000005</v>
      </c>
      <c r="BM14" s="690">
        <v>1.173905</v>
      </c>
      <c r="BN14" s="690">
        <v>0.78307349999999998</v>
      </c>
      <c r="BO14" s="690">
        <v>0.88559849999999996</v>
      </c>
      <c r="BP14" s="690">
        <v>1.1612480000000001</v>
      </c>
      <c r="BQ14" s="690">
        <v>1.461748</v>
      </c>
      <c r="BR14" s="690">
        <v>1.4353769999999999</v>
      </c>
      <c r="BS14" s="690">
        <v>1.3993169999999999</v>
      </c>
      <c r="BT14" s="690">
        <v>1.111977</v>
      </c>
      <c r="BU14" s="690">
        <v>1.3122549999999999</v>
      </c>
      <c r="BV14" s="690">
        <v>1.480675</v>
      </c>
    </row>
    <row r="15" spans="1:74" ht="11.15" customHeight="1" x14ac:dyDescent="0.25">
      <c r="A15" s="498" t="s">
        <v>1183</v>
      </c>
      <c r="B15" s="499" t="s">
        <v>345</v>
      </c>
      <c r="C15" s="689">
        <v>-0.32300899999999999</v>
      </c>
      <c r="D15" s="689">
        <v>-0.38871899999999998</v>
      </c>
      <c r="E15" s="689">
        <v>-0.40894200000000003</v>
      </c>
      <c r="F15" s="689">
        <v>-0.10322099999999999</v>
      </c>
      <c r="G15" s="689">
        <v>-0.36828100000000003</v>
      </c>
      <c r="H15" s="689">
        <v>-0.38529600000000003</v>
      </c>
      <c r="I15" s="689">
        <v>-0.62234699999999998</v>
      </c>
      <c r="J15" s="689">
        <v>-0.57901199999999997</v>
      </c>
      <c r="K15" s="689">
        <v>-0.67121399999999998</v>
      </c>
      <c r="L15" s="689">
        <v>-0.372614</v>
      </c>
      <c r="M15" s="689">
        <v>-0.50877499999999998</v>
      </c>
      <c r="N15" s="689">
        <v>-0.52931399999999995</v>
      </c>
      <c r="O15" s="689">
        <v>-0.37679099999999999</v>
      </c>
      <c r="P15" s="689">
        <v>-0.24667700000000001</v>
      </c>
      <c r="Q15" s="689">
        <v>-0.35306399999999999</v>
      </c>
      <c r="R15" s="689">
        <v>-0.32502999999999999</v>
      </c>
      <c r="S15" s="689">
        <v>-0.36673299999999998</v>
      </c>
      <c r="T15" s="689">
        <v>-0.49893100000000001</v>
      </c>
      <c r="U15" s="689">
        <v>-0.68562599999999996</v>
      </c>
      <c r="V15" s="689">
        <v>-0.78363799999999995</v>
      </c>
      <c r="W15" s="689">
        <v>-0.524729</v>
      </c>
      <c r="X15" s="689">
        <v>-0.42324299999999998</v>
      </c>
      <c r="Y15" s="689">
        <v>-0.36922199999999999</v>
      </c>
      <c r="Z15" s="689">
        <v>-0.36752099999999999</v>
      </c>
      <c r="AA15" s="689">
        <v>-0.424346</v>
      </c>
      <c r="AB15" s="689">
        <v>-0.42507</v>
      </c>
      <c r="AC15" s="689">
        <v>-0.23558100000000001</v>
      </c>
      <c r="AD15" s="689">
        <v>-0.19721900000000001</v>
      </c>
      <c r="AE15" s="689">
        <v>-0.416186</v>
      </c>
      <c r="AF15" s="689">
        <v>-0.37557000000000001</v>
      </c>
      <c r="AG15" s="689">
        <v>-0.68474999999999997</v>
      </c>
      <c r="AH15" s="689">
        <v>-0.66975099999999999</v>
      </c>
      <c r="AI15" s="689">
        <v>-0.43384299999999998</v>
      </c>
      <c r="AJ15" s="689">
        <v>-0.42677199999999998</v>
      </c>
      <c r="AK15" s="689">
        <v>-0.37747999999999998</v>
      </c>
      <c r="AL15" s="689">
        <v>-0.44511600000000001</v>
      </c>
      <c r="AM15" s="689">
        <v>-0.49331000000000003</v>
      </c>
      <c r="AN15" s="689">
        <v>-0.41225800000000001</v>
      </c>
      <c r="AO15" s="689">
        <v>-0.31750800000000001</v>
      </c>
      <c r="AP15" s="689">
        <v>-0.26522600000000002</v>
      </c>
      <c r="AQ15" s="689">
        <v>-0.46674599999999999</v>
      </c>
      <c r="AR15" s="689">
        <v>-0.58906499999999995</v>
      </c>
      <c r="AS15" s="689">
        <v>-0.76842200000000005</v>
      </c>
      <c r="AT15" s="689">
        <v>-0.63960899999999998</v>
      </c>
      <c r="AU15" s="689">
        <v>-0.597966</v>
      </c>
      <c r="AV15" s="689">
        <v>-0.43435200000000002</v>
      </c>
      <c r="AW15" s="689">
        <v>-0.49512</v>
      </c>
      <c r="AX15" s="689">
        <v>-0.4053504</v>
      </c>
      <c r="AY15" s="689">
        <v>-0.45028580000000001</v>
      </c>
      <c r="AZ15" s="690">
        <v>-0.31209120000000001</v>
      </c>
      <c r="BA15" s="690">
        <v>-0.2190452</v>
      </c>
      <c r="BB15" s="690">
        <v>-0.25557410000000003</v>
      </c>
      <c r="BC15" s="690">
        <v>-0.45696530000000002</v>
      </c>
      <c r="BD15" s="690">
        <v>-0.63024049999999998</v>
      </c>
      <c r="BE15" s="690">
        <v>-0.77211949999999996</v>
      </c>
      <c r="BF15" s="690">
        <v>-0.56467060000000002</v>
      </c>
      <c r="BG15" s="690">
        <v>-0.57382900000000003</v>
      </c>
      <c r="BH15" s="690">
        <v>-0.3495472</v>
      </c>
      <c r="BI15" s="690">
        <v>-0.46350580000000002</v>
      </c>
      <c r="BJ15" s="690">
        <v>-0.46153959999999999</v>
      </c>
      <c r="BK15" s="690">
        <v>-0.47459750000000001</v>
      </c>
      <c r="BL15" s="690">
        <v>-0.32613419999999999</v>
      </c>
      <c r="BM15" s="690">
        <v>-0.37105470000000002</v>
      </c>
      <c r="BN15" s="690">
        <v>-0.2329553</v>
      </c>
      <c r="BO15" s="690">
        <v>-0.49267889999999998</v>
      </c>
      <c r="BP15" s="690">
        <v>-0.66741930000000005</v>
      </c>
      <c r="BQ15" s="690">
        <v>-0.79447670000000004</v>
      </c>
      <c r="BR15" s="690">
        <v>-0.66859400000000002</v>
      </c>
      <c r="BS15" s="690">
        <v>-0.5779514</v>
      </c>
      <c r="BT15" s="690">
        <v>-0.39045390000000002</v>
      </c>
      <c r="BU15" s="690">
        <v>-0.46388360000000001</v>
      </c>
      <c r="BV15" s="690">
        <v>-0.40931220000000001</v>
      </c>
    </row>
    <row r="16" spans="1:74" ht="11.15" customHeight="1" x14ac:dyDescent="0.25">
      <c r="A16" s="498" t="s">
        <v>1184</v>
      </c>
      <c r="B16" s="499" t="s">
        <v>1291</v>
      </c>
      <c r="C16" s="689">
        <v>2.104261766</v>
      </c>
      <c r="D16" s="689">
        <v>1.419914047</v>
      </c>
      <c r="E16" s="689">
        <v>1.3070546080000001</v>
      </c>
      <c r="F16" s="689">
        <v>1.089438699</v>
      </c>
      <c r="G16" s="689">
        <v>1.596676387</v>
      </c>
      <c r="H16" s="689">
        <v>1.4346788450000001</v>
      </c>
      <c r="I16" s="689">
        <v>1.652331684</v>
      </c>
      <c r="J16" s="689">
        <v>1.6363307819999999</v>
      </c>
      <c r="K16" s="689">
        <v>1.416527144</v>
      </c>
      <c r="L16" s="689">
        <v>1.056425588</v>
      </c>
      <c r="M16" s="689">
        <v>1.145774385</v>
      </c>
      <c r="N16" s="689">
        <v>1.3607375289999999</v>
      </c>
      <c r="O16" s="689">
        <v>1.4537891810000001</v>
      </c>
      <c r="P16" s="689">
        <v>1.198387766</v>
      </c>
      <c r="Q16" s="689">
        <v>1.317688006</v>
      </c>
      <c r="R16" s="689">
        <v>1.1613695470000001</v>
      </c>
      <c r="S16" s="689">
        <v>1.225930172</v>
      </c>
      <c r="T16" s="689">
        <v>1.5386176</v>
      </c>
      <c r="U16" s="689">
        <v>1.6669135900000001</v>
      </c>
      <c r="V16" s="689">
        <v>1.594435364</v>
      </c>
      <c r="W16" s="689">
        <v>1.115905981</v>
      </c>
      <c r="X16" s="689">
        <v>1.1386484349999999</v>
      </c>
      <c r="Y16" s="689">
        <v>1.3232204809999999</v>
      </c>
      <c r="Z16" s="689">
        <v>1.5985234239999999</v>
      </c>
      <c r="AA16" s="689">
        <v>1.5505927399999999</v>
      </c>
      <c r="AB16" s="689">
        <v>2.1455313130000002</v>
      </c>
      <c r="AC16" s="689">
        <v>1.35672035</v>
      </c>
      <c r="AD16" s="689">
        <v>1.1560141049999999</v>
      </c>
      <c r="AE16" s="689">
        <v>1.2925884560000001</v>
      </c>
      <c r="AF16" s="689">
        <v>1.324642705</v>
      </c>
      <c r="AG16" s="689">
        <v>1.4995695060000001</v>
      </c>
      <c r="AH16" s="689">
        <v>1.879357419</v>
      </c>
      <c r="AI16" s="689">
        <v>1.5314634899999999</v>
      </c>
      <c r="AJ16" s="689">
        <v>1.481486877</v>
      </c>
      <c r="AK16" s="689">
        <v>1.6009768980000001</v>
      </c>
      <c r="AL16" s="689">
        <v>1.492341232</v>
      </c>
      <c r="AM16" s="689">
        <v>3.4502787029999999</v>
      </c>
      <c r="AN16" s="689">
        <v>1.568054576</v>
      </c>
      <c r="AO16" s="689">
        <v>1.3666032850000001</v>
      </c>
      <c r="AP16" s="689">
        <v>1.181001285</v>
      </c>
      <c r="AQ16" s="689">
        <v>1.454814788</v>
      </c>
      <c r="AR16" s="689">
        <v>1.50978254</v>
      </c>
      <c r="AS16" s="689">
        <v>1.4136440669999999</v>
      </c>
      <c r="AT16" s="689">
        <v>1.5168736380000001</v>
      </c>
      <c r="AU16" s="689">
        <v>1.549160826</v>
      </c>
      <c r="AV16" s="689">
        <v>1.4973464569999999</v>
      </c>
      <c r="AW16" s="689">
        <v>1.492218182</v>
      </c>
      <c r="AX16" s="689">
        <v>1.531968</v>
      </c>
      <c r="AY16" s="689">
        <v>2.4106000000000001</v>
      </c>
      <c r="AZ16" s="690">
        <v>1.593844</v>
      </c>
      <c r="BA16" s="690">
        <v>1.2951999999999999</v>
      </c>
      <c r="BB16" s="690">
        <v>1.1419950000000001</v>
      </c>
      <c r="BC16" s="690">
        <v>1.2780419999999999</v>
      </c>
      <c r="BD16" s="690">
        <v>1.368628</v>
      </c>
      <c r="BE16" s="690">
        <v>1.455049</v>
      </c>
      <c r="BF16" s="690">
        <v>1.57036</v>
      </c>
      <c r="BG16" s="690">
        <v>1.335324</v>
      </c>
      <c r="BH16" s="690">
        <v>1.292082</v>
      </c>
      <c r="BI16" s="690">
        <v>1.409807</v>
      </c>
      <c r="BJ16" s="690">
        <v>1.528154</v>
      </c>
      <c r="BK16" s="690">
        <v>2.4281860000000002</v>
      </c>
      <c r="BL16" s="690">
        <v>1.7509570000000001</v>
      </c>
      <c r="BM16" s="690">
        <v>1.275579</v>
      </c>
      <c r="BN16" s="690">
        <v>1.11466</v>
      </c>
      <c r="BO16" s="690">
        <v>1.2761880000000001</v>
      </c>
      <c r="BP16" s="690">
        <v>1.3202640000000001</v>
      </c>
      <c r="BQ16" s="690">
        <v>1.3948940000000001</v>
      </c>
      <c r="BR16" s="690">
        <v>1.574444</v>
      </c>
      <c r="BS16" s="690">
        <v>1.3913789999999999</v>
      </c>
      <c r="BT16" s="690">
        <v>1.360622</v>
      </c>
      <c r="BU16" s="690">
        <v>1.437929</v>
      </c>
      <c r="BV16" s="690">
        <v>1.494715</v>
      </c>
    </row>
    <row r="17" spans="1:74" ht="11.15" customHeight="1" x14ac:dyDescent="0.25">
      <c r="A17" s="498" t="s">
        <v>1185</v>
      </c>
      <c r="B17" s="499" t="s">
        <v>82</v>
      </c>
      <c r="C17" s="689">
        <v>0.360177366</v>
      </c>
      <c r="D17" s="689">
        <v>0.35055665200000002</v>
      </c>
      <c r="E17" s="689">
        <v>0.38328604500000002</v>
      </c>
      <c r="F17" s="689">
        <v>0.32851513799999998</v>
      </c>
      <c r="G17" s="689">
        <v>0.32437474999999999</v>
      </c>
      <c r="H17" s="689">
        <v>0.32890024299999998</v>
      </c>
      <c r="I17" s="689">
        <v>0.37243416800000001</v>
      </c>
      <c r="J17" s="689">
        <v>0.37724755199999999</v>
      </c>
      <c r="K17" s="689">
        <v>0.341987294</v>
      </c>
      <c r="L17" s="689">
        <v>0.189449443</v>
      </c>
      <c r="M17" s="689">
        <v>0.32581763899999999</v>
      </c>
      <c r="N17" s="689">
        <v>0.35392033699999997</v>
      </c>
      <c r="O17" s="689">
        <v>0.35677856600000002</v>
      </c>
      <c r="P17" s="689">
        <v>0.36767422300000002</v>
      </c>
      <c r="Q17" s="689">
        <v>0.29244732800000001</v>
      </c>
      <c r="R17" s="689">
        <v>0.17151190799999999</v>
      </c>
      <c r="S17" s="689">
        <v>0.17937564</v>
      </c>
      <c r="T17" s="689">
        <v>0.15687128</v>
      </c>
      <c r="U17" s="689">
        <v>0.182107727</v>
      </c>
      <c r="V17" s="689">
        <v>0.31636439599999999</v>
      </c>
      <c r="W17" s="689">
        <v>0.29541064900000003</v>
      </c>
      <c r="X17" s="689">
        <v>0.21293578299999999</v>
      </c>
      <c r="Y17" s="689">
        <v>0.296102056</v>
      </c>
      <c r="Z17" s="689">
        <v>0.34676670500000001</v>
      </c>
      <c r="AA17" s="689">
        <v>0.33655247300000002</v>
      </c>
      <c r="AB17" s="689">
        <v>0.19521640800000001</v>
      </c>
      <c r="AC17" s="689">
        <v>0.19682189</v>
      </c>
      <c r="AD17" s="689">
        <v>0.269660328</v>
      </c>
      <c r="AE17" s="689">
        <v>0.28859484099999999</v>
      </c>
      <c r="AF17" s="689">
        <v>0.32129776999999998</v>
      </c>
      <c r="AG17" s="689">
        <v>0.31170380800000003</v>
      </c>
      <c r="AH17" s="689">
        <v>0.330902635</v>
      </c>
      <c r="AI17" s="689">
        <v>0.29866473500000001</v>
      </c>
      <c r="AJ17" s="689">
        <v>0.34264007400000002</v>
      </c>
      <c r="AK17" s="689">
        <v>0.179926115</v>
      </c>
      <c r="AL17" s="689">
        <v>0.232125684</v>
      </c>
      <c r="AM17" s="689">
        <v>0.27846235600000002</v>
      </c>
      <c r="AN17" s="689">
        <v>0.234583282</v>
      </c>
      <c r="AO17" s="689">
        <v>0.25612718099999998</v>
      </c>
      <c r="AP17" s="689">
        <v>0.280223844</v>
      </c>
      <c r="AQ17" s="689">
        <v>0.37126562400000002</v>
      </c>
      <c r="AR17" s="689">
        <v>0.28535780100000002</v>
      </c>
      <c r="AS17" s="689">
        <v>0.35849941699999999</v>
      </c>
      <c r="AT17" s="689">
        <v>0.27807690600000001</v>
      </c>
      <c r="AU17" s="689">
        <v>0.31616170100000002</v>
      </c>
      <c r="AV17" s="689">
        <v>0.27442260499999999</v>
      </c>
      <c r="AW17" s="689">
        <v>0.24671506800000001</v>
      </c>
      <c r="AX17" s="689">
        <v>0.31093759999999998</v>
      </c>
      <c r="AY17" s="689">
        <v>0.32393110000000003</v>
      </c>
      <c r="AZ17" s="690">
        <v>0.26413819999999999</v>
      </c>
      <c r="BA17" s="690">
        <v>0.24846550000000001</v>
      </c>
      <c r="BB17" s="690">
        <v>0.2404654</v>
      </c>
      <c r="BC17" s="690">
        <v>0.27974539999999998</v>
      </c>
      <c r="BD17" s="690">
        <v>0.25450899999999999</v>
      </c>
      <c r="BE17" s="690">
        <v>0.28410370000000001</v>
      </c>
      <c r="BF17" s="690">
        <v>0.308448</v>
      </c>
      <c r="BG17" s="690">
        <v>0.30341240000000003</v>
      </c>
      <c r="BH17" s="690">
        <v>0.27666619999999997</v>
      </c>
      <c r="BI17" s="690">
        <v>0.2409144</v>
      </c>
      <c r="BJ17" s="690">
        <v>0.29660999999999998</v>
      </c>
      <c r="BK17" s="690">
        <v>0.31298199999999998</v>
      </c>
      <c r="BL17" s="690">
        <v>0.2348162</v>
      </c>
      <c r="BM17" s="690">
        <v>0.23380480000000001</v>
      </c>
      <c r="BN17" s="690">
        <v>0.26344980000000001</v>
      </c>
      <c r="BO17" s="690">
        <v>0.31320189999999998</v>
      </c>
      <c r="BP17" s="690">
        <v>0.2870548</v>
      </c>
      <c r="BQ17" s="690">
        <v>0.3181023</v>
      </c>
      <c r="BR17" s="690">
        <v>0.3058092</v>
      </c>
      <c r="BS17" s="690">
        <v>0.30607960000000001</v>
      </c>
      <c r="BT17" s="690">
        <v>0.2979096</v>
      </c>
      <c r="BU17" s="690">
        <v>0.22251850000000001</v>
      </c>
      <c r="BV17" s="690">
        <v>0.2798911</v>
      </c>
    </row>
    <row r="18" spans="1:74" ht="11.15" customHeight="1" x14ac:dyDescent="0.25">
      <c r="A18" s="498" t="s">
        <v>1303</v>
      </c>
      <c r="B18" s="501" t="s">
        <v>1292</v>
      </c>
      <c r="C18" s="689">
        <v>0.66630020599999995</v>
      </c>
      <c r="D18" s="689">
        <v>0.574537403</v>
      </c>
      <c r="E18" s="689">
        <v>0.60402022099999997</v>
      </c>
      <c r="F18" s="689">
        <v>0.58054531099999995</v>
      </c>
      <c r="G18" s="689">
        <v>0.66446814700000001</v>
      </c>
      <c r="H18" s="689">
        <v>0.64869579700000002</v>
      </c>
      <c r="I18" s="689">
        <v>0.67071058100000003</v>
      </c>
      <c r="J18" s="689">
        <v>0.70391899999999996</v>
      </c>
      <c r="K18" s="689">
        <v>0.64926117000000005</v>
      </c>
      <c r="L18" s="689">
        <v>0.64054294000000001</v>
      </c>
      <c r="M18" s="689">
        <v>0.62768589100000005</v>
      </c>
      <c r="N18" s="689">
        <v>0.65812180899999995</v>
      </c>
      <c r="O18" s="689">
        <v>0.65972980599999997</v>
      </c>
      <c r="P18" s="689">
        <v>0.59439536599999998</v>
      </c>
      <c r="Q18" s="689">
        <v>0.67064996300000002</v>
      </c>
      <c r="R18" s="689">
        <v>0.63660203599999998</v>
      </c>
      <c r="S18" s="689">
        <v>0.63047914599999999</v>
      </c>
      <c r="T18" s="689">
        <v>0.57768242199999997</v>
      </c>
      <c r="U18" s="689">
        <v>0.65390537000000004</v>
      </c>
      <c r="V18" s="689">
        <v>0.66595797199999995</v>
      </c>
      <c r="W18" s="689">
        <v>0.60531663700000005</v>
      </c>
      <c r="X18" s="689">
        <v>0.60802774000000004</v>
      </c>
      <c r="Y18" s="689">
        <v>0.61056316499999996</v>
      </c>
      <c r="Z18" s="689">
        <v>0.67592273400000003</v>
      </c>
      <c r="AA18" s="689">
        <v>0.63124753700000003</v>
      </c>
      <c r="AB18" s="689">
        <v>0.54971863899999995</v>
      </c>
      <c r="AC18" s="689">
        <v>0.61902516299999999</v>
      </c>
      <c r="AD18" s="689">
        <v>0.56480678299999998</v>
      </c>
      <c r="AE18" s="689">
        <v>0.57439926799999996</v>
      </c>
      <c r="AF18" s="689">
        <v>0.57997869899999999</v>
      </c>
      <c r="AG18" s="689">
        <v>0.58070102400000001</v>
      </c>
      <c r="AH18" s="689">
        <v>0.57891081700000002</v>
      </c>
      <c r="AI18" s="689">
        <v>0.55664646600000001</v>
      </c>
      <c r="AJ18" s="689">
        <v>0.57856753299999997</v>
      </c>
      <c r="AK18" s="689">
        <v>0.53395009699999996</v>
      </c>
      <c r="AL18" s="689">
        <v>0.60863544800000002</v>
      </c>
      <c r="AM18" s="689">
        <v>0.562630925</v>
      </c>
      <c r="AN18" s="689">
        <v>0.49184932799999997</v>
      </c>
      <c r="AO18" s="689">
        <v>0.52632115400000001</v>
      </c>
      <c r="AP18" s="689">
        <v>0.53254752999999999</v>
      </c>
      <c r="AQ18" s="689">
        <v>0.53503568999999995</v>
      </c>
      <c r="AR18" s="689">
        <v>0.52704245199999999</v>
      </c>
      <c r="AS18" s="689">
        <v>0.54878104599999999</v>
      </c>
      <c r="AT18" s="689">
        <v>0.52584386599999999</v>
      </c>
      <c r="AU18" s="689">
        <v>0.49699270099999998</v>
      </c>
      <c r="AV18" s="689">
        <v>0.49341330500000002</v>
      </c>
      <c r="AW18" s="689">
        <v>0.48191656399999999</v>
      </c>
      <c r="AX18" s="689">
        <v>0.65323710000000001</v>
      </c>
      <c r="AY18" s="689">
        <v>0.4701128</v>
      </c>
      <c r="AZ18" s="690">
        <v>0.44900440000000003</v>
      </c>
      <c r="BA18" s="690">
        <v>0.53557520000000003</v>
      </c>
      <c r="BB18" s="690">
        <v>0.45788119999999999</v>
      </c>
      <c r="BC18" s="690">
        <v>0.4506925</v>
      </c>
      <c r="BD18" s="690">
        <v>0.48175269999999998</v>
      </c>
      <c r="BE18" s="690">
        <v>0.50818479999999999</v>
      </c>
      <c r="BF18" s="690">
        <v>0.43879449999999998</v>
      </c>
      <c r="BG18" s="690">
        <v>0.4270274</v>
      </c>
      <c r="BH18" s="690">
        <v>0.43945640000000002</v>
      </c>
      <c r="BI18" s="690">
        <v>0.39813209999999999</v>
      </c>
      <c r="BJ18" s="690">
        <v>0.54996219999999996</v>
      </c>
      <c r="BK18" s="690">
        <v>0.50010180000000004</v>
      </c>
      <c r="BL18" s="690">
        <v>0.36186360000000001</v>
      </c>
      <c r="BM18" s="690">
        <v>0.43426930000000002</v>
      </c>
      <c r="BN18" s="690">
        <v>0.40681699999999998</v>
      </c>
      <c r="BO18" s="690">
        <v>0.35863859999999997</v>
      </c>
      <c r="BP18" s="690">
        <v>0.40755580000000002</v>
      </c>
      <c r="BQ18" s="690">
        <v>0.44216759999999999</v>
      </c>
      <c r="BR18" s="690">
        <v>0.33363350000000003</v>
      </c>
      <c r="BS18" s="690">
        <v>0.32552900000000001</v>
      </c>
      <c r="BT18" s="690">
        <v>0.34730840000000002</v>
      </c>
      <c r="BU18" s="690">
        <v>0.3680602</v>
      </c>
      <c r="BV18" s="690">
        <v>0.59248369999999995</v>
      </c>
    </row>
    <row r="19" spans="1:74" ht="11.15" customHeight="1" x14ac:dyDescent="0.25">
      <c r="A19" s="498" t="s">
        <v>1186</v>
      </c>
      <c r="B19" s="499" t="s">
        <v>343</v>
      </c>
      <c r="C19" s="689">
        <v>345.32369352000001</v>
      </c>
      <c r="D19" s="689">
        <v>302.63477248999999</v>
      </c>
      <c r="E19" s="689">
        <v>313.38512293000002</v>
      </c>
      <c r="F19" s="689">
        <v>284.30852981999999</v>
      </c>
      <c r="G19" s="689">
        <v>317.49756705999999</v>
      </c>
      <c r="H19" s="689">
        <v>339.70861264000001</v>
      </c>
      <c r="I19" s="689">
        <v>395.54697613000002</v>
      </c>
      <c r="J19" s="689">
        <v>386.90424983000003</v>
      </c>
      <c r="K19" s="689">
        <v>346.89449289999999</v>
      </c>
      <c r="L19" s="689">
        <v>306.99863250999999</v>
      </c>
      <c r="M19" s="689">
        <v>302.25264699000002</v>
      </c>
      <c r="N19" s="689">
        <v>324.17356496000002</v>
      </c>
      <c r="O19" s="689">
        <v>327.54259874000002</v>
      </c>
      <c r="P19" s="689">
        <v>306.30884113000002</v>
      </c>
      <c r="Q19" s="689">
        <v>296.24053241000001</v>
      </c>
      <c r="R19" s="689">
        <v>267.50428488</v>
      </c>
      <c r="S19" s="689">
        <v>292.30361098999998</v>
      </c>
      <c r="T19" s="689">
        <v>339.02738319000002</v>
      </c>
      <c r="U19" s="689">
        <v>396.00294688000002</v>
      </c>
      <c r="V19" s="689">
        <v>384.66742357999999</v>
      </c>
      <c r="W19" s="689">
        <v>320.73439853999997</v>
      </c>
      <c r="X19" s="689">
        <v>301.16003179000001</v>
      </c>
      <c r="Y19" s="689">
        <v>288.89324261000002</v>
      </c>
      <c r="Z19" s="689">
        <v>330.64838713</v>
      </c>
      <c r="AA19" s="689">
        <v>335.57547278999999</v>
      </c>
      <c r="AB19" s="689">
        <v>312.82381814000001</v>
      </c>
      <c r="AC19" s="689">
        <v>299.41933184999999</v>
      </c>
      <c r="AD19" s="689">
        <v>281.77882884000002</v>
      </c>
      <c r="AE19" s="689">
        <v>308.07245804000001</v>
      </c>
      <c r="AF19" s="689">
        <v>360.97424267999997</v>
      </c>
      <c r="AG19" s="689">
        <v>391.76886077</v>
      </c>
      <c r="AH19" s="689">
        <v>399.10455970999999</v>
      </c>
      <c r="AI19" s="689">
        <v>335.24219792000002</v>
      </c>
      <c r="AJ19" s="689">
        <v>306.15927399999998</v>
      </c>
      <c r="AK19" s="689">
        <v>301.44418683999999</v>
      </c>
      <c r="AL19" s="689">
        <v>323.86330312000001</v>
      </c>
      <c r="AM19" s="689">
        <v>363.65936914000002</v>
      </c>
      <c r="AN19" s="689">
        <v>314.92720685</v>
      </c>
      <c r="AO19" s="689">
        <v>312.21318797999999</v>
      </c>
      <c r="AP19" s="689">
        <v>291.55841715999998</v>
      </c>
      <c r="AQ19" s="689">
        <v>329.73919942999999</v>
      </c>
      <c r="AR19" s="689">
        <v>368.00488317999998</v>
      </c>
      <c r="AS19" s="689">
        <v>410.15106000999998</v>
      </c>
      <c r="AT19" s="689">
        <v>398.98386572999999</v>
      </c>
      <c r="AU19" s="689">
        <v>338.70983602000001</v>
      </c>
      <c r="AV19" s="689">
        <v>301.91429081000001</v>
      </c>
      <c r="AW19" s="689">
        <v>310.43278414000002</v>
      </c>
      <c r="AX19" s="689">
        <v>350.22917486</v>
      </c>
      <c r="AY19" s="689">
        <v>339.33936505000003</v>
      </c>
      <c r="AZ19" s="690">
        <v>305.5138</v>
      </c>
      <c r="BA19" s="690">
        <v>311.47239999999999</v>
      </c>
      <c r="BB19" s="690">
        <v>290.44400000000002</v>
      </c>
      <c r="BC19" s="690">
        <v>324.48410000000001</v>
      </c>
      <c r="BD19" s="690">
        <v>358.57769999999999</v>
      </c>
      <c r="BE19" s="690">
        <v>396.03179999999998</v>
      </c>
      <c r="BF19" s="690">
        <v>393.79090000000002</v>
      </c>
      <c r="BG19" s="690">
        <v>332.2167</v>
      </c>
      <c r="BH19" s="690">
        <v>298.41359999999997</v>
      </c>
      <c r="BI19" s="690">
        <v>302.63760000000002</v>
      </c>
      <c r="BJ19" s="690">
        <v>346.84559999999999</v>
      </c>
      <c r="BK19" s="690">
        <v>361.10910000000001</v>
      </c>
      <c r="BL19" s="690">
        <v>319.1352</v>
      </c>
      <c r="BM19" s="690">
        <v>316.82459999999998</v>
      </c>
      <c r="BN19" s="690">
        <v>292.24079999999998</v>
      </c>
      <c r="BO19" s="690">
        <v>327.46370000000002</v>
      </c>
      <c r="BP19" s="690">
        <v>361.89179999999999</v>
      </c>
      <c r="BQ19" s="690">
        <v>399.89879999999999</v>
      </c>
      <c r="BR19" s="690">
        <v>397.762</v>
      </c>
      <c r="BS19" s="690">
        <v>335.71839999999997</v>
      </c>
      <c r="BT19" s="690">
        <v>301.75</v>
      </c>
      <c r="BU19" s="690">
        <v>305.99419999999998</v>
      </c>
      <c r="BV19" s="690">
        <v>350.43540000000002</v>
      </c>
    </row>
    <row r="20" spans="1:74" ht="11.15" customHeight="1" x14ac:dyDescent="0.25">
      <c r="A20" s="492"/>
      <c r="B20" s="130" t="s">
        <v>1293</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242"/>
      <c r="AZ20" s="332"/>
      <c r="BA20" s="332"/>
      <c r="BB20" s="332"/>
      <c r="BC20" s="332"/>
      <c r="BD20" s="332"/>
      <c r="BE20" s="332"/>
      <c r="BF20" s="332"/>
      <c r="BG20" s="332"/>
      <c r="BH20" s="332"/>
      <c r="BI20" s="332"/>
      <c r="BJ20" s="332"/>
      <c r="BK20" s="332"/>
      <c r="BL20" s="332"/>
      <c r="BM20" s="332"/>
      <c r="BN20" s="332"/>
      <c r="BO20" s="332"/>
      <c r="BP20" s="332"/>
      <c r="BQ20" s="332"/>
      <c r="BR20" s="332"/>
      <c r="BS20" s="332"/>
      <c r="BT20" s="332"/>
      <c r="BU20" s="332"/>
      <c r="BV20" s="332"/>
    </row>
    <row r="21" spans="1:74" ht="11.15" customHeight="1" x14ac:dyDescent="0.25">
      <c r="A21" s="498" t="s">
        <v>1187</v>
      </c>
      <c r="B21" s="499" t="s">
        <v>81</v>
      </c>
      <c r="C21" s="689">
        <v>3.6804454099999999</v>
      </c>
      <c r="D21" s="689">
        <v>3.1469889279999999</v>
      </c>
      <c r="E21" s="689">
        <v>3.4340791400000001</v>
      </c>
      <c r="F21" s="689">
        <v>3.2540318099999999</v>
      </c>
      <c r="G21" s="689">
        <v>2.909958332</v>
      </c>
      <c r="H21" s="689">
        <v>3.6252321219999999</v>
      </c>
      <c r="I21" s="689">
        <v>6.350583018</v>
      </c>
      <c r="J21" s="689">
        <v>5.3193565720000002</v>
      </c>
      <c r="K21" s="689">
        <v>3.610639833</v>
      </c>
      <c r="L21" s="689">
        <v>3.6915430310000001</v>
      </c>
      <c r="M21" s="689">
        <v>3.4386043449999999</v>
      </c>
      <c r="N21" s="689">
        <v>4.193226299</v>
      </c>
      <c r="O21" s="689">
        <v>4.1098701469999996</v>
      </c>
      <c r="P21" s="689">
        <v>3.7334824530000001</v>
      </c>
      <c r="Q21" s="689">
        <v>2.8574423179999999</v>
      </c>
      <c r="R21" s="689">
        <v>3.1440908670000001</v>
      </c>
      <c r="S21" s="689">
        <v>2.6959840690000001</v>
      </c>
      <c r="T21" s="689">
        <v>4.655647117</v>
      </c>
      <c r="U21" s="689">
        <v>6.6681605360000002</v>
      </c>
      <c r="V21" s="689">
        <v>5.5522695090000003</v>
      </c>
      <c r="W21" s="689">
        <v>4.3177679419999997</v>
      </c>
      <c r="X21" s="689">
        <v>3.8922456080000001</v>
      </c>
      <c r="Y21" s="689">
        <v>3.57192847</v>
      </c>
      <c r="Z21" s="689">
        <v>3.8991281990000002</v>
      </c>
      <c r="AA21" s="689">
        <v>4.4561335350000002</v>
      </c>
      <c r="AB21" s="689">
        <v>4.1086150249999998</v>
      </c>
      <c r="AC21" s="689">
        <v>3.5085204980000002</v>
      </c>
      <c r="AD21" s="689">
        <v>2.9064025660000001</v>
      </c>
      <c r="AE21" s="689">
        <v>3.3516356260000002</v>
      </c>
      <c r="AF21" s="689">
        <v>5.5168708210000004</v>
      </c>
      <c r="AG21" s="689">
        <v>5.5160232679999996</v>
      </c>
      <c r="AH21" s="689">
        <v>6.3909202430000001</v>
      </c>
      <c r="AI21" s="689">
        <v>4.7753580659999999</v>
      </c>
      <c r="AJ21" s="689">
        <v>4.7166901179999998</v>
      </c>
      <c r="AK21" s="689">
        <v>4.2720732540000004</v>
      </c>
      <c r="AL21" s="689">
        <v>3.9068217930000002</v>
      </c>
      <c r="AM21" s="689">
        <v>4.360418127</v>
      </c>
      <c r="AN21" s="689">
        <v>3.8226731530000002</v>
      </c>
      <c r="AO21" s="689">
        <v>3.9154240969999998</v>
      </c>
      <c r="AP21" s="689">
        <v>3.4865536760000002</v>
      </c>
      <c r="AQ21" s="689">
        <v>4.2857580820000001</v>
      </c>
      <c r="AR21" s="689">
        <v>4.7831640220000002</v>
      </c>
      <c r="AS21" s="689">
        <v>6.470433495</v>
      </c>
      <c r="AT21" s="689">
        <v>6.4208128960000002</v>
      </c>
      <c r="AU21" s="689">
        <v>4.5538922030000002</v>
      </c>
      <c r="AV21" s="689">
        <v>3.4020341260000002</v>
      </c>
      <c r="AW21" s="689">
        <v>3.9748694969999998</v>
      </c>
      <c r="AX21" s="689">
        <v>4.8466110000000002</v>
      </c>
      <c r="AY21" s="689">
        <v>4.1443529999999997</v>
      </c>
      <c r="AZ21" s="690">
        <v>4.3597159999999997</v>
      </c>
      <c r="BA21" s="690">
        <v>4.582681</v>
      </c>
      <c r="BB21" s="690">
        <v>3.7535419999999999</v>
      </c>
      <c r="BC21" s="690">
        <v>3.570163</v>
      </c>
      <c r="BD21" s="690">
        <v>4.9954789999999996</v>
      </c>
      <c r="BE21" s="690">
        <v>5.9956569999999996</v>
      </c>
      <c r="BF21" s="690">
        <v>5.1766209999999999</v>
      </c>
      <c r="BG21" s="690">
        <v>4.0475560000000002</v>
      </c>
      <c r="BH21" s="690">
        <v>4.0098149999999997</v>
      </c>
      <c r="BI21" s="690">
        <v>4.0929849999999997</v>
      </c>
      <c r="BJ21" s="690">
        <v>5.0390319999999997</v>
      </c>
      <c r="BK21" s="690">
        <v>4.5275259999999999</v>
      </c>
      <c r="BL21" s="690">
        <v>4.3691440000000004</v>
      </c>
      <c r="BM21" s="690">
        <v>4.4559699999999998</v>
      </c>
      <c r="BN21" s="690">
        <v>3.1758570000000002</v>
      </c>
      <c r="BO21" s="690">
        <v>3.7158280000000001</v>
      </c>
      <c r="BP21" s="690">
        <v>4.5766359999999997</v>
      </c>
      <c r="BQ21" s="690">
        <v>5.6825789999999996</v>
      </c>
      <c r="BR21" s="690">
        <v>4.9686370000000002</v>
      </c>
      <c r="BS21" s="690">
        <v>4.1708889999999998</v>
      </c>
      <c r="BT21" s="690">
        <v>4.1228680000000004</v>
      </c>
      <c r="BU21" s="690">
        <v>3.4551699999999999</v>
      </c>
      <c r="BV21" s="690">
        <v>4.9953839999999996</v>
      </c>
    </row>
    <row r="22" spans="1:74" ht="11.15" customHeight="1" x14ac:dyDescent="0.25">
      <c r="A22" s="498" t="s">
        <v>1188</v>
      </c>
      <c r="B22" s="499" t="s">
        <v>80</v>
      </c>
      <c r="C22" s="689">
        <v>0.17624726700000001</v>
      </c>
      <c r="D22" s="689">
        <v>3.1579263000000003E-2</v>
      </c>
      <c r="E22" s="689">
        <v>4.8330579999999998E-2</v>
      </c>
      <c r="F22" s="689">
        <v>2.8616700000000002E-3</v>
      </c>
      <c r="G22" s="689">
        <v>1.6658930000000001E-3</v>
      </c>
      <c r="H22" s="689">
        <v>3.6460326000000001E-2</v>
      </c>
      <c r="I22" s="689">
        <v>3.7802548999999998E-2</v>
      </c>
      <c r="J22" s="689">
        <v>2.0012615000000001E-2</v>
      </c>
      <c r="K22" s="689">
        <v>1.5698549999999999E-2</v>
      </c>
      <c r="L22" s="689">
        <v>1.1486727E-2</v>
      </c>
      <c r="M22" s="689">
        <v>2.4133214E-2</v>
      </c>
      <c r="N22" s="689">
        <v>5.0313710999999997E-2</v>
      </c>
      <c r="O22" s="689">
        <v>2.8377423999999998E-2</v>
      </c>
      <c r="P22" s="689">
        <v>2.9363568E-2</v>
      </c>
      <c r="Q22" s="689">
        <v>1.2913689999999999E-3</v>
      </c>
      <c r="R22" s="689">
        <v>6.8995899999999997E-4</v>
      </c>
      <c r="S22" s="689">
        <v>1.391623E-3</v>
      </c>
      <c r="T22" s="689">
        <v>6.2023770000000002E-3</v>
      </c>
      <c r="U22" s="689">
        <v>3.1684679999999998E-3</v>
      </c>
      <c r="V22" s="689">
        <v>2.1349979999999999E-3</v>
      </c>
      <c r="W22" s="689">
        <v>2.3138450000000001E-3</v>
      </c>
      <c r="X22" s="689">
        <v>6.8073989999999996E-3</v>
      </c>
      <c r="Y22" s="689">
        <v>8.1290549999999996E-3</v>
      </c>
      <c r="Z22" s="689">
        <v>6.6456096000000006E-2</v>
      </c>
      <c r="AA22" s="689">
        <v>0.174569587</v>
      </c>
      <c r="AB22" s="689">
        <v>0.255268312</v>
      </c>
      <c r="AC22" s="689">
        <v>4.8117300000000002E-2</v>
      </c>
      <c r="AD22" s="689">
        <v>-1.1234300000000001E-4</v>
      </c>
      <c r="AE22" s="689">
        <v>2.851601E-3</v>
      </c>
      <c r="AF22" s="689">
        <v>2.2246559999999999E-2</v>
      </c>
      <c r="AG22" s="689">
        <v>1.7308212999999999E-2</v>
      </c>
      <c r="AH22" s="689">
        <v>2.4954101999999999E-2</v>
      </c>
      <c r="AI22" s="689">
        <v>6.4342519999999997E-3</v>
      </c>
      <c r="AJ22" s="689">
        <v>3.8076799999999999E-3</v>
      </c>
      <c r="AK22" s="689">
        <v>2.8467739999999998E-3</v>
      </c>
      <c r="AL22" s="689">
        <v>2.0514774E-2</v>
      </c>
      <c r="AM22" s="689">
        <v>0.15433516799999999</v>
      </c>
      <c r="AN22" s="689">
        <v>9.1760670000000003E-2</v>
      </c>
      <c r="AO22" s="689">
        <v>1.3233144000000001E-2</v>
      </c>
      <c r="AP22" s="689">
        <v>4.16885E-3</v>
      </c>
      <c r="AQ22" s="689">
        <v>6.7032029999999996E-3</v>
      </c>
      <c r="AR22" s="689">
        <v>1.813217E-3</v>
      </c>
      <c r="AS22" s="689">
        <v>1.3912753999999999E-2</v>
      </c>
      <c r="AT22" s="689">
        <v>1.9949887999999999E-2</v>
      </c>
      <c r="AU22" s="689">
        <v>1.9410149999999999E-3</v>
      </c>
      <c r="AV22" s="689">
        <v>2.9320259999999999E-3</v>
      </c>
      <c r="AW22" s="689">
        <v>4.3568460000000002E-3</v>
      </c>
      <c r="AX22" s="689">
        <v>2.05148E-2</v>
      </c>
      <c r="AY22" s="689">
        <v>0.10815520000000001</v>
      </c>
      <c r="AZ22" s="690">
        <v>1.0560699999999999E-2</v>
      </c>
      <c r="BA22" s="690">
        <v>1.3233099999999999E-2</v>
      </c>
      <c r="BB22" s="690">
        <v>2.2668799999999999E-2</v>
      </c>
      <c r="BC22" s="690">
        <v>9.6731999999999999E-3</v>
      </c>
      <c r="BD22" s="690">
        <v>5.1732200000000001E-3</v>
      </c>
      <c r="BE22" s="690">
        <v>3.0882799999999998E-2</v>
      </c>
      <c r="BF22" s="690">
        <v>1.1659900000000001E-2</v>
      </c>
      <c r="BG22" s="690">
        <v>2.2910199999999999E-3</v>
      </c>
      <c r="BH22" s="690">
        <v>2.93203E-3</v>
      </c>
      <c r="BI22" s="690">
        <v>4.3568499999999998E-3</v>
      </c>
      <c r="BJ22" s="690">
        <v>2.05148E-2</v>
      </c>
      <c r="BK22" s="690">
        <v>0.1407552</v>
      </c>
      <c r="BL22" s="690">
        <v>1.1550700000000001E-2</v>
      </c>
      <c r="BM22" s="690">
        <v>1.3233099999999999E-2</v>
      </c>
      <c r="BN22" s="690">
        <v>2.2668799999999999E-2</v>
      </c>
      <c r="BO22" s="690">
        <v>6.7032000000000003E-3</v>
      </c>
      <c r="BP22" s="690">
        <v>4.2132200000000002E-3</v>
      </c>
      <c r="BQ22" s="690">
        <v>2.58328E-2</v>
      </c>
      <c r="BR22" s="690">
        <v>1.6149899999999998E-2</v>
      </c>
      <c r="BS22" s="690">
        <v>1.9410199999999999E-3</v>
      </c>
      <c r="BT22" s="690">
        <v>5.0020300000000002E-3</v>
      </c>
      <c r="BU22" s="690">
        <v>4.3568499999999998E-3</v>
      </c>
      <c r="BV22" s="690">
        <v>2.05148E-2</v>
      </c>
    </row>
    <row r="23" spans="1:74" ht="11.15" customHeight="1" x14ac:dyDescent="0.25">
      <c r="A23" s="498" t="s">
        <v>1189</v>
      </c>
      <c r="B23" s="501" t="s">
        <v>83</v>
      </c>
      <c r="C23" s="689">
        <v>2.9352330000000002</v>
      </c>
      <c r="D23" s="689">
        <v>2.7001740000000001</v>
      </c>
      <c r="E23" s="689">
        <v>2.968493</v>
      </c>
      <c r="F23" s="689">
        <v>2.1317759999999999</v>
      </c>
      <c r="G23" s="689">
        <v>2.2666149999999998</v>
      </c>
      <c r="H23" s="689">
        <v>2.4008630000000002</v>
      </c>
      <c r="I23" s="689">
        <v>2.464915</v>
      </c>
      <c r="J23" s="689">
        <v>2.4621689999999998</v>
      </c>
      <c r="K23" s="689">
        <v>2.38035</v>
      </c>
      <c r="L23" s="689">
        <v>2.4668909999999999</v>
      </c>
      <c r="M23" s="689">
        <v>2.3858109999999999</v>
      </c>
      <c r="N23" s="689">
        <v>2.254235</v>
      </c>
      <c r="O23" s="689">
        <v>2.4839150000000001</v>
      </c>
      <c r="P23" s="689">
        <v>2.3291620000000002</v>
      </c>
      <c r="Q23" s="689">
        <v>2.4775450000000001</v>
      </c>
      <c r="R23" s="689">
        <v>1.041372</v>
      </c>
      <c r="S23" s="689">
        <v>1.76756</v>
      </c>
      <c r="T23" s="689">
        <v>2.113524</v>
      </c>
      <c r="U23" s="689">
        <v>2.4715370000000001</v>
      </c>
      <c r="V23" s="689">
        <v>2.4385620000000001</v>
      </c>
      <c r="W23" s="689">
        <v>2.3892000000000002</v>
      </c>
      <c r="X23" s="689">
        <v>1.5923560000000001</v>
      </c>
      <c r="Y23" s="689">
        <v>2.0348350000000002</v>
      </c>
      <c r="Z23" s="689">
        <v>2.440483</v>
      </c>
      <c r="AA23" s="689">
        <v>2.3273169999999999</v>
      </c>
      <c r="AB23" s="689">
        <v>2.2517390000000002</v>
      </c>
      <c r="AC23" s="689">
        <v>2.4931589999999999</v>
      </c>
      <c r="AD23" s="689">
        <v>2.4123830000000002</v>
      </c>
      <c r="AE23" s="689">
        <v>2.4901870000000002</v>
      </c>
      <c r="AF23" s="689">
        <v>2.160364</v>
      </c>
      <c r="AG23" s="689">
        <v>2.4736359999999999</v>
      </c>
      <c r="AH23" s="689">
        <v>2.4537969999999998</v>
      </c>
      <c r="AI23" s="689">
        <v>2.3843839999999998</v>
      </c>
      <c r="AJ23" s="689">
        <v>1.0638080000000001</v>
      </c>
      <c r="AK23" s="689">
        <v>2.0740970000000001</v>
      </c>
      <c r="AL23" s="689">
        <v>2.4877549999999999</v>
      </c>
      <c r="AM23" s="689">
        <v>2.351677</v>
      </c>
      <c r="AN23" s="689">
        <v>2.2473770000000002</v>
      </c>
      <c r="AO23" s="689">
        <v>2.483851</v>
      </c>
      <c r="AP23" s="689">
        <v>1.7011769999999999</v>
      </c>
      <c r="AQ23" s="689">
        <v>1.573663</v>
      </c>
      <c r="AR23" s="689">
        <v>2.2830180000000002</v>
      </c>
      <c r="AS23" s="689">
        <v>2.4790740000000002</v>
      </c>
      <c r="AT23" s="689">
        <v>2.4692310000000002</v>
      </c>
      <c r="AU23" s="689">
        <v>2.391289</v>
      </c>
      <c r="AV23" s="689">
        <v>2.4850319999999999</v>
      </c>
      <c r="AW23" s="689">
        <v>2.4198059999999999</v>
      </c>
      <c r="AX23" s="689">
        <v>2.5535000000000001</v>
      </c>
      <c r="AY23" s="689">
        <v>2.5046400000000002</v>
      </c>
      <c r="AZ23" s="690">
        <v>2.2141899999999999</v>
      </c>
      <c r="BA23" s="690">
        <v>2.4514200000000002</v>
      </c>
      <c r="BB23" s="690">
        <v>1.00393</v>
      </c>
      <c r="BC23" s="690">
        <v>2.2574299999999998</v>
      </c>
      <c r="BD23" s="690">
        <v>2.3723399999999999</v>
      </c>
      <c r="BE23" s="690">
        <v>2.4514200000000002</v>
      </c>
      <c r="BF23" s="690">
        <v>2.4514200000000002</v>
      </c>
      <c r="BG23" s="690">
        <v>2.3723399999999999</v>
      </c>
      <c r="BH23" s="690">
        <v>1.70503</v>
      </c>
      <c r="BI23" s="690">
        <v>2.0291999999999999</v>
      </c>
      <c r="BJ23" s="690">
        <v>2.4514200000000002</v>
      </c>
      <c r="BK23" s="690">
        <v>2.4514200000000002</v>
      </c>
      <c r="BL23" s="690">
        <v>2.2932600000000001</v>
      </c>
      <c r="BM23" s="690">
        <v>2.4514200000000002</v>
      </c>
      <c r="BN23" s="690">
        <v>2.3723399999999999</v>
      </c>
      <c r="BO23" s="690">
        <v>2.4514200000000002</v>
      </c>
      <c r="BP23" s="690">
        <v>2.3723399999999999</v>
      </c>
      <c r="BQ23" s="690">
        <v>2.4514200000000002</v>
      </c>
      <c r="BR23" s="690">
        <v>2.4514200000000002</v>
      </c>
      <c r="BS23" s="690">
        <v>2.3723399999999999</v>
      </c>
      <c r="BT23" s="690">
        <v>1.04301</v>
      </c>
      <c r="BU23" s="690">
        <v>2.2025800000000002</v>
      </c>
      <c r="BV23" s="690">
        <v>2.4514200000000002</v>
      </c>
    </row>
    <row r="24" spans="1:74" ht="11.15" customHeight="1" x14ac:dyDescent="0.25">
      <c r="A24" s="498" t="s">
        <v>1190</v>
      </c>
      <c r="B24" s="501" t="s">
        <v>1191</v>
      </c>
      <c r="C24" s="689">
        <v>0.84618852200000005</v>
      </c>
      <c r="D24" s="689">
        <v>0.78578130300000004</v>
      </c>
      <c r="E24" s="689">
        <v>0.82941081800000005</v>
      </c>
      <c r="F24" s="689">
        <v>0.89930413399999998</v>
      </c>
      <c r="G24" s="689">
        <v>0.95542758900000002</v>
      </c>
      <c r="H24" s="689">
        <v>0.68034820900000004</v>
      </c>
      <c r="I24" s="689">
        <v>0.41323180500000001</v>
      </c>
      <c r="J24" s="689">
        <v>0.23285988399999999</v>
      </c>
      <c r="K24" s="689">
        <v>0.20686868999999999</v>
      </c>
      <c r="L24" s="689">
        <v>0.450806602</v>
      </c>
      <c r="M24" s="689">
        <v>0.54965013399999996</v>
      </c>
      <c r="N24" s="689">
        <v>0.74538159000000004</v>
      </c>
      <c r="O24" s="689">
        <v>0.75935424399999996</v>
      </c>
      <c r="P24" s="689">
        <v>0.64705111900000001</v>
      </c>
      <c r="Q24" s="689">
        <v>0.882870339</v>
      </c>
      <c r="R24" s="689">
        <v>0.95268624700000004</v>
      </c>
      <c r="S24" s="689">
        <v>0.85851040499999998</v>
      </c>
      <c r="T24" s="689">
        <v>0.28434881400000001</v>
      </c>
      <c r="U24" s="689">
        <v>0.36120232800000002</v>
      </c>
      <c r="V24" s="689">
        <v>0.19527572200000001</v>
      </c>
      <c r="W24" s="689">
        <v>0.111149912</v>
      </c>
      <c r="X24" s="689">
        <v>0.41260286299999999</v>
      </c>
      <c r="Y24" s="689">
        <v>0.48643651999999998</v>
      </c>
      <c r="Z24" s="689">
        <v>0.65697561699999996</v>
      </c>
      <c r="AA24" s="689">
        <v>0.61855426400000002</v>
      </c>
      <c r="AB24" s="689">
        <v>0.39721144899999999</v>
      </c>
      <c r="AC24" s="689">
        <v>0.61190738899999997</v>
      </c>
      <c r="AD24" s="689">
        <v>0.75461627799999997</v>
      </c>
      <c r="AE24" s="689">
        <v>0.57886209700000002</v>
      </c>
      <c r="AF24" s="689">
        <v>0.25651305600000002</v>
      </c>
      <c r="AG24" s="689">
        <v>0.51096708300000004</v>
      </c>
      <c r="AH24" s="689">
        <v>0.35805573299999999</v>
      </c>
      <c r="AI24" s="689">
        <v>0.41188328299999999</v>
      </c>
      <c r="AJ24" s="689">
        <v>0.44209013699999999</v>
      </c>
      <c r="AK24" s="689">
        <v>0.62441825900000003</v>
      </c>
      <c r="AL24" s="689">
        <v>0.61288063199999998</v>
      </c>
      <c r="AM24" s="689">
        <v>0.54756162200000003</v>
      </c>
      <c r="AN24" s="689">
        <v>0.51870900200000003</v>
      </c>
      <c r="AO24" s="689">
        <v>0.63109418100000003</v>
      </c>
      <c r="AP24" s="689">
        <v>0.52724483799999999</v>
      </c>
      <c r="AQ24" s="689">
        <v>0.46159708900000002</v>
      </c>
      <c r="AR24" s="689">
        <v>0.46239981499999999</v>
      </c>
      <c r="AS24" s="689">
        <v>0.28896729300000001</v>
      </c>
      <c r="AT24" s="689">
        <v>0.37063515200000002</v>
      </c>
      <c r="AU24" s="689">
        <v>0.33717424800000001</v>
      </c>
      <c r="AV24" s="689">
        <v>0.33267780400000002</v>
      </c>
      <c r="AW24" s="689">
        <v>0.41595522200000001</v>
      </c>
      <c r="AX24" s="689">
        <v>0.5933794</v>
      </c>
      <c r="AY24" s="689">
        <v>0.62763939999999996</v>
      </c>
      <c r="AZ24" s="690">
        <v>0.56200729999999999</v>
      </c>
      <c r="BA24" s="690">
        <v>0.70598490000000003</v>
      </c>
      <c r="BB24" s="690">
        <v>0.82563050000000004</v>
      </c>
      <c r="BC24" s="690">
        <v>0.76707170000000002</v>
      </c>
      <c r="BD24" s="690">
        <v>0.56095729999999999</v>
      </c>
      <c r="BE24" s="690">
        <v>0.46341900000000003</v>
      </c>
      <c r="BF24" s="690">
        <v>0.36965100000000001</v>
      </c>
      <c r="BG24" s="690">
        <v>0.34395969999999998</v>
      </c>
      <c r="BH24" s="690">
        <v>0.49428620000000001</v>
      </c>
      <c r="BI24" s="690">
        <v>0.57487929999999998</v>
      </c>
      <c r="BJ24" s="690">
        <v>0.67821580000000004</v>
      </c>
      <c r="BK24" s="690">
        <v>0.67177960000000003</v>
      </c>
      <c r="BL24" s="690">
        <v>0.60385999999999995</v>
      </c>
      <c r="BM24" s="690">
        <v>0.71881390000000001</v>
      </c>
      <c r="BN24" s="690">
        <v>0.83311570000000001</v>
      </c>
      <c r="BO24" s="690">
        <v>0.76998259999999996</v>
      </c>
      <c r="BP24" s="690">
        <v>0.56239720000000004</v>
      </c>
      <c r="BQ24" s="690">
        <v>0.46417960000000003</v>
      </c>
      <c r="BR24" s="690">
        <v>0.37003970000000003</v>
      </c>
      <c r="BS24" s="690">
        <v>0.34415200000000001</v>
      </c>
      <c r="BT24" s="690">
        <v>0.49438769999999999</v>
      </c>
      <c r="BU24" s="690">
        <v>0.57492960000000004</v>
      </c>
      <c r="BV24" s="690">
        <v>0.67824229999999996</v>
      </c>
    </row>
    <row r="25" spans="1:74" ht="11.15" customHeight="1" x14ac:dyDescent="0.25">
      <c r="A25" s="498" t="s">
        <v>1192</v>
      </c>
      <c r="B25" s="501" t="s">
        <v>1294</v>
      </c>
      <c r="C25" s="689">
        <v>0.907905552</v>
      </c>
      <c r="D25" s="689">
        <v>0.88901158199999997</v>
      </c>
      <c r="E25" s="689">
        <v>0.93889913899999999</v>
      </c>
      <c r="F25" s="689">
        <v>0.83095936599999998</v>
      </c>
      <c r="G25" s="689">
        <v>0.73309111100000002</v>
      </c>
      <c r="H25" s="689">
        <v>0.71151302900000002</v>
      </c>
      <c r="I25" s="689">
        <v>0.76712556499999995</v>
      </c>
      <c r="J25" s="689">
        <v>0.73680377600000002</v>
      </c>
      <c r="K25" s="689">
        <v>0.74472988399999995</v>
      </c>
      <c r="L25" s="689">
        <v>0.73170508899999998</v>
      </c>
      <c r="M25" s="689">
        <v>0.86242028199999998</v>
      </c>
      <c r="N25" s="689">
        <v>0.920231205</v>
      </c>
      <c r="O25" s="689">
        <v>0.79772429199999995</v>
      </c>
      <c r="P25" s="689">
        <v>0.76760733800000003</v>
      </c>
      <c r="Q25" s="689">
        <v>0.95461972900000003</v>
      </c>
      <c r="R25" s="689">
        <v>0.90707987199999995</v>
      </c>
      <c r="S25" s="689">
        <v>0.96798325399999996</v>
      </c>
      <c r="T25" s="689">
        <v>0.77652804799999997</v>
      </c>
      <c r="U25" s="689">
        <v>0.79425407299999995</v>
      </c>
      <c r="V25" s="689">
        <v>0.82367074699999998</v>
      </c>
      <c r="W25" s="689">
        <v>0.80573772099999996</v>
      </c>
      <c r="X25" s="689">
        <v>0.80002652600000002</v>
      </c>
      <c r="Y25" s="689">
        <v>0.87123339099999997</v>
      </c>
      <c r="Z25" s="689">
        <v>0.882541142</v>
      </c>
      <c r="AA25" s="689">
        <v>0.88476125900000002</v>
      </c>
      <c r="AB25" s="689">
        <v>0.768994921</v>
      </c>
      <c r="AC25" s="689">
        <v>1.1756789050000001</v>
      </c>
      <c r="AD25" s="689">
        <v>0.91605813400000002</v>
      </c>
      <c r="AE25" s="689">
        <v>0.91735251500000003</v>
      </c>
      <c r="AF25" s="689">
        <v>0.97340448700000004</v>
      </c>
      <c r="AG25" s="689">
        <v>0.83012341000000001</v>
      </c>
      <c r="AH25" s="689">
        <v>0.78809179500000004</v>
      </c>
      <c r="AI25" s="689">
        <v>0.86305953899999999</v>
      </c>
      <c r="AJ25" s="689">
        <v>0.79536567000000002</v>
      </c>
      <c r="AK25" s="689">
        <v>0.91185725299999998</v>
      </c>
      <c r="AL25" s="689">
        <v>0.89821061700000004</v>
      </c>
      <c r="AM25" s="689">
        <v>0.99208355800000003</v>
      </c>
      <c r="AN25" s="689">
        <v>1.017088904</v>
      </c>
      <c r="AO25" s="689">
        <v>1.1471702100000001</v>
      </c>
      <c r="AP25" s="689">
        <v>1.0819355399999999</v>
      </c>
      <c r="AQ25" s="689">
        <v>1.0213631510000001</v>
      </c>
      <c r="AR25" s="689">
        <v>1.0551823739999999</v>
      </c>
      <c r="AS25" s="689">
        <v>1.096453125</v>
      </c>
      <c r="AT25" s="689">
        <v>0.95681544200000002</v>
      </c>
      <c r="AU25" s="689">
        <v>0.96606307400000002</v>
      </c>
      <c r="AV25" s="689">
        <v>0.94811937400000001</v>
      </c>
      <c r="AW25" s="689">
        <v>1.014166659</v>
      </c>
      <c r="AX25" s="689">
        <v>0.86853290000000005</v>
      </c>
      <c r="AY25" s="689">
        <v>1.004964</v>
      </c>
      <c r="AZ25" s="690">
        <v>0.96111959999999996</v>
      </c>
      <c r="BA25" s="690">
        <v>1.1188359999999999</v>
      </c>
      <c r="BB25" s="690">
        <v>1.1053999999999999</v>
      </c>
      <c r="BC25" s="690">
        <v>1.051957</v>
      </c>
      <c r="BD25" s="690">
        <v>1.0191889999999999</v>
      </c>
      <c r="BE25" s="690">
        <v>1.085709</v>
      </c>
      <c r="BF25" s="690">
        <v>0.99965850000000001</v>
      </c>
      <c r="BG25" s="690">
        <v>0.96651549999999997</v>
      </c>
      <c r="BH25" s="690">
        <v>0.97623930000000003</v>
      </c>
      <c r="BI25" s="690">
        <v>1.034859</v>
      </c>
      <c r="BJ25" s="690">
        <v>0.87032969999999998</v>
      </c>
      <c r="BK25" s="690">
        <v>1.035946</v>
      </c>
      <c r="BL25" s="690">
        <v>1.0570550000000001</v>
      </c>
      <c r="BM25" s="690">
        <v>1.201937</v>
      </c>
      <c r="BN25" s="690">
        <v>1.3418410000000001</v>
      </c>
      <c r="BO25" s="690">
        <v>1.2572490000000001</v>
      </c>
      <c r="BP25" s="690">
        <v>1.257423</v>
      </c>
      <c r="BQ25" s="690">
        <v>1.2893619999999999</v>
      </c>
      <c r="BR25" s="690">
        <v>1.142917</v>
      </c>
      <c r="BS25" s="690">
        <v>1.168652</v>
      </c>
      <c r="BT25" s="690">
        <v>1.1852320000000001</v>
      </c>
      <c r="BU25" s="690">
        <v>1.3493189999999999</v>
      </c>
      <c r="BV25" s="690">
        <v>1.095081</v>
      </c>
    </row>
    <row r="26" spans="1:74" ht="11.15" customHeight="1" x14ac:dyDescent="0.25">
      <c r="A26" s="498" t="s">
        <v>1193</v>
      </c>
      <c r="B26" s="499" t="s">
        <v>1295</v>
      </c>
      <c r="C26" s="689">
        <v>0.152991667</v>
      </c>
      <c r="D26" s="689">
        <v>9.5792741000000001E-2</v>
      </c>
      <c r="E26" s="689">
        <v>9.8677666999999997E-2</v>
      </c>
      <c r="F26" s="689">
        <v>0.106436633</v>
      </c>
      <c r="G26" s="689">
        <v>0.11520148199999999</v>
      </c>
      <c r="H26" s="689">
        <v>0.10977368699999999</v>
      </c>
      <c r="I26" s="689">
        <v>0.12260478599999999</v>
      </c>
      <c r="J26" s="689">
        <v>0.116889381</v>
      </c>
      <c r="K26" s="689">
        <v>0.105015231</v>
      </c>
      <c r="L26" s="689">
        <v>0.12230234600000001</v>
      </c>
      <c r="M26" s="689">
        <v>0.12336768400000001</v>
      </c>
      <c r="N26" s="689">
        <v>0.141478459</v>
      </c>
      <c r="O26" s="689">
        <v>0.13604313500000001</v>
      </c>
      <c r="P26" s="689">
        <v>0.108216241</v>
      </c>
      <c r="Q26" s="689">
        <v>0.103679756</v>
      </c>
      <c r="R26" s="689">
        <v>0.118909696</v>
      </c>
      <c r="S26" s="689">
        <v>0.11367258700000001</v>
      </c>
      <c r="T26" s="689">
        <v>0.105723999</v>
      </c>
      <c r="U26" s="689">
        <v>0.124566758</v>
      </c>
      <c r="V26" s="689">
        <v>0.10172434</v>
      </c>
      <c r="W26" s="689">
        <v>0.117616807</v>
      </c>
      <c r="X26" s="689">
        <v>0.116574279</v>
      </c>
      <c r="Y26" s="689">
        <v>0.103958593</v>
      </c>
      <c r="Z26" s="689">
        <v>0.18217488500000001</v>
      </c>
      <c r="AA26" s="689">
        <v>0.13571301899999999</v>
      </c>
      <c r="AB26" s="689">
        <v>0.178951211</v>
      </c>
      <c r="AC26" s="689">
        <v>9.5957549000000003E-2</v>
      </c>
      <c r="AD26" s="689">
        <v>8.8774617E-2</v>
      </c>
      <c r="AE26" s="689">
        <v>0.11244568000000001</v>
      </c>
      <c r="AF26" s="689">
        <v>0.12696512500000001</v>
      </c>
      <c r="AG26" s="689">
        <v>0.103632434</v>
      </c>
      <c r="AH26" s="689">
        <v>0.113647638</v>
      </c>
      <c r="AI26" s="689">
        <v>0.10314685899999999</v>
      </c>
      <c r="AJ26" s="689">
        <v>0.10405201</v>
      </c>
      <c r="AK26" s="689">
        <v>0.11908450700000001</v>
      </c>
      <c r="AL26" s="689">
        <v>0.159166265</v>
      </c>
      <c r="AM26" s="689">
        <v>1.038995831</v>
      </c>
      <c r="AN26" s="689">
        <v>0.20512090999999999</v>
      </c>
      <c r="AO26" s="689">
        <v>0.117451966</v>
      </c>
      <c r="AP26" s="689">
        <v>0.10898443100000001</v>
      </c>
      <c r="AQ26" s="689">
        <v>0.121982252</v>
      </c>
      <c r="AR26" s="689">
        <v>0.119798617</v>
      </c>
      <c r="AS26" s="689">
        <v>0.135938116</v>
      </c>
      <c r="AT26" s="689">
        <v>0.10798954700000001</v>
      </c>
      <c r="AU26" s="689">
        <v>0.107582083</v>
      </c>
      <c r="AV26" s="689">
        <v>0.106910456</v>
      </c>
      <c r="AW26" s="689">
        <v>9.3470828000000006E-2</v>
      </c>
      <c r="AX26" s="689">
        <v>0.1887605</v>
      </c>
      <c r="AY26" s="689">
        <v>0.74605929999999998</v>
      </c>
      <c r="AZ26" s="690">
        <v>0.18132719999999999</v>
      </c>
      <c r="BA26" s="690">
        <v>0.1290221</v>
      </c>
      <c r="BB26" s="690">
        <v>7.8055200000000005E-2</v>
      </c>
      <c r="BC26" s="690">
        <v>8.5876999999999995E-2</v>
      </c>
      <c r="BD26" s="690">
        <v>9.6532800000000002E-2</v>
      </c>
      <c r="BE26" s="690">
        <v>8.1161899999999995E-2</v>
      </c>
      <c r="BF26" s="690">
        <v>7.6388600000000001E-2</v>
      </c>
      <c r="BG26" s="690">
        <v>9.1997300000000004E-2</v>
      </c>
      <c r="BH26" s="690">
        <v>8.5034399999999996E-2</v>
      </c>
      <c r="BI26" s="690">
        <v>8.8629399999999997E-2</v>
      </c>
      <c r="BJ26" s="690">
        <v>0.1717862</v>
      </c>
      <c r="BK26" s="690">
        <v>0.65399839999999998</v>
      </c>
      <c r="BL26" s="690">
        <v>0.20557520000000001</v>
      </c>
      <c r="BM26" s="690">
        <v>8.4739900000000007E-2</v>
      </c>
      <c r="BN26" s="690">
        <v>0.1194759</v>
      </c>
      <c r="BO26" s="690">
        <v>0.13350880000000001</v>
      </c>
      <c r="BP26" s="690">
        <v>9.4581299999999993E-2</v>
      </c>
      <c r="BQ26" s="690">
        <v>8.1128800000000001E-2</v>
      </c>
      <c r="BR26" s="690">
        <v>8.1866400000000006E-2</v>
      </c>
      <c r="BS26" s="690">
        <v>9.9591100000000002E-2</v>
      </c>
      <c r="BT26" s="690">
        <v>7.00514E-2</v>
      </c>
      <c r="BU26" s="690">
        <v>8.1466899999999995E-2</v>
      </c>
      <c r="BV26" s="690">
        <v>0.1864973</v>
      </c>
    </row>
    <row r="27" spans="1:74" ht="11.15" customHeight="1" x14ac:dyDescent="0.25">
      <c r="A27" s="498" t="s">
        <v>1194</v>
      </c>
      <c r="B27" s="501" t="s">
        <v>1195</v>
      </c>
      <c r="C27" s="689">
        <v>8.6990114179999996</v>
      </c>
      <c r="D27" s="689">
        <v>7.6493278169999996</v>
      </c>
      <c r="E27" s="689">
        <v>8.3178903440000003</v>
      </c>
      <c r="F27" s="689">
        <v>7.2253696129999998</v>
      </c>
      <c r="G27" s="689">
        <v>6.9819594069999997</v>
      </c>
      <c r="H27" s="689">
        <v>7.5641903729999997</v>
      </c>
      <c r="I27" s="689">
        <v>10.156262722999999</v>
      </c>
      <c r="J27" s="689">
        <v>8.8880912280000004</v>
      </c>
      <c r="K27" s="689">
        <v>7.0633021879999998</v>
      </c>
      <c r="L27" s="689">
        <v>7.4747347949999998</v>
      </c>
      <c r="M27" s="689">
        <v>7.3839866589999996</v>
      </c>
      <c r="N27" s="689">
        <v>8.3048662639999993</v>
      </c>
      <c r="O27" s="689">
        <v>8.3152842420000006</v>
      </c>
      <c r="P27" s="689">
        <v>7.6148827189999997</v>
      </c>
      <c r="Q27" s="689">
        <v>7.2774485110000002</v>
      </c>
      <c r="R27" s="689">
        <v>6.1648286409999997</v>
      </c>
      <c r="S27" s="689">
        <v>6.4051019379999996</v>
      </c>
      <c r="T27" s="689">
        <v>7.9419743550000002</v>
      </c>
      <c r="U27" s="689">
        <v>10.422889163000001</v>
      </c>
      <c r="V27" s="689">
        <v>9.1136373160000002</v>
      </c>
      <c r="W27" s="689">
        <v>7.7437862270000002</v>
      </c>
      <c r="X27" s="689">
        <v>6.8206126749999996</v>
      </c>
      <c r="Y27" s="689">
        <v>7.0765210290000002</v>
      </c>
      <c r="Z27" s="689">
        <v>8.1277589389999996</v>
      </c>
      <c r="AA27" s="689">
        <v>8.5970486640000008</v>
      </c>
      <c r="AB27" s="689">
        <v>7.9607799180000001</v>
      </c>
      <c r="AC27" s="689">
        <v>7.933340641</v>
      </c>
      <c r="AD27" s="689">
        <v>7.078122252</v>
      </c>
      <c r="AE27" s="689">
        <v>7.4533345190000002</v>
      </c>
      <c r="AF27" s="689">
        <v>9.0563640490000008</v>
      </c>
      <c r="AG27" s="689">
        <v>9.4516904079999993</v>
      </c>
      <c r="AH27" s="689">
        <v>10.129466511</v>
      </c>
      <c r="AI27" s="689">
        <v>8.5442659990000003</v>
      </c>
      <c r="AJ27" s="689">
        <v>7.1258136150000002</v>
      </c>
      <c r="AK27" s="689">
        <v>8.0043770470000002</v>
      </c>
      <c r="AL27" s="689">
        <v>8.0853490810000004</v>
      </c>
      <c r="AM27" s="689">
        <v>9.4450713059999991</v>
      </c>
      <c r="AN27" s="689">
        <v>7.9027296390000004</v>
      </c>
      <c r="AO27" s="689">
        <v>8.3082245980000007</v>
      </c>
      <c r="AP27" s="689">
        <v>6.9100643350000004</v>
      </c>
      <c r="AQ27" s="689">
        <v>7.4710667769999999</v>
      </c>
      <c r="AR27" s="689">
        <v>8.7053760449999995</v>
      </c>
      <c r="AS27" s="689">
        <v>10.484778782999999</v>
      </c>
      <c r="AT27" s="689">
        <v>10.345433925</v>
      </c>
      <c r="AU27" s="689">
        <v>8.3579416230000003</v>
      </c>
      <c r="AV27" s="689">
        <v>7.2777057860000003</v>
      </c>
      <c r="AW27" s="689">
        <v>7.9226250519999999</v>
      </c>
      <c r="AX27" s="689">
        <v>9.0712989999999998</v>
      </c>
      <c r="AY27" s="689">
        <v>9.1358110000000003</v>
      </c>
      <c r="AZ27" s="690">
        <v>8.2889199999999992</v>
      </c>
      <c r="BA27" s="690">
        <v>9.0011779999999995</v>
      </c>
      <c r="BB27" s="690">
        <v>6.7892260000000002</v>
      </c>
      <c r="BC27" s="690">
        <v>7.7421720000000001</v>
      </c>
      <c r="BD27" s="690">
        <v>9.049671</v>
      </c>
      <c r="BE27" s="690">
        <v>10.10825</v>
      </c>
      <c r="BF27" s="690">
        <v>9.0853990000000007</v>
      </c>
      <c r="BG27" s="690">
        <v>7.8246599999999997</v>
      </c>
      <c r="BH27" s="690">
        <v>7.2733369999999997</v>
      </c>
      <c r="BI27" s="690">
        <v>7.8249089999999999</v>
      </c>
      <c r="BJ27" s="690">
        <v>9.2312989999999999</v>
      </c>
      <c r="BK27" s="690">
        <v>9.4814260000000008</v>
      </c>
      <c r="BL27" s="690">
        <v>8.5404450000000001</v>
      </c>
      <c r="BM27" s="690">
        <v>8.9261140000000001</v>
      </c>
      <c r="BN27" s="690">
        <v>7.8652980000000001</v>
      </c>
      <c r="BO27" s="690">
        <v>8.3346909999999994</v>
      </c>
      <c r="BP27" s="690">
        <v>8.8675899999999999</v>
      </c>
      <c r="BQ27" s="690">
        <v>9.9945020000000007</v>
      </c>
      <c r="BR27" s="690">
        <v>9.0310299999999994</v>
      </c>
      <c r="BS27" s="690">
        <v>8.157565</v>
      </c>
      <c r="BT27" s="690">
        <v>6.9205509999999997</v>
      </c>
      <c r="BU27" s="690">
        <v>7.6678220000000001</v>
      </c>
      <c r="BV27" s="690">
        <v>9.4271390000000004</v>
      </c>
    </row>
    <row r="28" spans="1:74" ht="11.15" customHeight="1" x14ac:dyDescent="0.25">
      <c r="A28" s="498" t="s">
        <v>1196</v>
      </c>
      <c r="B28" s="499" t="s">
        <v>1296</v>
      </c>
      <c r="C28" s="689">
        <v>10.768920946</v>
      </c>
      <c r="D28" s="689">
        <v>9.4023463436999997</v>
      </c>
      <c r="E28" s="689">
        <v>9.5220058304999995</v>
      </c>
      <c r="F28" s="689">
        <v>8.3069591622000001</v>
      </c>
      <c r="G28" s="689">
        <v>8.4519827703000008</v>
      </c>
      <c r="H28" s="689">
        <v>9.1470112360000009</v>
      </c>
      <c r="I28" s="689">
        <v>11.888087079</v>
      </c>
      <c r="J28" s="689">
        <v>10.844231766</v>
      </c>
      <c r="K28" s="689">
        <v>8.8335186862999997</v>
      </c>
      <c r="L28" s="689">
        <v>8.6800916159000003</v>
      </c>
      <c r="M28" s="689">
        <v>9.1016511988000008</v>
      </c>
      <c r="N28" s="689">
        <v>10.353625502</v>
      </c>
      <c r="O28" s="689">
        <v>10.070356847999999</v>
      </c>
      <c r="P28" s="689">
        <v>9.1571411410000003</v>
      </c>
      <c r="Q28" s="689">
        <v>8.8337323795000007</v>
      </c>
      <c r="R28" s="689">
        <v>7.9247348400000002</v>
      </c>
      <c r="S28" s="689">
        <v>7.9215009945999997</v>
      </c>
      <c r="T28" s="689">
        <v>9.5055672273000003</v>
      </c>
      <c r="U28" s="689">
        <v>11.793076274000001</v>
      </c>
      <c r="V28" s="689">
        <v>11.134742381000001</v>
      </c>
      <c r="W28" s="689">
        <v>9.0215730323999992</v>
      </c>
      <c r="X28" s="689">
        <v>8.5772009574000005</v>
      </c>
      <c r="Y28" s="689">
        <v>8.8168629880000005</v>
      </c>
      <c r="Z28" s="689">
        <v>10.321101842999999</v>
      </c>
      <c r="AA28" s="689">
        <v>10.392920553</v>
      </c>
      <c r="AB28" s="689">
        <v>9.5793058432000002</v>
      </c>
      <c r="AC28" s="689">
        <v>9.2794950139000001</v>
      </c>
      <c r="AD28" s="689">
        <v>8.1199133789999998</v>
      </c>
      <c r="AE28" s="689">
        <v>8.3919765593999998</v>
      </c>
      <c r="AF28" s="689">
        <v>10.534288609000001</v>
      </c>
      <c r="AG28" s="689">
        <v>10.888601188000001</v>
      </c>
      <c r="AH28" s="689">
        <v>11.966524680999999</v>
      </c>
      <c r="AI28" s="689">
        <v>9.5657170873999995</v>
      </c>
      <c r="AJ28" s="689">
        <v>8.7097402389000003</v>
      </c>
      <c r="AK28" s="689">
        <v>8.9737404875000006</v>
      </c>
      <c r="AL28" s="689">
        <v>10.150746175</v>
      </c>
      <c r="AM28" s="689">
        <v>11.227703748</v>
      </c>
      <c r="AN28" s="689">
        <v>9.5951339245000007</v>
      </c>
      <c r="AO28" s="689">
        <v>9.3360241015999996</v>
      </c>
      <c r="AP28" s="689">
        <v>7.9805534228999999</v>
      </c>
      <c r="AQ28" s="689">
        <v>8.6979526373000002</v>
      </c>
      <c r="AR28" s="689">
        <v>9.3175456743999998</v>
      </c>
      <c r="AS28" s="689">
        <v>11.954286972</v>
      </c>
      <c r="AT28" s="689">
        <v>12.056081911</v>
      </c>
      <c r="AU28" s="689">
        <v>8.9701777639000007</v>
      </c>
      <c r="AV28" s="689">
        <v>8.4823927693000005</v>
      </c>
      <c r="AW28" s="689">
        <v>8.7861977461999992</v>
      </c>
      <c r="AX28" s="689">
        <v>10.050502202000001</v>
      </c>
      <c r="AY28" s="689">
        <v>10.136425325999999</v>
      </c>
      <c r="AZ28" s="690">
        <v>9.4750969999999999</v>
      </c>
      <c r="BA28" s="690">
        <v>9.7888750000000009</v>
      </c>
      <c r="BB28" s="690">
        <v>8.7307539999999992</v>
      </c>
      <c r="BC28" s="690">
        <v>9.2548349999999999</v>
      </c>
      <c r="BD28" s="690">
        <v>9.9723640000000007</v>
      </c>
      <c r="BE28" s="690">
        <v>11.59591</v>
      </c>
      <c r="BF28" s="690">
        <v>11.25736</v>
      </c>
      <c r="BG28" s="690">
        <v>9.3487390000000001</v>
      </c>
      <c r="BH28" s="690">
        <v>8.9314169999999997</v>
      </c>
      <c r="BI28" s="690">
        <v>9.2629040000000007</v>
      </c>
      <c r="BJ28" s="690">
        <v>10.692970000000001</v>
      </c>
      <c r="BK28" s="690">
        <v>11.22213</v>
      </c>
      <c r="BL28" s="690">
        <v>9.9145629999999993</v>
      </c>
      <c r="BM28" s="690">
        <v>9.9452890000000007</v>
      </c>
      <c r="BN28" s="690">
        <v>8.8165440000000004</v>
      </c>
      <c r="BO28" s="690">
        <v>9.3559300000000007</v>
      </c>
      <c r="BP28" s="690">
        <v>10.074909999999999</v>
      </c>
      <c r="BQ28" s="690">
        <v>11.70664</v>
      </c>
      <c r="BR28" s="690">
        <v>11.372030000000001</v>
      </c>
      <c r="BS28" s="690">
        <v>9.4481959999999994</v>
      </c>
      <c r="BT28" s="690">
        <v>9.0337990000000001</v>
      </c>
      <c r="BU28" s="690">
        <v>9.3620059999999992</v>
      </c>
      <c r="BV28" s="690">
        <v>10.80026</v>
      </c>
    </row>
    <row r="29" spans="1:74" ht="11.15" customHeight="1" x14ac:dyDescent="0.25">
      <c r="A29" s="492"/>
      <c r="B29" s="130" t="s">
        <v>1297</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332"/>
      <c r="BA29" s="332"/>
      <c r="BB29" s="332"/>
      <c r="BC29" s="332"/>
      <c r="BD29" s="332"/>
      <c r="BE29" s="332"/>
      <c r="BF29" s="332"/>
      <c r="BG29" s="332"/>
      <c r="BH29" s="332"/>
      <c r="BI29" s="332"/>
      <c r="BJ29" s="332"/>
      <c r="BK29" s="332"/>
      <c r="BL29" s="332"/>
      <c r="BM29" s="332"/>
      <c r="BN29" s="332"/>
      <c r="BO29" s="332"/>
      <c r="BP29" s="332"/>
      <c r="BQ29" s="332"/>
      <c r="BR29" s="332"/>
      <c r="BS29" s="332"/>
      <c r="BT29" s="332"/>
      <c r="BU29" s="332"/>
      <c r="BV29" s="332"/>
    </row>
    <row r="30" spans="1:74" ht="11.15" customHeight="1" x14ac:dyDescent="0.25">
      <c r="A30" s="498" t="s">
        <v>1197</v>
      </c>
      <c r="B30" s="499" t="s">
        <v>81</v>
      </c>
      <c r="C30" s="689">
        <v>4.2043621949999999</v>
      </c>
      <c r="D30" s="689">
        <v>3.9874665899999999</v>
      </c>
      <c r="E30" s="689">
        <v>3.7444050309999999</v>
      </c>
      <c r="F30" s="689">
        <v>3.2866763959999998</v>
      </c>
      <c r="G30" s="689">
        <v>3.176671539</v>
      </c>
      <c r="H30" s="689">
        <v>4.2076790419999996</v>
      </c>
      <c r="I30" s="689">
        <v>7.1765515669999997</v>
      </c>
      <c r="J30" s="689">
        <v>6.2025141530000001</v>
      </c>
      <c r="K30" s="689">
        <v>4.3962844399999996</v>
      </c>
      <c r="L30" s="689">
        <v>3.7630127670000002</v>
      </c>
      <c r="M30" s="689">
        <v>3.86022643</v>
      </c>
      <c r="N30" s="689">
        <v>4.3588084020000002</v>
      </c>
      <c r="O30" s="689">
        <v>4.3259720970000002</v>
      </c>
      <c r="P30" s="689">
        <v>4.0040926880000001</v>
      </c>
      <c r="Q30" s="689">
        <v>3.890320419</v>
      </c>
      <c r="R30" s="689">
        <v>2.8541326069999999</v>
      </c>
      <c r="S30" s="689">
        <v>3.2596785150000001</v>
      </c>
      <c r="T30" s="689">
        <v>5.3796860339999997</v>
      </c>
      <c r="U30" s="689">
        <v>7.9983687750000003</v>
      </c>
      <c r="V30" s="689">
        <v>7.063430404</v>
      </c>
      <c r="W30" s="689">
        <v>5.3591588809999999</v>
      </c>
      <c r="X30" s="689">
        <v>4.1443655379999997</v>
      </c>
      <c r="Y30" s="689">
        <v>4.2748023929999999</v>
      </c>
      <c r="Z30" s="689">
        <v>4.579847752</v>
      </c>
      <c r="AA30" s="689">
        <v>4.8643717400000002</v>
      </c>
      <c r="AB30" s="689">
        <v>4.2306563419999996</v>
      </c>
      <c r="AC30" s="689">
        <v>4.0336223530000002</v>
      </c>
      <c r="AD30" s="689">
        <v>3.445565072</v>
      </c>
      <c r="AE30" s="689">
        <v>4.3242730480000002</v>
      </c>
      <c r="AF30" s="689">
        <v>6.286389786</v>
      </c>
      <c r="AG30" s="689">
        <v>6.8565748209999997</v>
      </c>
      <c r="AH30" s="689">
        <v>7.4947391290000001</v>
      </c>
      <c r="AI30" s="689">
        <v>5.0332363459999998</v>
      </c>
      <c r="AJ30" s="689">
        <v>5.0472048000000003</v>
      </c>
      <c r="AK30" s="689">
        <v>4.9146177629999999</v>
      </c>
      <c r="AL30" s="689">
        <v>5.007725658</v>
      </c>
      <c r="AM30" s="689">
        <v>5.1176479439999998</v>
      </c>
      <c r="AN30" s="689">
        <v>4.7041672080000003</v>
      </c>
      <c r="AO30" s="689">
        <v>4.2598736629999996</v>
      </c>
      <c r="AP30" s="689">
        <v>4.3976189190000001</v>
      </c>
      <c r="AQ30" s="689">
        <v>5.2648048100000002</v>
      </c>
      <c r="AR30" s="689">
        <v>5.799015389</v>
      </c>
      <c r="AS30" s="689">
        <v>8.1055894330000005</v>
      </c>
      <c r="AT30" s="689">
        <v>7.8965232759999999</v>
      </c>
      <c r="AU30" s="689">
        <v>5.212604314</v>
      </c>
      <c r="AV30" s="689">
        <v>4.6311709199999997</v>
      </c>
      <c r="AW30" s="689">
        <v>4.785634237</v>
      </c>
      <c r="AX30" s="689">
        <v>4.9171940000000003</v>
      </c>
      <c r="AY30" s="689">
        <v>4.3075900000000003</v>
      </c>
      <c r="AZ30" s="690">
        <v>3.7042160000000002</v>
      </c>
      <c r="BA30" s="690">
        <v>3.4954350000000001</v>
      </c>
      <c r="BB30" s="690">
        <v>4.7637219999999996</v>
      </c>
      <c r="BC30" s="690">
        <v>5.0337100000000001</v>
      </c>
      <c r="BD30" s="690">
        <v>5.3582380000000001</v>
      </c>
      <c r="BE30" s="690">
        <v>6.4188700000000001</v>
      </c>
      <c r="BF30" s="690">
        <v>5.2772579999999998</v>
      </c>
      <c r="BG30" s="690">
        <v>3.6611980000000002</v>
      </c>
      <c r="BH30" s="690">
        <v>3.5124949999999999</v>
      </c>
      <c r="BI30" s="690">
        <v>4.6869500000000004</v>
      </c>
      <c r="BJ30" s="690">
        <v>4.327312</v>
      </c>
      <c r="BK30" s="690">
        <v>5.4120939999999997</v>
      </c>
      <c r="BL30" s="690">
        <v>3.968391</v>
      </c>
      <c r="BM30" s="690">
        <v>3.941907</v>
      </c>
      <c r="BN30" s="690">
        <v>4.523498</v>
      </c>
      <c r="BO30" s="690">
        <v>4.628463</v>
      </c>
      <c r="BP30" s="690">
        <v>5.5423830000000001</v>
      </c>
      <c r="BQ30" s="690">
        <v>6.8363709999999998</v>
      </c>
      <c r="BR30" s="690">
        <v>6.0561299999999996</v>
      </c>
      <c r="BS30" s="690">
        <v>3.705403</v>
      </c>
      <c r="BT30" s="690">
        <v>4.0531319999999997</v>
      </c>
      <c r="BU30" s="690">
        <v>4.6985270000000003</v>
      </c>
      <c r="BV30" s="690">
        <v>4.3920539999999999</v>
      </c>
    </row>
    <row r="31" spans="1:74" ht="11.15" customHeight="1" x14ac:dyDescent="0.25">
      <c r="A31" s="498" t="s">
        <v>1198</v>
      </c>
      <c r="B31" s="501" t="s">
        <v>80</v>
      </c>
      <c r="C31" s="689">
        <v>0.21217448899999999</v>
      </c>
      <c r="D31" s="689">
        <v>5.5326017999999998E-2</v>
      </c>
      <c r="E31" s="689">
        <v>6.5540195999999995E-2</v>
      </c>
      <c r="F31" s="689">
        <v>8.8565190000000002E-3</v>
      </c>
      <c r="G31" s="689">
        <v>0</v>
      </c>
      <c r="H31" s="689">
        <v>6.9337999999999995E-4</v>
      </c>
      <c r="I31" s="689">
        <v>4.2948964999999999E-2</v>
      </c>
      <c r="J31" s="689">
        <v>3.6411827000000001E-2</v>
      </c>
      <c r="K31" s="689">
        <v>0</v>
      </c>
      <c r="L31" s="689">
        <v>0</v>
      </c>
      <c r="M31" s="689">
        <v>0</v>
      </c>
      <c r="N31" s="689">
        <v>0</v>
      </c>
      <c r="O31" s="689">
        <v>2.079568E-2</v>
      </c>
      <c r="P31" s="689">
        <v>2.6068313999999999E-2</v>
      </c>
      <c r="Q31" s="689">
        <v>9.6827539000000004E-2</v>
      </c>
      <c r="R31" s="689">
        <v>0</v>
      </c>
      <c r="S31" s="689">
        <v>0</v>
      </c>
      <c r="T31" s="689">
        <v>0</v>
      </c>
      <c r="U31" s="689">
        <v>0</v>
      </c>
      <c r="V31" s="689">
        <v>0</v>
      </c>
      <c r="W31" s="689">
        <v>0</v>
      </c>
      <c r="X31" s="689">
        <v>0</v>
      </c>
      <c r="Y31" s="689">
        <v>0</v>
      </c>
      <c r="Z31" s="689">
        <v>0</v>
      </c>
      <c r="AA31" s="689">
        <v>0</v>
      </c>
      <c r="AB31" s="689">
        <v>0</v>
      </c>
      <c r="AC31" s="689">
        <v>0</v>
      </c>
      <c r="AD31" s="689">
        <v>0</v>
      </c>
      <c r="AE31" s="689">
        <v>0</v>
      </c>
      <c r="AF31" s="689">
        <v>0</v>
      </c>
      <c r="AG31" s="689">
        <v>0</v>
      </c>
      <c r="AH31" s="689">
        <v>0</v>
      </c>
      <c r="AI31" s="689">
        <v>0</v>
      </c>
      <c r="AJ31" s="689">
        <v>0</v>
      </c>
      <c r="AK31" s="689">
        <v>0</v>
      </c>
      <c r="AL31" s="689">
        <v>0</v>
      </c>
      <c r="AM31" s="689">
        <v>0</v>
      </c>
      <c r="AN31" s="689">
        <v>0</v>
      </c>
      <c r="AO31" s="689">
        <v>0</v>
      </c>
      <c r="AP31" s="689">
        <v>0</v>
      </c>
      <c r="AQ31" s="689">
        <v>0</v>
      </c>
      <c r="AR31" s="689">
        <v>0</v>
      </c>
      <c r="AS31" s="689">
        <v>0</v>
      </c>
      <c r="AT31" s="689">
        <v>0</v>
      </c>
      <c r="AU31" s="689">
        <v>0</v>
      </c>
      <c r="AV31" s="689">
        <v>0</v>
      </c>
      <c r="AW31" s="689">
        <v>0</v>
      </c>
      <c r="AX31" s="689">
        <v>0</v>
      </c>
      <c r="AY31" s="689">
        <v>0</v>
      </c>
      <c r="AZ31" s="690">
        <v>0</v>
      </c>
      <c r="BA31" s="690">
        <v>0</v>
      </c>
      <c r="BB31" s="690">
        <v>0</v>
      </c>
      <c r="BC31" s="690">
        <v>0</v>
      </c>
      <c r="BD31" s="690">
        <v>0</v>
      </c>
      <c r="BE31" s="690">
        <v>0</v>
      </c>
      <c r="BF31" s="690">
        <v>0</v>
      </c>
      <c r="BG31" s="690">
        <v>0</v>
      </c>
      <c r="BH31" s="690">
        <v>0</v>
      </c>
      <c r="BI31" s="690">
        <v>0</v>
      </c>
      <c r="BJ31" s="690">
        <v>0</v>
      </c>
      <c r="BK31" s="690">
        <v>0</v>
      </c>
      <c r="BL31" s="690">
        <v>0</v>
      </c>
      <c r="BM31" s="690">
        <v>0</v>
      </c>
      <c r="BN31" s="690">
        <v>0</v>
      </c>
      <c r="BO31" s="690">
        <v>0</v>
      </c>
      <c r="BP31" s="690">
        <v>0</v>
      </c>
      <c r="BQ31" s="690">
        <v>0</v>
      </c>
      <c r="BR31" s="690">
        <v>0</v>
      </c>
      <c r="BS31" s="690">
        <v>0</v>
      </c>
      <c r="BT31" s="690">
        <v>0</v>
      </c>
      <c r="BU31" s="690">
        <v>0</v>
      </c>
      <c r="BV31" s="690">
        <v>0</v>
      </c>
    </row>
    <row r="32" spans="1:74" ht="11.15" customHeight="1" x14ac:dyDescent="0.25">
      <c r="A32" s="498" t="s">
        <v>1199</v>
      </c>
      <c r="B32" s="501" t="s">
        <v>83</v>
      </c>
      <c r="C32" s="689">
        <v>4.0311719999999998</v>
      </c>
      <c r="D32" s="689">
        <v>3.6121789999999998</v>
      </c>
      <c r="E32" s="689">
        <v>2.7963490000000002</v>
      </c>
      <c r="F32" s="689">
        <v>3.1027659999999999</v>
      </c>
      <c r="G32" s="689">
        <v>3.9197679999999999</v>
      </c>
      <c r="H32" s="689">
        <v>3.8089810000000002</v>
      </c>
      <c r="I32" s="689">
        <v>3.922358</v>
      </c>
      <c r="J32" s="689">
        <v>3.9163239999999999</v>
      </c>
      <c r="K32" s="689">
        <v>3.9167399999999999</v>
      </c>
      <c r="L32" s="689">
        <v>3.9579870000000001</v>
      </c>
      <c r="M32" s="689">
        <v>3.8852630000000001</v>
      </c>
      <c r="N32" s="689">
        <v>3.9951310000000002</v>
      </c>
      <c r="O32" s="689">
        <v>4.0071940000000001</v>
      </c>
      <c r="P32" s="689">
        <v>3.5162409999999999</v>
      </c>
      <c r="Q32" s="689">
        <v>3.1279089999999998</v>
      </c>
      <c r="R32" s="689">
        <v>3.1975500000000001</v>
      </c>
      <c r="S32" s="689">
        <v>2.8957039999999998</v>
      </c>
      <c r="T32" s="689">
        <v>3.1186989999999999</v>
      </c>
      <c r="U32" s="689">
        <v>3.164209</v>
      </c>
      <c r="V32" s="689">
        <v>3.1246719999999999</v>
      </c>
      <c r="W32" s="689">
        <v>2.7108289999999999</v>
      </c>
      <c r="X32" s="689">
        <v>3.1341990000000002</v>
      </c>
      <c r="Y32" s="689">
        <v>3.1689349999999998</v>
      </c>
      <c r="Z32" s="689">
        <v>3.263935</v>
      </c>
      <c r="AA32" s="689">
        <v>3.2741229999999999</v>
      </c>
      <c r="AB32" s="689">
        <v>2.9367179999999999</v>
      </c>
      <c r="AC32" s="689">
        <v>3.0706630000000001</v>
      </c>
      <c r="AD32" s="689">
        <v>2.830031</v>
      </c>
      <c r="AE32" s="689">
        <v>2.475368</v>
      </c>
      <c r="AF32" s="689">
        <v>2.3699210000000002</v>
      </c>
      <c r="AG32" s="689">
        <v>2.4680550000000001</v>
      </c>
      <c r="AH32" s="689">
        <v>2.407</v>
      </c>
      <c r="AI32" s="689">
        <v>2.3781020000000002</v>
      </c>
      <c r="AJ32" s="689">
        <v>2.105477</v>
      </c>
      <c r="AK32" s="689">
        <v>2.3819910000000002</v>
      </c>
      <c r="AL32" s="689">
        <v>2.4791340000000002</v>
      </c>
      <c r="AM32" s="689">
        <v>2.4766319999999999</v>
      </c>
      <c r="AN32" s="689">
        <v>2.129934</v>
      </c>
      <c r="AO32" s="689">
        <v>1.759827</v>
      </c>
      <c r="AP32" s="689">
        <v>2.2480720000000001</v>
      </c>
      <c r="AQ32" s="689">
        <v>2.449576</v>
      </c>
      <c r="AR32" s="689">
        <v>2.3463850000000002</v>
      </c>
      <c r="AS32" s="689">
        <v>2.3799920000000001</v>
      </c>
      <c r="AT32" s="689">
        <v>2.2978160000000001</v>
      </c>
      <c r="AU32" s="689">
        <v>1.7285269999999999</v>
      </c>
      <c r="AV32" s="689">
        <v>2.1130990000000001</v>
      </c>
      <c r="AW32" s="689">
        <v>2.3962590000000001</v>
      </c>
      <c r="AX32" s="689">
        <v>2.4468399999999999</v>
      </c>
      <c r="AY32" s="689">
        <v>2.4344199999999998</v>
      </c>
      <c r="AZ32" s="690">
        <v>2.1250900000000001</v>
      </c>
      <c r="BA32" s="690">
        <v>2.1662599999999999</v>
      </c>
      <c r="BB32" s="690">
        <v>1.8142199999999999</v>
      </c>
      <c r="BC32" s="690">
        <v>2.3527800000000001</v>
      </c>
      <c r="BD32" s="690">
        <v>2.2768899999999999</v>
      </c>
      <c r="BE32" s="690">
        <v>2.3527800000000001</v>
      </c>
      <c r="BF32" s="690">
        <v>2.3527800000000001</v>
      </c>
      <c r="BG32" s="690">
        <v>2.2768899999999999</v>
      </c>
      <c r="BH32" s="690">
        <v>2.3527800000000001</v>
      </c>
      <c r="BI32" s="690">
        <v>2.2768899999999999</v>
      </c>
      <c r="BJ32" s="690">
        <v>2.3527800000000001</v>
      </c>
      <c r="BK32" s="690">
        <v>2.3527800000000001</v>
      </c>
      <c r="BL32" s="690">
        <v>2.20099</v>
      </c>
      <c r="BM32" s="690">
        <v>1.7472799999999999</v>
      </c>
      <c r="BN32" s="690">
        <v>2.2768899999999999</v>
      </c>
      <c r="BO32" s="690">
        <v>2.3527800000000001</v>
      </c>
      <c r="BP32" s="690">
        <v>2.2768899999999999</v>
      </c>
      <c r="BQ32" s="690">
        <v>2.3527800000000001</v>
      </c>
      <c r="BR32" s="690">
        <v>2.3527800000000001</v>
      </c>
      <c r="BS32" s="690">
        <v>2.1288399999999998</v>
      </c>
      <c r="BT32" s="690">
        <v>1.7280199999999999</v>
      </c>
      <c r="BU32" s="690">
        <v>2.2768899999999999</v>
      </c>
      <c r="BV32" s="690">
        <v>2.3527800000000001</v>
      </c>
    </row>
    <row r="33" spans="1:74" ht="11.15" customHeight="1" x14ac:dyDescent="0.25">
      <c r="A33" s="498" t="s">
        <v>1200</v>
      </c>
      <c r="B33" s="501" t="s">
        <v>1191</v>
      </c>
      <c r="C33" s="689">
        <v>2.541015754</v>
      </c>
      <c r="D33" s="689">
        <v>2.242034672</v>
      </c>
      <c r="E33" s="689">
        <v>2.6348551279999999</v>
      </c>
      <c r="F33" s="689">
        <v>2.2957411510000001</v>
      </c>
      <c r="G33" s="689">
        <v>2.5997156320000001</v>
      </c>
      <c r="H33" s="689">
        <v>2.536030679</v>
      </c>
      <c r="I33" s="689">
        <v>2.7123652329999999</v>
      </c>
      <c r="J33" s="689">
        <v>2.669632666</v>
      </c>
      <c r="K33" s="689">
        <v>2.5651962159999999</v>
      </c>
      <c r="L33" s="689">
        <v>2.5093131880000001</v>
      </c>
      <c r="M33" s="689">
        <v>2.4929213319999999</v>
      </c>
      <c r="N33" s="689">
        <v>2.7482953750000001</v>
      </c>
      <c r="O33" s="689">
        <v>2.5383984929999999</v>
      </c>
      <c r="P33" s="689">
        <v>2.3637195480000002</v>
      </c>
      <c r="Q33" s="689">
        <v>2.5126768030000002</v>
      </c>
      <c r="R33" s="689">
        <v>2.4584600750000001</v>
      </c>
      <c r="S33" s="689">
        <v>2.5740743909999999</v>
      </c>
      <c r="T33" s="689">
        <v>2.4206127940000002</v>
      </c>
      <c r="U33" s="689">
        <v>2.5416630809999998</v>
      </c>
      <c r="V33" s="689">
        <v>2.493076233</v>
      </c>
      <c r="W33" s="689">
        <v>2.3698172290000001</v>
      </c>
      <c r="X33" s="689">
        <v>2.3814373760000001</v>
      </c>
      <c r="Y33" s="689">
        <v>2.3517225150000001</v>
      </c>
      <c r="Z33" s="689">
        <v>2.4744136349999999</v>
      </c>
      <c r="AA33" s="689">
        <v>2.570166526</v>
      </c>
      <c r="AB33" s="689">
        <v>2.073726127</v>
      </c>
      <c r="AC33" s="689">
        <v>2.4211474750000002</v>
      </c>
      <c r="AD33" s="689">
        <v>2.303364889</v>
      </c>
      <c r="AE33" s="689">
        <v>2.3623638969999998</v>
      </c>
      <c r="AF33" s="689">
        <v>2.3366264960000001</v>
      </c>
      <c r="AG33" s="689">
        <v>2.4282567199999998</v>
      </c>
      <c r="AH33" s="689">
        <v>2.4386904309999999</v>
      </c>
      <c r="AI33" s="689">
        <v>2.2669035769999999</v>
      </c>
      <c r="AJ33" s="689">
        <v>2.3673957300000001</v>
      </c>
      <c r="AK33" s="689">
        <v>2.4805946909999999</v>
      </c>
      <c r="AL33" s="689">
        <v>2.638890983</v>
      </c>
      <c r="AM33" s="689">
        <v>2.458753373</v>
      </c>
      <c r="AN33" s="689">
        <v>2.2627083520000002</v>
      </c>
      <c r="AO33" s="689">
        <v>2.5951973069999998</v>
      </c>
      <c r="AP33" s="689">
        <v>2.2351064389999999</v>
      </c>
      <c r="AQ33" s="689">
        <v>2.3002303089999998</v>
      </c>
      <c r="AR33" s="689">
        <v>2.3307113410000002</v>
      </c>
      <c r="AS33" s="689">
        <v>2.26310273</v>
      </c>
      <c r="AT33" s="689">
        <v>2.247654152</v>
      </c>
      <c r="AU33" s="689">
        <v>2.1018100419999999</v>
      </c>
      <c r="AV33" s="689">
        <v>2.066473292</v>
      </c>
      <c r="AW33" s="689">
        <v>2.1441352899999999</v>
      </c>
      <c r="AX33" s="689">
        <v>2.2652420000000002</v>
      </c>
      <c r="AY33" s="689">
        <v>2.159014</v>
      </c>
      <c r="AZ33" s="690">
        <v>1.9657439999999999</v>
      </c>
      <c r="BA33" s="690">
        <v>2.3026970000000002</v>
      </c>
      <c r="BB33" s="690">
        <v>2.1242380000000001</v>
      </c>
      <c r="BC33" s="690">
        <v>2.2566090000000001</v>
      </c>
      <c r="BD33" s="690">
        <v>2.2155740000000002</v>
      </c>
      <c r="BE33" s="690">
        <v>2.310775</v>
      </c>
      <c r="BF33" s="690">
        <v>2.265101</v>
      </c>
      <c r="BG33" s="690">
        <v>2.1206990000000001</v>
      </c>
      <c r="BH33" s="690">
        <v>2.1765859999999999</v>
      </c>
      <c r="BI33" s="690">
        <v>2.3444609999999999</v>
      </c>
      <c r="BJ33" s="690">
        <v>2.4432670000000001</v>
      </c>
      <c r="BK33" s="690">
        <v>2.3121170000000002</v>
      </c>
      <c r="BL33" s="690">
        <v>2.159125</v>
      </c>
      <c r="BM33" s="690">
        <v>2.4159350000000002</v>
      </c>
      <c r="BN33" s="690">
        <v>2.2184819999999998</v>
      </c>
      <c r="BO33" s="690">
        <v>2.3403619999999998</v>
      </c>
      <c r="BP33" s="690">
        <v>2.2852790000000001</v>
      </c>
      <c r="BQ33" s="690">
        <v>2.3727200000000002</v>
      </c>
      <c r="BR33" s="690">
        <v>2.3183750000000001</v>
      </c>
      <c r="BS33" s="690">
        <v>2.1650360000000002</v>
      </c>
      <c r="BT33" s="690">
        <v>2.2159879999999998</v>
      </c>
      <c r="BU33" s="690">
        <v>2.3772540000000002</v>
      </c>
      <c r="BV33" s="690">
        <v>2.47241</v>
      </c>
    </row>
    <row r="34" spans="1:74" ht="11.15" customHeight="1" x14ac:dyDescent="0.25">
      <c r="A34" s="498" t="s">
        <v>1201</v>
      </c>
      <c r="B34" s="501" t="s">
        <v>1294</v>
      </c>
      <c r="C34" s="689">
        <v>0.61858933800000004</v>
      </c>
      <c r="D34" s="689">
        <v>0.56649201699999996</v>
      </c>
      <c r="E34" s="689">
        <v>0.63154422300000002</v>
      </c>
      <c r="F34" s="689">
        <v>0.572375101</v>
      </c>
      <c r="G34" s="689">
        <v>0.47657223900000001</v>
      </c>
      <c r="H34" s="689">
        <v>0.51815586499999999</v>
      </c>
      <c r="I34" s="689">
        <v>0.44554561500000001</v>
      </c>
      <c r="J34" s="689">
        <v>0.45733439599999998</v>
      </c>
      <c r="K34" s="689">
        <v>0.46364782199999999</v>
      </c>
      <c r="L34" s="689">
        <v>0.56975654499999995</v>
      </c>
      <c r="M34" s="689">
        <v>0.55105126999999998</v>
      </c>
      <c r="N34" s="689">
        <v>0.64736818799999996</v>
      </c>
      <c r="O34" s="689">
        <v>0.55604105400000003</v>
      </c>
      <c r="P34" s="689">
        <v>0.568946269</v>
      </c>
      <c r="Q34" s="689">
        <v>0.675254197</v>
      </c>
      <c r="R34" s="689">
        <v>0.64904775999999997</v>
      </c>
      <c r="S34" s="689">
        <v>0.55314084500000005</v>
      </c>
      <c r="T34" s="689">
        <v>0.46401141800000001</v>
      </c>
      <c r="U34" s="689">
        <v>0.49904348199999998</v>
      </c>
      <c r="V34" s="689">
        <v>0.46676637100000001</v>
      </c>
      <c r="W34" s="689">
        <v>0.55559442400000003</v>
      </c>
      <c r="X34" s="689">
        <v>0.56890435399999995</v>
      </c>
      <c r="Y34" s="689">
        <v>0.74342156299999995</v>
      </c>
      <c r="Z34" s="689">
        <v>0.63309783200000003</v>
      </c>
      <c r="AA34" s="689">
        <v>0.459257321</v>
      </c>
      <c r="AB34" s="689">
        <v>0.48225167099999999</v>
      </c>
      <c r="AC34" s="689">
        <v>0.80387760799999997</v>
      </c>
      <c r="AD34" s="689">
        <v>0.54751741200000004</v>
      </c>
      <c r="AE34" s="689">
        <v>0.53470625199999999</v>
      </c>
      <c r="AF34" s="689">
        <v>0.63538251899999998</v>
      </c>
      <c r="AG34" s="689">
        <v>0.45202173600000001</v>
      </c>
      <c r="AH34" s="689">
        <v>0.450892719</v>
      </c>
      <c r="AI34" s="689">
        <v>0.566624499</v>
      </c>
      <c r="AJ34" s="689">
        <v>0.551901325</v>
      </c>
      <c r="AK34" s="689">
        <v>0.59530490599999997</v>
      </c>
      <c r="AL34" s="689">
        <v>0.695245958</v>
      </c>
      <c r="AM34" s="689">
        <v>0.64013071499999996</v>
      </c>
      <c r="AN34" s="689">
        <v>0.70477155700000005</v>
      </c>
      <c r="AO34" s="689">
        <v>0.75986806600000001</v>
      </c>
      <c r="AP34" s="689">
        <v>0.73342553799999999</v>
      </c>
      <c r="AQ34" s="689">
        <v>0.64680146900000002</v>
      </c>
      <c r="AR34" s="689">
        <v>0.62967705100000004</v>
      </c>
      <c r="AS34" s="689">
        <v>0.596999367</v>
      </c>
      <c r="AT34" s="689">
        <v>0.53293029300000005</v>
      </c>
      <c r="AU34" s="689">
        <v>0.53327760800000001</v>
      </c>
      <c r="AV34" s="689">
        <v>0.68748952600000002</v>
      </c>
      <c r="AW34" s="689">
        <v>0.73403357899999999</v>
      </c>
      <c r="AX34" s="689">
        <v>0.7410833</v>
      </c>
      <c r="AY34" s="689">
        <v>0.6584778</v>
      </c>
      <c r="AZ34" s="690">
        <v>0.84183090000000005</v>
      </c>
      <c r="BA34" s="690">
        <v>0.86654759999999997</v>
      </c>
      <c r="BB34" s="690">
        <v>0.99300339999999998</v>
      </c>
      <c r="BC34" s="690">
        <v>0.8426863</v>
      </c>
      <c r="BD34" s="690">
        <v>0.66081259999999997</v>
      </c>
      <c r="BE34" s="690">
        <v>0.71155270000000004</v>
      </c>
      <c r="BF34" s="690">
        <v>0.6722207</v>
      </c>
      <c r="BG34" s="690">
        <v>0.62459370000000003</v>
      </c>
      <c r="BH34" s="690">
        <v>0.84043089999999998</v>
      </c>
      <c r="BI34" s="690">
        <v>0.81906409999999996</v>
      </c>
      <c r="BJ34" s="690">
        <v>1.1770659999999999</v>
      </c>
      <c r="BK34" s="690">
        <v>1.022127</v>
      </c>
      <c r="BL34" s="690">
        <v>1.2459199999999999</v>
      </c>
      <c r="BM34" s="690">
        <v>1.299067</v>
      </c>
      <c r="BN34" s="690">
        <v>1.4867900000000001</v>
      </c>
      <c r="BO34" s="690">
        <v>1.3872150000000001</v>
      </c>
      <c r="BP34" s="690">
        <v>1.2077230000000001</v>
      </c>
      <c r="BQ34" s="690">
        <v>1.147268</v>
      </c>
      <c r="BR34" s="690">
        <v>1.0383070000000001</v>
      </c>
      <c r="BS34" s="690">
        <v>0.98604959999999997</v>
      </c>
      <c r="BT34" s="690">
        <v>1.2643200000000001</v>
      </c>
      <c r="BU34" s="690">
        <v>1.2555350000000001</v>
      </c>
      <c r="BV34" s="690">
        <v>1.1732089999999999</v>
      </c>
    </row>
    <row r="35" spans="1:74" ht="11.15" customHeight="1" x14ac:dyDescent="0.25">
      <c r="A35" s="498" t="s">
        <v>1202</v>
      </c>
      <c r="B35" s="499" t="s">
        <v>1295</v>
      </c>
      <c r="C35" s="689">
        <v>0.383799689</v>
      </c>
      <c r="D35" s="689">
        <v>0.11114611100000001</v>
      </c>
      <c r="E35" s="689">
        <v>1.7319477E-2</v>
      </c>
      <c r="F35" s="689">
        <v>-2.8059040000000001E-3</v>
      </c>
      <c r="G35" s="689">
        <v>4.5998155999999998E-2</v>
      </c>
      <c r="H35" s="689">
        <v>4.3071423999999997E-2</v>
      </c>
      <c r="I35" s="689">
        <v>6.2411135999999999E-2</v>
      </c>
      <c r="J35" s="689">
        <v>4.1215344000000001E-2</v>
      </c>
      <c r="K35" s="689">
        <v>4.3998270999999999E-2</v>
      </c>
      <c r="L35" s="689">
        <v>4.0158036000000001E-2</v>
      </c>
      <c r="M35" s="689">
        <v>3.8099938999999999E-2</v>
      </c>
      <c r="N35" s="689">
        <v>8.0465094000000001E-2</v>
      </c>
      <c r="O35" s="689">
        <v>7.9098932999999996E-2</v>
      </c>
      <c r="P35" s="689">
        <v>6.9025095999999994E-2</v>
      </c>
      <c r="Q35" s="689">
        <v>7.2007570000000007E-2</v>
      </c>
      <c r="R35" s="689">
        <v>5.6986938000000001E-2</v>
      </c>
      <c r="S35" s="689">
        <v>7.3385586000000003E-2</v>
      </c>
      <c r="T35" s="689">
        <v>4.0627436000000003E-2</v>
      </c>
      <c r="U35" s="689">
        <v>5.7498475E-2</v>
      </c>
      <c r="V35" s="689">
        <v>4.7226678000000001E-2</v>
      </c>
      <c r="W35" s="689">
        <v>5.2539475000000002E-2</v>
      </c>
      <c r="X35" s="689">
        <v>5.4941416999999999E-2</v>
      </c>
      <c r="Y35" s="689">
        <v>5.2636744999999999E-2</v>
      </c>
      <c r="Z35" s="689">
        <v>9.4480037000000003E-2</v>
      </c>
      <c r="AA35" s="689">
        <v>0.164708251</v>
      </c>
      <c r="AB35" s="689">
        <v>0.162915585</v>
      </c>
      <c r="AC35" s="689">
        <v>5.03756E-2</v>
      </c>
      <c r="AD35" s="689">
        <v>6.4693216999999997E-2</v>
      </c>
      <c r="AE35" s="689">
        <v>3.1013183E-2</v>
      </c>
      <c r="AF35" s="689">
        <v>6.3412494999999999E-2</v>
      </c>
      <c r="AG35" s="689">
        <v>6.0750371999999997E-2</v>
      </c>
      <c r="AH35" s="689">
        <v>0.211627236</v>
      </c>
      <c r="AI35" s="689">
        <v>0.13834621</v>
      </c>
      <c r="AJ35" s="689">
        <v>2.7811637E-2</v>
      </c>
      <c r="AK35" s="689">
        <v>2.9130495999999999E-2</v>
      </c>
      <c r="AL35" s="689">
        <v>4.0029074999999997E-2</v>
      </c>
      <c r="AM35" s="689">
        <v>0.92553459599999999</v>
      </c>
      <c r="AN35" s="689">
        <v>0.12778985800000001</v>
      </c>
      <c r="AO35" s="689">
        <v>5.4374756000000003E-2</v>
      </c>
      <c r="AP35" s="689">
        <v>3.2486731999999997E-2</v>
      </c>
      <c r="AQ35" s="689">
        <v>4.5648411E-2</v>
      </c>
      <c r="AR35" s="689">
        <v>3.6515378000000001E-2</v>
      </c>
      <c r="AS35" s="689">
        <v>4.0471219000000003E-2</v>
      </c>
      <c r="AT35" s="689">
        <v>5.1699876999999998E-2</v>
      </c>
      <c r="AU35" s="689">
        <v>3.5700937000000002E-2</v>
      </c>
      <c r="AV35" s="689">
        <v>3.7920099999999998E-2</v>
      </c>
      <c r="AW35" s="689">
        <v>4.7615970000000001E-2</v>
      </c>
      <c r="AX35" s="689">
        <v>5.7960200000000003E-2</v>
      </c>
      <c r="AY35" s="689">
        <v>0.37577470000000002</v>
      </c>
      <c r="AZ35" s="690">
        <v>0.102682</v>
      </c>
      <c r="BA35" s="690">
        <v>5.0806400000000002E-2</v>
      </c>
      <c r="BB35" s="690">
        <v>3.8789400000000002E-2</v>
      </c>
      <c r="BC35" s="690">
        <v>4.66004E-2</v>
      </c>
      <c r="BD35" s="690">
        <v>2.99946E-2</v>
      </c>
      <c r="BE35" s="690">
        <v>3.4016400000000002E-2</v>
      </c>
      <c r="BF35" s="690">
        <v>9.4109100000000001E-2</v>
      </c>
      <c r="BG35" s="690">
        <v>5.5536799999999997E-2</v>
      </c>
      <c r="BH35" s="690">
        <v>2.28883E-2</v>
      </c>
      <c r="BI35" s="690">
        <v>3.8522500000000001E-2</v>
      </c>
      <c r="BJ35" s="690">
        <v>4.3297700000000001E-2</v>
      </c>
      <c r="BK35" s="690">
        <v>0.47161209999999998</v>
      </c>
      <c r="BL35" s="690">
        <v>0.1218573</v>
      </c>
      <c r="BM35" s="690">
        <v>4.5470700000000003E-2</v>
      </c>
      <c r="BN35" s="690">
        <v>4.4256900000000002E-2</v>
      </c>
      <c r="BO35" s="690">
        <v>4.4711000000000001E-2</v>
      </c>
      <c r="BP35" s="690">
        <v>3.7715899999999997E-2</v>
      </c>
      <c r="BQ35" s="690">
        <v>3.2813000000000002E-2</v>
      </c>
      <c r="BR35" s="690">
        <v>0.11457150000000001</v>
      </c>
      <c r="BS35" s="690">
        <v>6.4279000000000003E-2</v>
      </c>
      <c r="BT35" s="690">
        <v>3.3452599999999999E-2</v>
      </c>
      <c r="BU35" s="690">
        <v>3.6552300000000003E-2</v>
      </c>
      <c r="BV35" s="690">
        <v>3.7162899999999999E-2</v>
      </c>
    </row>
    <row r="36" spans="1:74" ht="11.15" customHeight="1" x14ac:dyDescent="0.25">
      <c r="A36" s="498" t="s">
        <v>1203</v>
      </c>
      <c r="B36" s="501" t="s">
        <v>1195</v>
      </c>
      <c r="C36" s="689">
        <v>11.991113465</v>
      </c>
      <c r="D36" s="689">
        <v>10.574644407999999</v>
      </c>
      <c r="E36" s="689">
        <v>9.8900130550000007</v>
      </c>
      <c r="F36" s="689">
        <v>9.2636092629999993</v>
      </c>
      <c r="G36" s="689">
        <v>10.218725566</v>
      </c>
      <c r="H36" s="689">
        <v>11.11461139</v>
      </c>
      <c r="I36" s="689">
        <v>14.362180516</v>
      </c>
      <c r="J36" s="689">
        <v>13.323432386</v>
      </c>
      <c r="K36" s="689">
        <v>11.385866749</v>
      </c>
      <c r="L36" s="689">
        <v>10.840227536</v>
      </c>
      <c r="M36" s="689">
        <v>10.827561971</v>
      </c>
      <c r="N36" s="689">
        <v>11.830068059</v>
      </c>
      <c r="O36" s="689">
        <v>11.527500257</v>
      </c>
      <c r="P36" s="689">
        <v>10.548092915</v>
      </c>
      <c r="Q36" s="689">
        <v>10.374995527999999</v>
      </c>
      <c r="R36" s="689">
        <v>9.2161773799999995</v>
      </c>
      <c r="S36" s="689">
        <v>9.3559833369999996</v>
      </c>
      <c r="T36" s="689">
        <v>11.423636682</v>
      </c>
      <c r="U36" s="689">
        <v>14.260782813000001</v>
      </c>
      <c r="V36" s="689">
        <v>13.195171686</v>
      </c>
      <c r="W36" s="689">
        <v>11.047939009</v>
      </c>
      <c r="X36" s="689">
        <v>10.283847685</v>
      </c>
      <c r="Y36" s="689">
        <v>10.591518216000001</v>
      </c>
      <c r="Z36" s="689">
        <v>11.045774256</v>
      </c>
      <c r="AA36" s="689">
        <v>11.332626837999999</v>
      </c>
      <c r="AB36" s="689">
        <v>9.8862677249999997</v>
      </c>
      <c r="AC36" s="689">
        <v>10.379686036000001</v>
      </c>
      <c r="AD36" s="689">
        <v>9.1911715899999997</v>
      </c>
      <c r="AE36" s="689">
        <v>9.7277243799999997</v>
      </c>
      <c r="AF36" s="689">
        <v>11.691732296</v>
      </c>
      <c r="AG36" s="689">
        <v>12.265658649000001</v>
      </c>
      <c r="AH36" s="689">
        <v>13.002949514999999</v>
      </c>
      <c r="AI36" s="689">
        <v>10.383212631999999</v>
      </c>
      <c r="AJ36" s="689">
        <v>10.099790492</v>
      </c>
      <c r="AK36" s="689">
        <v>10.401638856</v>
      </c>
      <c r="AL36" s="689">
        <v>10.861025674</v>
      </c>
      <c r="AM36" s="689">
        <v>11.618698628000001</v>
      </c>
      <c r="AN36" s="689">
        <v>9.9293709749999994</v>
      </c>
      <c r="AO36" s="689">
        <v>9.4291407920000001</v>
      </c>
      <c r="AP36" s="689">
        <v>9.646709628</v>
      </c>
      <c r="AQ36" s="689">
        <v>10.707060998999999</v>
      </c>
      <c r="AR36" s="689">
        <v>11.142304159</v>
      </c>
      <c r="AS36" s="689">
        <v>13.386154748999999</v>
      </c>
      <c r="AT36" s="689">
        <v>13.026623598</v>
      </c>
      <c r="AU36" s="689">
        <v>9.6119199010000003</v>
      </c>
      <c r="AV36" s="689">
        <v>9.5361528379999996</v>
      </c>
      <c r="AW36" s="689">
        <v>10.107678075999999</v>
      </c>
      <c r="AX36" s="689">
        <v>10.428319999999999</v>
      </c>
      <c r="AY36" s="689">
        <v>9.935276</v>
      </c>
      <c r="AZ36" s="690">
        <v>8.7395630000000004</v>
      </c>
      <c r="BA36" s="690">
        <v>8.8817459999999997</v>
      </c>
      <c r="BB36" s="690">
        <v>9.7339730000000007</v>
      </c>
      <c r="BC36" s="690">
        <v>10.532389999999999</v>
      </c>
      <c r="BD36" s="690">
        <v>10.541510000000001</v>
      </c>
      <c r="BE36" s="690">
        <v>11.82799</v>
      </c>
      <c r="BF36" s="690">
        <v>10.66147</v>
      </c>
      <c r="BG36" s="690">
        <v>8.7389170000000007</v>
      </c>
      <c r="BH36" s="690">
        <v>8.9051810000000007</v>
      </c>
      <c r="BI36" s="690">
        <v>10.165889999999999</v>
      </c>
      <c r="BJ36" s="690">
        <v>10.343719999999999</v>
      </c>
      <c r="BK36" s="690">
        <v>11.570729999999999</v>
      </c>
      <c r="BL36" s="690">
        <v>9.6962840000000003</v>
      </c>
      <c r="BM36" s="690">
        <v>9.4496599999999997</v>
      </c>
      <c r="BN36" s="690">
        <v>10.54992</v>
      </c>
      <c r="BO36" s="690">
        <v>10.75353</v>
      </c>
      <c r="BP36" s="690">
        <v>11.34999</v>
      </c>
      <c r="BQ36" s="690">
        <v>12.741949999999999</v>
      </c>
      <c r="BR36" s="690">
        <v>11.88016</v>
      </c>
      <c r="BS36" s="690">
        <v>9.0496079999999992</v>
      </c>
      <c r="BT36" s="690">
        <v>9.2949120000000001</v>
      </c>
      <c r="BU36" s="690">
        <v>10.64476</v>
      </c>
      <c r="BV36" s="690">
        <v>10.427619999999999</v>
      </c>
    </row>
    <row r="37" spans="1:74" ht="11.15" customHeight="1" x14ac:dyDescent="0.25">
      <c r="A37" s="498" t="s">
        <v>1204</v>
      </c>
      <c r="B37" s="499" t="s">
        <v>1296</v>
      </c>
      <c r="C37" s="689">
        <v>13.540335854</v>
      </c>
      <c r="D37" s="689">
        <v>11.877677798000001</v>
      </c>
      <c r="E37" s="689">
        <v>12.262781199999999</v>
      </c>
      <c r="F37" s="689">
        <v>10.712045429</v>
      </c>
      <c r="G37" s="689">
        <v>11.160597387999999</v>
      </c>
      <c r="H37" s="689">
        <v>12.516947402</v>
      </c>
      <c r="I37" s="689">
        <v>16.042442564000002</v>
      </c>
      <c r="J37" s="689">
        <v>14.573933232</v>
      </c>
      <c r="K37" s="689">
        <v>12.190236412999999</v>
      </c>
      <c r="L37" s="689">
        <v>11.386489687999999</v>
      </c>
      <c r="M37" s="689">
        <v>11.571480352</v>
      </c>
      <c r="N37" s="689">
        <v>12.847841904999999</v>
      </c>
      <c r="O37" s="689">
        <v>12.686310158</v>
      </c>
      <c r="P37" s="689">
        <v>11.659225077</v>
      </c>
      <c r="Q37" s="689">
        <v>11.155912143</v>
      </c>
      <c r="R37" s="689">
        <v>9.8879535181999998</v>
      </c>
      <c r="S37" s="689">
        <v>10.270672206</v>
      </c>
      <c r="T37" s="689">
        <v>12.43700372</v>
      </c>
      <c r="U37" s="689">
        <v>15.75566491</v>
      </c>
      <c r="V37" s="689">
        <v>14.694563631999999</v>
      </c>
      <c r="W37" s="689">
        <v>11.949358306000001</v>
      </c>
      <c r="X37" s="689">
        <v>11.019545596</v>
      </c>
      <c r="Y37" s="689">
        <v>11.067560532</v>
      </c>
      <c r="Z37" s="689">
        <v>12.726045531</v>
      </c>
      <c r="AA37" s="689">
        <v>12.869802416000001</v>
      </c>
      <c r="AB37" s="689">
        <v>11.939574703</v>
      </c>
      <c r="AC37" s="689">
        <v>11.639293251</v>
      </c>
      <c r="AD37" s="689">
        <v>10.321474445</v>
      </c>
      <c r="AE37" s="689">
        <v>10.971363438999999</v>
      </c>
      <c r="AF37" s="689">
        <v>13.512654487000001</v>
      </c>
      <c r="AG37" s="689">
        <v>14.777923119</v>
      </c>
      <c r="AH37" s="689">
        <v>15.466799776</v>
      </c>
      <c r="AI37" s="689">
        <v>12.484464662000001</v>
      </c>
      <c r="AJ37" s="689">
        <v>11.358775409</v>
      </c>
      <c r="AK37" s="689">
        <v>11.453214228</v>
      </c>
      <c r="AL37" s="689">
        <v>12.467703484999999</v>
      </c>
      <c r="AM37" s="689">
        <v>13.906799208000001</v>
      </c>
      <c r="AN37" s="689">
        <v>11.948070894000001</v>
      </c>
      <c r="AO37" s="689">
        <v>11.77124682</v>
      </c>
      <c r="AP37" s="689">
        <v>10.373915078</v>
      </c>
      <c r="AQ37" s="689">
        <v>11.211624284000001</v>
      </c>
      <c r="AR37" s="689">
        <v>12.415664085</v>
      </c>
      <c r="AS37" s="689">
        <v>15.52443003</v>
      </c>
      <c r="AT37" s="689">
        <v>15.677119485</v>
      </c>
      <c r="AU37" s="689">
        <v>12.110461961</v>
      </c>
      <c r="AV37" s="689">
        <v>10.892998374999999</v>
      </c>
      <c r="AW37" s="689">
        <v>11.257838169999999</v>
      </c>
      <c r="AX37" s="689">
        <v>12.604524806000001</v>
      </c>
      <c r="AY37" s="689">
        <v>12.567976959999999</v>
      </c>
      <c r="AZ37" s="690">
        <v>11.390079999999999</v>
      </c>
      <c r="BA37" s="690">
        <v>11.823589999999999</v>
      </c>
      <c r="BB37" s="690">
        <v>10.747859999999999</v>
      </c>
      <c r="BC37" s="690">
        <v>11.468159999999999</v>
      </c>
      <c r="BD37" s="690">
        <v>13.05697</v>
      </c>
      <c r="BE37" s="690">
        <v>15.005929999999999</v>
      </c>
      <c r="BF37" s="690">
        <v>14.518739999999999</v>
      </c>
      <c r="BG37" s="690">
        <v>11.913119999999999</v>
      </c>
      <c r="BH37" s="690">
        <v>10.91075</v>
      </c>
      <c r="BI37" s="690">
        <v>11.231669999999999</v>
      </c>
      <c r="BJ37" s="690">
        <v>12.81208</v>
      </c>
      <c r="BK37" s="690">
        <v>13.35544</v>
      </c>
      <c r="BL37" s="690">
        <v>11.795959999999999</v>
      </c>
      <c r="BM37" s="690">
        <v>11.890779999999999</v>
      </c>
      <c r="BN37" s="690">
        <v>10.741</v>
      </c>
      <c r="BO37" s="690">
        <v>11.47697</v>
      </c>
      <c r="BP37" s="690">
        <v>13.085520000000001</v>
      </c>
      <c r="BQ37" s="690">
        <v>15.057650000000001</v>
      </c>
      <c r="BR37" s="690">
        <v>14.585570000000001</v>
      </c>
      <c r="BS37" s="690">
        <v>11.968780000000001</v>
      </c>
      <c r="BT37" s="690">
        <v>10.97448</v>
      </c>
      <c r="BU37" s="690">
        <v>11.298400000000001</v>
      </c>
      <c r="BV37" s="690">
        <v>12.893789999999999</v>
      </c>
    </row>
    <row r="38" spans="1:74" ht="11.15" customHeight="1" x14ac:dyDescent="0.25">
      <c r="A38" s="492"/>
      <c r="B38" s="130" t="s">
        <v>1298</v>
      </c>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2"/>
      <c r="AN38" s="242"/>
      <c r="AO38" s="242"/>
      <c r="AP38" s="242"/>
      <c r="AQ38" s="242"/>
      <c r="AR38" s="242"/>
      <c r="AS38" s="242"/>
      <c r="AT38" s="242"/>
      <c r="AU38" s="242"/>
      <c r="AV38" s="242"/>
      <c r="AW38" s="242"/>
      <c r="AX38" s="242"/>
      <c r="AY38" s="242"/>
      <c r="AZ38" s="332"/>
      <c r="BA38" s="332"/>
      <c r="BB38" s="332"/>
      <c r="BC38" s="332"/>
      <c r="BD38" s="332"/>
      <c r="BE38" s="332"/>
      <c r="BF38" s="332"/>
      <c r="BG38" s="332"/>
      <c r="BH38" s="332"/>
      <c r="BI38" s="332"/>
      <c r="BJ38" s="332"/>
      <c r="BK38" s="332"/>
      <c r="BL38" s="332"/>
      <c r="BM38" s="332"/>
      <c r="BN38" s="332"/>
      <c r="BO38" s="332"/>
      <c r="BP38" s="332"/>
      <c r="BQ38" s="332"/>
      <c r="BR38" s="332"/>
      <c r="BS38" s="332"/>
      <c r="BT38" s="332"/>
      <c r="BU38" s="332"/>
      <c r="BV38" s="332"/>
    </row>
    <row r="39" spans="1:74" ht="11.15" customHeight="1" x14ac:dyDescent="0.25">
      <c r="A39" s="498" t="s">
        <v>1205</v>
      </c>
      <c r="B39" s="499" t="s">
        <v>81</v>
      </c>
      <c r="C39" s="689">
        <v>23.435271385</v>
      </c>
      <c r="D39" s="689">
        <v>23.332585303999998</v>
      </c>
      <c r="E39" s="689">
        <v>23.493376654999999</v>
      </c>
      <c r="F39" s="689">
        <v>18.970734359000001</v>
      </c>
      <c r="G39" s="689">
        <v>20.502851672999999</v>
      </c>
      <c r="H39" s="689">
        <v>25.607726799999998</v>
      </c>
      <c r="I39" s="689">
        <v>32.988511672000001</v>
      </c>
      <c r="J39" s="689">
        <v>31.411151861</v>
      </c>
      <c r="K39" s="689">
        <v>26.324839862000001</v>
      </c>
      <c r="L39" s="689">
        <v>23.043245843000001</v>
      </c>
      <c r="M39" s="689">
        <v>21.853505769000002</v>
      </c>
      <c r="N39" s="689">
        <v>26.075723537999998</v>
      </c>
      <c r="O39" s="689">
        <v>28.313081084</v>
      </c>
      <c r="P39" s="689">
        <v>26.188578873000001</v>
      </c>
      <c r="Q39" s="689">
        <v>26.098538926</v>
      </c>
      <c r="R39" s="689">
        <v>21.734367092999999</v>
      </c>
      <c r="S39" s="689">
        <v>21.463736522000001</v>
      </c>
      <c r="T39" s="689">
        <v>27.439904335000001</v>
      </c>
      <c r="U39" s="689">
        <v>36.322351845999997</v>
      </c>
      <c r="V39" s="689">
        <v>33.276293633000002</v>
      </c>
      <c r="W39" s="689">
        <v>26.541967398000001</v>
      </c>
      <c r="X39" s="689">
        <v>23.980353406999999</v>
      </c>
      <c r="Y39" s="689">
        <v>20.212509800999999</v>
      </c>
      <c r="Z39" s="689">
        <v>25.651549503999998</v>
      </c>
      <c r="AA39" s="689">
        <v>25.875198656999999</v>
      </c>
      <c r="AB39" s="689">
        <v>22.602737758</v>
      </c>
      <c r="AC39" s="689">
        <v>23.807386533999999</v>
      </c>
      <c r="AD39" s="689">
        <v>21.629008494000001</v>
      </c>
      <c r="AE39" s="689">
        <v>22.310568561</v>
      </c>
      <c r="AF39" s="689">
        <v>27.498597924999999</v>
      </c>
      <c r="AG39" s="689">
        <v>31.469969449000001</v>
      </c>
      <c r="AH39" s="689">
        <v>32.899984668000002</v>
      </c>
      <c r="AI39" s="689">
        <v>25.593797431999999</v>
      </c>
      <c r="AJ39" s="689">
        <v>26.142504453000001</v>
      </c>
      <c r="AK39" s="689">
        <v>25.655741382999999</v>
      </c>
      <c r="AL39" s="689">
        <v>27.094833425000001</v>
      </c>
      <c r="AM39" s="689">
        <v>26.838804693</v>
      </c>
      <c r="AN39" s="689">
        <v>24.245881729000001</v>
      </c>
      <c r="AO39" s="689">
        <v>25.757619946999998</v>
      </c>
      <c r="AP39" s="689">
        <v>20.305198944000001</v>
      </c>
      <c r="AQ39" s="689">
        <v>23.911100081000001</v>
      </c>
      <c r="AR39" s="689">
        <v>30.045736492</v>
      </c>
      <c r="AS39" s="689">
        <v>37.003501935999999</v>
      </c>
      <c r="AT39" s="689">
        <v>36.468676754000001</v>
      </c>
      <c r="AU39" s="689">
        <v>30.317574448999999</v>
      </c>
      <c r="AV39" s="689">
        <v>26.787216838999999</v>
      </c>
      <c r="AW39" s="689">
        <v>25.236801970999998</v>
      </c>
      <c r="AX39" s="689">
        <v>28.113939099</v>
      </c>
      <c r="AY39" s="689">
        <v>28.907793746999999</v>
      </c>
      <c r="AZ39" s="690">
        <v>24.945540000000001</v>
      </c>
      <c r="BA39" s="690">
        <v>28.429189999999998</v>
      </c>
      <c r="BB39" s="690">
        <v>23.272089999999999</v>
      </c>
      <c r="BC39" s="690">
        <v>25.875800000000002</v>
      </c>
      <c r="BD39" s="690">
        <v>31.765029999999999</v>
      </c>
      <c r="BE39" s="690">
        <v>37.07593</v>
      </c>
      <c r="BF39" s="690">
        <v>34.767310000000002</v>
      </c>
      <c r="BG39" s="690">
        <v>31.72805</v>
      </c>
      <c r="BH39" s="690">
        <v>26.66563</v>
      </c>
      <c r="BI39" s="690">
        <v>26.212140000000002</v>
      </c>
      <c r="BJ39" s="690">
        <v>28.773959999999999</v>
      </c>
      <c r="BK39" s="690">
        <v>26.715309999999999</v>
      </c>
      <c r="BL39" s="690">
        <v>24.79458</v>
      </c>
      <c r="BM39" s="690">
        <v>30.286269999999998</v>
      </c>
      <c r="BN39" s="690">
        <v>22.97841</v>
      </c>
      <c r="BO39" s="690">
        <v>29.354289999999999</v>
      </c>
      <c r="BP39" s="690">
        <v>31.42239</v>
      </c>
      <c r="BQ39" s="690">
        <v>36.305399999999999</v>
      </c>
      <c r="BR39" s="690">
        <v>36.617289999999997</v>
      </c>
      <c r="BS39" s="690">
        <v>30.92454</v>
      </c>
      <c r="BT39" s="690">
        <v>26.872389999999999</v>
      </c>
      <c r="BU39" s="690">
        <v>25.7668</v>
      </c>
      <c r="BV39" s="690">
        <v>29.35352</v>
      </c>
    </row>
    <row r="40" spans="1:74" ht="11.15" customHeight="1" x14ac:dyDescent="0.25">
      <c r="A40" s="498" t="s">
        <v>1206</v>
      </c>
      <c r="B40" s="501" t="s">
        <v>80</v>
      </c>
      <c r="C40" s="689">
        <v>21.747715916000001</v>
      </c>
      <c r="D40" s="689">
        <v>15.292684415</v>
      </c>
      <c r="E40" s="689">
        <v>16.307267370000002</v>
      </c>
      <c r="F40" s="689">
        <v>11.771934763000001</v>
      </c>
      <c r="G40" s="689">
        <v>13.657118228</v>
      </c>
      <c r="H40" s="689">
        <v>14.294750832</v>
      </c>
      <c r="I40" s="689">
        <v>20.030178351</v>
      </c>
      <c r="J40" s="689">
        <v>16.674341817999998</v>
      </c>
      <c r="K40" s="689">
        <v>14.876386153</v>
      </c>
      <c r="L40" s="689">
        <v>10.562555604</v>
      </c>
      <c r="M40" s="689">
        <v>14.433888047</v>
      </c>
      <c r="N40" s="689">
        <v>13.645176169999999</v>
      </c>
      <c r="O40" s="689">
        <v>12.442781044</v>
      </c>
      <c r="P40" s="689">
        <v>11.977560064</v>
      </c>
      <c r="Q40" s="689">
        <v>9.3370079760000007</v>
      </c>
      <c r="R40" s="689">
        <v>7.313116076</v>
      </c>
      <c r="S40" s="689">
        <v>9.0785404520000004</v>
      </c>
      <c r="T40" s="689">
        <v>13.251508526</v>
      </c>
      <c r="U40" s="689">
        <v>18.817444277</v>
      </c>
      <c r="V40" s="689">
        <v>16.887344279000001</v>
      </c>
      <c r="W40" s="689">
        <v>10.882438966</v>
      </c>
      <c r="X40" s="689">
        <v>9.6242066919999996</v>
      </c>
      <c r="Y40" s="689">
        <v>12.151286494000001</v>
      </c>
      <c r="Z40" s="689">
        <v>16.18249101</v>
      </c>
      <c r="AA40" s="689">
        <v>16.743927436</v>
      </c>
      <c r="AB40" s="689">
        <v>20.409738678</v>
      </c>
      <c r="AC40" s="689">
        <v>12.683046763</v>
      </c>
      <c r="AD40" s="689">
        <v>10.476472797</v>
      </c>
      <c r="AE40" s="689">
        <v>11.436374662</v>
      </c>
      <c r="AF40" s="689">
        <v>17.853197160000001</v>
      </c>
      <c r="AG40" s="689">
        <v>21.226040175000001</v>
      </c>
      <c r="AH40" s="689">
        <v>20.758307085999999</v>
      </c>
      <c r="AI40" s="689">
        <v>13.330375504999999</v>
      </c>
      <c r="AJ40" s="689">
        <v>9.0429991449999996</v>
      </c>
      <c r="AK40" s="689">
        <v>9.2259576590000005</v>
      </c>
      <c r="AL40" s="689">
        <v>11.498792262</v>
      </c>
      <c r="AM40" s="689">
        <v>21.374861546000002</v>
      </c>
      <c r="AN40" s="689">
        <v>15.572680101</v>
      </c>
      <c r="AO40" s="689">
        <v>11.637980144</v>
      </c>
      <c r="AP40" s="689">
        <v>11.194153399999999</v>
      </c>
      <c r="AQ40" s="689">
        <v>11.197771284</v>
      </c>
      <c r="AR40" s="689">
        <v>12.896909624999999</v>
      </c>
      <c r="AS40" s="689">
        <v>15.615583323999999</v>
      </c>
      <c r="AT40" s="689">
        <v>16.450112975</v>
      </c>
      <c r="AU40" s="689">
        <v>10.125678655</v>
      </c>
      <c r="AV40" s="689">
        <v>7.1609857449999996</v>
      </c>
      <c r="AW40" s="689">
        <v>9.1562892349999991</v>
      </c>
      <c r="AX40" s="689">
        <v>14.05706</v>
      </c>
      <c r="AY40" s="689">
        <v>10.50414</v>
      </c>
      <c r="AZ40" s="690">
        <v>12.40391</v>
      </c>
      <c r="BA40" s="690">
        <v>10.284000000000001</v>
      </c>
      <c r="BB40" s="690">
        <v>8.5031250000000007</v>
      </c>
      <c r="BC40" s="690">
        <v>10.53079</v>
      </c>
      <c r="BD40" s="690">
        <v>13.372030000000001</v>
      </c>
      <c r="BE40" s="690">
        <v>13.25709</v>
      </c>
      <c r="BF40" s="690">
        <v>15.863300000000001</v>
      </c>
      <c r="BG40" s="690">
        <v>8.0414580000000004</v>
      </c>
      <c r="BH40" s="690">
        <v>5.5419850000000004</v>
      </c>
      <c r="BI40" s="690">
        <v>8.4363279999999996</v>
      </c>
      <c r="BJ40" s="690">
        <v>11.34098</v>
      </c>
      <c r="BK40" s="690">
        <v>15.40516</v>
      </c>
      <c r="BL40" s="690">
        <v>12.133749999999999</v>
      </c>
      <c r="BM40" s="690">
        <v>8.9801870000000008</v>
      </c>
      <c r="BN40" s="690">
        <v>10.319979999999999</v>
      </c>
      <c r="BO40" s="690">
        <v>6.4108130000000001</v>
      </c>
      <c r="BP40" s="690">
        <v>13.79055</v>
      </c>
      <c r="BQ40" s="690">
        <v>13.95238</v>
      </c>
      <c r="BR40" s="690">
        <v>13.51576</v>
      </c>
      <c r="BS40" s="690">
        <v>9.2791580000000007</v>
      </c>
      <c r="BT40" s="690">
        <v>6.410901</v>
      </c>
      <c r="BU40" s="690">
        <v>10.12262</v>
      </c>
      <c r="BV40" s="690">
        <v>11.315469999999999</v>
      </c>
    </row>
    <row r="41" spans="1:74" ht="11.15" customHeight="1" x14ac:dyDescent="0.25">
      <c r="A41" s="498" t="s">
        <v>1207</v>
      </c>
      <c r="B41" s="501" t="s">
        <v>83</v>
      </c>
      <c r="C41" s="689">
        <v>25.511693000000001</v>
      </c>
      <c r="D41" s="689">
        <v>22.232628999999999</v>
      </c>
      <c r="E41" s="689">
        <v>21.816561</v>
      </c>
      <c r="F41" s="689">
        <v>20.985571</v>
      </c>
      <c r="G41" s="689">
        <v>23.905849</v>
      </c>
      <c r="H41" s="689">
        <v>23.655968999999999</v>
      </c>
      <c r="I41" s="689">
        <v>24.594460000000002</v>
      </c>
      <c r="J41" s="689">
        <v>24.391673999999998</v>
      </c>
      <c r="K41" s="689">
        <v>22.711638000000001</v>
      </c>
      <c r="L41" s="689">
        <v>21.379864000000001</v>
      </c>
      <c r="M41" s="689">
        <v>21.870892999999999</v>
      </c>
      <c r="N41" s="689">
        <v>24.861221</v>
      </c>
      <c r="O41" s="689">
        <v>24.934111000000001</v>
      </c>
      <c r="P41" s="689">
        <v>22.001196</v>
      </c>
      <c r="Q41" s="689">
        <v>21.964994999999998</v>
      </c>
      <c r="R41" s="689">
        <v>20.822652000000001</v>
      </c>
      <c r="S41" s="689">
        <v>22.672436000000001</v>
      </c>
      <c r="T41" s="689">
        <v>23.568380999999999</v>
      </c>
      <c r="U41" s="689">
        <v>24.085398999999999</v>
      </c>
      <c r="V41" s="689">
        <v>24.138093000000001</v>
      </c>
      <c r="W41" s="689">
        <v>22.629688000000002</v>
      </c>
      <c r="X41" s="689">
        <v>21.771270000000001</v>
      </c>
      <c r="Y41" s="689">
        <v>22.651841999999998</v>
      </c>
      <c r="Z41" s="689">
        <v>24.509457000000001</v>
      </c>
      <c r="AA41" s="689">
        <v>25.059024999999998</v>
      </c>
      <c r="AB41" s="689">
        <v>22.059631</v>
      </c>
      <c r="AC41" s="689">
        <v>21.140552</v>
      </c>
      <c r="AD41" s="689">
        <v>19.603925</v>
      </c>
      <c r="AE41" s="689">
        <v>21.749980999999998</v>
      </c>
      <c r="AF41" s="689">
        <v>23.295214999999999</v>
      </c>
      <c r="AG41" s="689">
        <v>23.527076999999998</v>
      </c>
      <c r="AH41" s="689">
        <v>24.210357999999999</v>
      </c>
      <c r="AI41" s="689">
        <v>22.781082999999999</v>
      </c>
      <c r="AJ41" s="689">
        <v>21.486812</v>
      </c>
      <c r="AK41" s="689">
        <v>21.970548000000001</v>
      </c>
      <c r="AL41" s="689">
        <v>24.808299999999999</v>
      </c>
      <c r="AM41" s="689">
        <v>24.976103999999999</v>
      </c>
      <c r="AN41" s="689">
        <v>21.677513999999999</v>
      </c>
      <c r="AO41" s="689">
        <v>22.356406</v>
      </c>
      <c r="AP41" s="689">
        <v>19.338346000000001</v>
      </c>
      <c r="AQ41" s="689">
        <v>22.62135</v>
      </c>
      <c r="AR41" s="689">
        <v>23.104254000000001</v>
      </c>
      <c r="AS41" s="689">
        <v>23.994440999999998</v>
      </c>
      <c r="AT41" s="689">
        <v>23.605253999999999</v>
      </c>
      <c r="AU41" s="689">
        <v>22.09065</v>
      </c>
      <c r="AV41" s="689">
        <v>20.431763</v>
      </c>
      <c r="AW41" s="689">
        <v>22.007086000000001</v>
      </c>
      <c r="AX41" s="689">
        <v>24.182829999999999</v>
      </c>
      <c r="AY41" s="689">
        <v>24.25863</v>
      </c>
      <c r="AZ41" s="690">
        <v>21.881679999999999</v>
      </c>
      <c r="BA41" s="690">
        <v>21.474710000000002</v>
      </c>
      <c r="BB41" s="690">
        <v>20.635590000000001</v>
      </c>
      <c r="BC41" s="690">
        <v>22.766030000000001</v>
      </c>
      <c r="BD41" s="690">
        <v>23.672190000000001</v>
      </c>
      <c r="BE41" s="690">
        <v>24.46116</v>
      </c>
      <c r="BF41" s="690">
        <v>24.46116</v>
      </c>
      <c r="BG41" s="690">
        <v>23.097090000000001</v>
      </c>
      <c r="BH41" s="690">
        <v>22.01295</v>
      </c>
      <c r="BI41" s="690">
        <v>22.17381</v>
      </c>
      <c r="BJ41" s="690">
        <v>24.46116</v>
      </c>
      <c r="BK41" s="690">
        <v>24.46116</v>
      </c>
      <c r="BL41" s="690">
        <v>22.119879999999998</v>
      </c>
      <c r="BM41" s="690">
        <v>22.442499999999999</v>
      </c>
      <c r="BN41" s="690">
        <v>18.081859999999999</v>
      </c>
      <c r="BO41" s="690">
        <v>23.278130000000001</v>
      </c>
      <c r="BP41" s="690">
        <v>23.473939999999999</v>
      </c>
      <c r="BQ41" s="690">
        <v>24.46116</v>
      </c>
      <c r="BR41" s="690">
        <v>24.46116</v>
      </c>
      <c r="BS41" s="690">
        <v>23.086120000000001</v>
      </c>
      <c r="BT41" s="690">
        <v>21.947289999999999</v>
      </c>
      <c r="BU41" s="690">
        <v>22.21228</v>
      </c>
      <c r="BV41" s="690">
        <v>24.46116</v>
      </c>
    </row>
    <row r="42" spans="1:74" ht="11.15" customHeight="1" x14ac:dyDescent="0.25">
      <c r="A42" s="498" t="s">
        <v>1208</v>
      </c>
      <c r="B42" s="501" t="s">
        <v>1191</v>
      </c>
      <c r="C42" s="689">
        <v>1.207606612</v>
      </c>
      <c r="D42" s="689">
        <v>0.92531664199999997</v>
      </c>
      <c r="E42" s="689">
        <v>1.0474000409999999</v>
      </c>
      <c r="F42" s="689">
        <v>1.01866908</v>
      </c>
      <c r="G42" s="689">
        <v>1.0066494109999999</v>
      </c>
      <c r="H42" s="689">
        <v>0.92454915900000001</v>
      </c>
      <c r="I42" s="689">
        <v>0.74882807299999998</v>
      </c>
      <c r="J42" s="689">
        <v>0.64692022000000005</v>
      </c>
      <c r="K42" s="689">
        <v>0.56300937200000001</v>
      </c>
      <c r="L42" s="689">
        <v>0.60812718399999999</v>
      </c>
      <c r="M42" s="689">
        <v>0.63696984999999995</v>
      </c>
      <c r="N42" s="689">
        <v>0.89523295599999997</v>
      </c>
      <c r="O42" s="689">
        <v>0.93949220899999997</v>
      </c>
      <c r="P42" s="689">
        <v>1.0188192709999999</v>
      </c>
      <c r="Q42" s="689">
        <v>1.0669614650000001</v>
      </c>
      <c r="R42" s="689">
        <v>0.99442952399999995</v>
      </c>
      <c r="S42" s="689">
        <v>0.98901821899999998</v>
      </c>
      <c r="T42" s="689">
        <v>0.76655817500000001</v>
      </c>
      <c r="U42" s="689">
        <v>0.63732705099999998</v>
      </c>
      <c r="V42" s="689">
        <v>0.62380544900000001</v>
      </c>
      <c r="W42" s="689">
        <v>0.53583539599999996</v>
      </c>
      <c r="X42" s="689">
        <v>0.48072120099999999</v>
      </c>
      <c r="Y42" s="689">
        <v>0.57964233899999995</v>
      </c>
      <c r="Z42" s="689">
        <v>0.73478606099999999</v>
      </c>
      <c r="AA42" s="689">
        <v>0.89231832799999999</v>
      </c>
      <c r="AB42" s="689">
        <v>0.67636028699999995</v>
      </c>
      <c r="AC42" s="689">
        <v>1.1001856640000001</v>
      </c>
      <c r="AD42" s="689">
        <v>0.85810703099999996</v>
      </c>
      <c r="AE42" s="689">
        <v>0.86068651399999996</v>
      </c>
      <c r="AF42" s="689">
        <v>0.67914281600000004</v>
      </c>
      <c r="AG42" s="689">
        <v>0.80663605800000004</v>
      </c>
      <c r="AH42" s="689">
        <v>0.74119907900000004</v>
      </c>
      <c r="AI42" s="689">
        <v>0.80976743900000003</v>
      </c>
      <c r="AJ42" s="689">
        <v>0.77119779399999999</v>
      </c>
      <c r="AK42" s="689">
        <v>0.85735395400000003</v>
      </c>
      <c r="AL42" s="689">
        <v>0.71903915600000001</v>
      </c>
      <c r="AM42" s="689">
        <v>0.811955329</v>
      </c>
      <c r="AN42" s="689">
        <v>0.84815023899999997</v>
      </c>
      <c r="AO42" s="689">
        <v>1.082903014</v>
      </c>
      <c r="AP42" s="689">
        <v>0.93330991699999999</v>
      </c>
      <c r="AQ42" s="689">
        <v>0.77377029799999997</v>
      </c>
      <c r="AR42" s="689">
        <v>0.67573475100000002</v>
      </c>
      <c r="AS42" s="689">
        <v>0.40269505700000002</v>
      </c>
      <c r="AT42" s="689">
        <v>0.51379285500000005</v>
      </c>
      <c r="AU42" s="689">
        <v>0.49202074899999998</v>
      </c>
      <c r="AV42" s="689">
        <v>0.480568206</v>
      </c>
      <c r="AW42" s="689">
        <v>0.63229664299999999</v>
      </c>
      <c r="AX42" s="689">
        <v>0.82040259999999998</v>
      </c>
      <c r="AY42" s="689">
        <v>0.8651877</v>
      </c>
      <c r="AZ42" s="690">
        <v>0.76662229999999998</v>
      </c>
      <c r="BA42" s="690">
        <v>0.98430790000000001</v>
      </c>
      <c r="BB42" s="690">
        <v>0.96642309999999998</v>
      </c>
      <c r="BC42" s="690">
        <v>0.92279060000000002</v>
      </c>
      <c r="BD42" s="690">
        <v>0.70278079999999998</v>
      </c>
      <c r="BE42" s="690">
        <v>0.61387190000000003</v>
      </c>
      <c r="BF42" s="690">
        <v>0.54783610000000005</v>
      </c>
      <c r="BG42" s="690">
        <v>0.50562739999999995</v>
      </c>
      <c r="BH42" s="690">
        <v>0.61748380000000003</v>
      </c>
      <c r="BI42" s="690">
        <v>0.65273440000000005</v>
      </c>
      <c r="BJ42" s="690">
        <v>0.83296269999999994</v>
      </c>
      <c r="BK42" s="690">
        <v>0.87287870000000001</v>
      </c>
      <c r="BL42" s="690">
        <v>0.79858410000000002</v>
      </c>
      <c r="BM42" s="690">
        <v>0.98787950000000002</v>
      </c>
      <c r="BN42" s="690">
        <v>0.96906389999999998</v>
      </c>
      <c r="BO42" s="690">
        <v>0.92065059999999999</v>
      </c>
      <c r="BP42" s="690">
        <v>0.70564420000000005</v>
      </c>
      <c r="BQ42" s="690">
        <v>0.6162744</v>
      </c>
      <c r="BR42" s="690">
        <v>0.54991579999999995</v>
      </c>
      <c r="BS42" s="690">
        <v>0.50667969999999996</v>
      </c>
      <c r="BT42" s="690">
        <v>0.61873129999999998</v>
      </c>
      <c r="BU42" s="690">
        <v>0.65403560000000005</v>
      </c>
      <c r="BV42" s="690">
        <v>0.83532669999999998</v>
      </c>
    </row>
    <row r="43" spans="1:74" ht="11.15" customHeight="1" x14ac:dyDescent="0.25">
      <c r="A43" s="498" t="s">
        <v>1209</v>
      </c>
      <c r="B43" s="501" t="s">
        <v>1294</v>
      </c>
      <c r="C43" s="689">
        <v>3.29020431</v>
      </c>
      <c r="D43" s="689">
        <v>2.902195538</v>
      </c>
      <c r="E43" s="689">
        <v>3.3687249860000001</v>
      </c>
      <c r="F43" s="689">
        <v>3.5398405780000002</v>
      </c>
      <c r="G43" s="689">
        <v>2.8797917879999999</v>
      </c>
      <c r="H43" s="689">
        <v>2.7316174950000001</v>
      </c>
      <c r="I43" s="689">
        <v>2.2322015309999999</v>
      </c>
      <c r="J43" s="689">
        <v>2.023152048</v>
      </c>
      <c r="K43" s="689">
        <v>2.366585766</v>
      </c>
      <c r="L43" s="689">
        <v>2.9860838260000002</v>
      </c>
      <c r="M43" s="689">
        <v>2.809927064</v>
      </c>
      <c r="N43" s="689">
        <v>3.5456450180000001</v>
      </c>
      <c r="O43" s="689">
        <v>3.3140700860000001</v>
      </c>
      <c r="P43" s="689">
        <v>3.3258166259999999</v>
      </c>
      <c r="Q43" s="689">
        <v>3.6917432680000002</v>
      </c>
      <c r="R43" s="689">
        <v>3.695524174</v>
      </c>
      <c r="S43" s="689">
        <v>3.379923346</v>
      </c>
      <c r="T43" s="689">
        <v>2.750406602</v>
      </c>
      <c r="U43" s="689">
        <v>2.1634261920000002</v>
      </c>
      <c r="V43" s="689">
        <v>1.982678943</v>
      </c>
      <c r="W43" s="689">
        <v>2.5467741529999999</v>
      </c>
      <c r="X43" s="689">
        <v>3.2090289529999998</v>
      </c>
      <c r="Y43" s="689">
        <v>4.0851077250000003</v>
      </c>
      <c r="Z43" s="689">
        <v>3.6278745400000001</v>
      </c>
      <c r="AA43" s="689">
        <v>3.3937382889999999</v>
      </c>
      <c r="AB43" s="689">
        <v>3.3810089130000001</v>
      </c>
      <c r="AC43" s="689">
        <v>4.5561602470000002</v>
      </c>
      <c r="AD43" s="689">
        <v>3.9970268839999998</v>
      </c>
      <c r="AE43" s="689">
        <v>3.6462954060000001</v>
      </c>
      <c r="AF43" s="689">
        <v>3.1942649620000001</v>
      </c>
      <c r="AG43" s="689">
        <v>2.7272960080000002</v>
      </c>
      <c r="AH43" s="689">
        <v>2.6166858899999998</v>
      </c>
      <c r="AI43" s="689">
        <v>3.6062705820000001</v>
      </c>
      <c r="AJ43" s="689">
        <v>3.4035435879999998</v>
      </c>
      <c r="AK43" s="689">
        <v>4.1234283100000004</v>
      </c>
      <c r="AL43" s="689">
        <v>4.3103231160000002</v>
      </c>
      <c r="AM43" s="689">
        <v>4.1417998540000003</v>
      </c>
      <c r="AN43" s="689">
        <v>4.3648541099999996</v>
      </c>
      <c r="AO43" s="689">
        <v>4.7445245390000004</v>
      </c>
      <c r="AP43" s="689">
        <v>4.8446236479999998</v>
      </c>
      <c r="AQ43" s="689">
        <v>4.3985470050000002</v>
      </c>
      <c r="AR43" s="689">
        <v>3.7249057589999999</v>
      </c>
      <c r="AS43" s="689">
        <v>3.3664731890000001</v>
      </c>
      <c r="AT43" s="689">
        <v>3.0802758219999999</v>
      </c>
      <c r="AU43" s="689">
        <v>3.284928163</v>
      </c>
      <c r="AV43" s="689">
        <v>4.1356498840000002</v>
      </c>
      <c r="AW43" s="689">
        <v>4.4189617830000003</v>
      </c>
      <c r="AX43" s="689">
        <v>4.3367829999999996</v>
      </c>
      <c r="AY43" s="689">
        <v>4.259036</v>
      </c>
      <c r="AZ43" s="690">
        <v>4.5605229999999999</v>
      </c>
      <c r="BA43" s="690">
        <v>5.2368069999999998</v>
      </c>
      <c r="BB43" s="690">
        <v>5.1084759999999996</v>
      </c>
      <c r="BC43" s="690">
        <v>4.8330219999999997</v>
      </c>
      <c r="BD43" s="690">
        <v>4.2340679999999997</v>
      </c>
      <c r="BE43" s="690">
        <v>3.7318720000000001</v>
      </c>
      <c r="BF43" s="690">
        <v>3.7188949999999998</v>
      </c>
      <c r="BG43" s="690">
        <v>3.7989540000000002</v>
      </c>
      <c r="BH43" s="690">
        <v>4.5843949999999998</v>
      </c>
      <c r="BI43" s="690">
        <v>4.9058289999999998</v>
      </c>
      <c r="BJ43" s="690">
        <v>5.0648949999999999</v>
      </c>
      <c r="BK43" s="690">
        <v>4.8684450000000004</v>
      </c>
      <c r="BL43" s="690">
        <v>5.3012879999999996</v>
      </c>
      <c r="BM43" s="690">
        <v>6.2471839999999998</v>
      </c>
      <c r="BN43" s="690">
        <v>5.9438740000000001</v>
      </c>
      <c r="BO43" s="690">
        <v>5.941338</v>
      </c>
      <c r="BP43" s="690">
        <v>5.5353450000000004</v>
      </c>
      <c r="BQ43" s="690">
        <v>4.7469289999999997</v>
      </c>
      <c r="BR43" s="690">
        <v>4.6370550000000001</v>
      </c>
      <c r="BS43" s="690">
        <v>4.8902999999999999</v>
      </c>
      <c r="BT43" s="690">
        <v>5.4752400000000003</v>
      </c>
      <c r="BU43" s="690">
        <v>5.7980450000000001</v>
      </c>
      <c r="BV43" s="690">
        <v>5.3700229999999998</v>
      </c>
    </row>
    <row r="44" spans="1:74" ht="11.15" customHeight="1" x14ac:dyDescent="0.25">
      <c r="A44" s="498" t="s">
        <v>1210</v>
      </c>
      <c r="B44" s="499" t="s">
        <v>1295</v>
      </c>
      <c r="C44" s="689">
        <v>0.37256593500000001</v>
      </c>
      <c r="D44" s="689">
        <v>0.20109909200000001</v>
      </c>
      <c r="E44" s="689">
        <v>0.119212945</v>
      </c>
      <c r="F44" s="689">
        <v>0.18479230799999999</v>
      </c>
      <c r="G44" s="689">
        <v>0.24279518899999999</v>
      </c>
      <c r="H44" s="689">
        <v>0.22083216899999999</v>
      </c>
      <c r="I44" s="689">
        <v>0.179178912</v>
      </c>
      <c r="J44" s="689">
        <v>0.227516521</v>
      </c>
      <c r="K44" s="689">
        <v>0.11899725799999999</v>
      </c>
      <c r="L44" s="689">
        <v>0.102443535</v>
      </c>
      <c r="M44" s="689">
        <v>0.12408551299999999</v>
      </c>
      <c r="N44" s="689">
        <v>0.19846838999999999</v>
      </c>
      <c r="O44" s="689">
        <v>0.212039225</v>
      </c>
      <c r="P44" s="689">
        <v>0.223980293</v>
      </c>
      <c r="Q44" s="689">
        <v>0.25260438499999999</v>
      </c>
      <c r="R44" s="689">
        <v>0.24162708599999999</v>
      </c>
      <c r="S44" s="689">
        <v>0.19252097100000001</v>
      </c>
      <c r="T44" s="689">
        <v>0.17367027800000001</v>
      </c>
      <c r="U44" s="689">
        <v>0.143495185</v>
      </c>
      <c r="V44" s="689">
        <v>0.134289562</v>
      </c>
      <c r="W44" s="689">
        <v>0.157093493</v>
      </c>
      <c r="X44" s="689">
        <v>0.178143524</v>
      </c>
      <c r="Y44" s="689">
        <v>0.248418263</v>
      </c>
      <c r="Z44" s="689">
        <v>0.27803732799999997</v>
      </c>
      <c r="AA44" s="689">
        <v>0.222588852</v>
      </c>
      <c r="AB44" s="689">
        <v>0.297626746</v>
      </c>
      <c r="AC44" s="689">
        <v>0.25830060300000002</v>
      </c>
      <c r="AD44" s="689">
        <v>0.29772101000000001</v>
      </c>
      <c r="AE44" s="689">
        <v>0.2253454</v>
      </c>
      <c r="AF44" s="689">
        <v>0.177935437</v>
      </c>
      <c r="AG44" s="689">
        <v>0.13315432499999999</v>
      </c>
      <c r="AH44" s="689">
        <v>0.17818717000000001</v>
      </c>
      <c r="AI44" s="689">
        <v>0.159858951</v>
      </c>
      <c r="AJ44" s="689">
        <v>0.200626743</v>
      </c>
      <c r="AK44" s="689">
        <v>0.28371126699999999</v>
      </c>
      <c r="AL44" s="689">
        <v>0.27476679599999998</v>
      </c>
      <c r="AM44" s="689">
        <v>0.34043246100000002</v>
      </c>
      <c r="AN44" s="689">
        <v>0.192163053</v>
      </c>
      <c r="AO44" s="689">
        <v>0.12566569999999999</v>
      </c>
      <c r="AP44" s="689">
        <v>0.133689848</v>
      </c>
      <c r="AQ44" s="689">
        <v>0.174043262</v>
      </c>
      <c r="AR44" s="689">
        <v>7.5913845999999993E-2</v>
      </c>
      <c r="AS44" s="689">
        <v>0.103235982</v>
      </c>
      <c r="AT44" s="689">
        <v>6.6064412000000003E-2</v>
      </c>
      <c r="AU44" s="689">
        <v>7.7938745000000004E-2</v>
      </c>
      <c r="AV44" s="689">
        <v>0.16248546999999999</v>
      </c>
      <c r="AW44" s="689">
        <v>0.24994287600000001</v>
      </c>
      <c r="AX44" s="689">
        <v>0.25763380000000002</v>
      </c>
      <c r="AY44" s="689">
        <v>0.25906649999999998</v>
      </c>
      <c r="AZ44" s="690">
        <v>0.25188290000000002</v>
      </c>
      <c r="BA44" s="690">
        <v>0.22293160000000001</v>
      </c>
      <c r="BB44" s="690">
        <v>0.15327979999999999</v>
      </c>
      <c r="BC44" s="690">
        <v>0.1581311</v>
      </c>
      <c r="BD44" s="690">
        <v>5.3464600000000001E-2</v>
      </c>
      <c r="BE44" s="690">
        <v>0.1037032</v>
      </c>
      <c r="BF44" s="690">
        <v>9.9994600000000003E-2</v>
      </c>
      <c r="BG44" s="690">
        <v>0.140263</v>
      </c>
      <c r="BH44" s="690">
        <v>0.21688779999999999</v>
      </c>
      <c r="BI44" s="690">
        <v>0.225018</v>
      </c>
      <c r="BJ44" s="690">
        <v>0.25492670000000001</v>
      </c>
      <c r="BK44" s="690">
        <v>0.2460475</v>
      </c>
      <c r="BL44" s="690">
        <v>0.24567510000000001</v>
      </c>
      <c r="BM44" s="690">
        <v>0.1553689</v>
      </c>
      <c r="BN44" s="690">
        <v>0.1727157</v>
      </c>
      <c r="BO44" s="690">
        <v>0.20745540000000001</v>
      </c>
      <c r="BP44" s="690">
        <v>8.5403300000000001E-2</v>
      </c>
      <c r="BQ44" s="690">
        <v>0.1005611</v>
      </c>
      <c r="BR44" s="690">
        <v>7.3098300000000005E-2</v>
      </c>
      <c r="BS44" s="690">
        <v>0.1386009</v>
      </c>
      <c r="BT44" s="690">
        <v>0.1878833</v>
      </c>
      <c r="BU44" s="690">
        <v>0.20943899999999999</v>
      </c>
      <c r="BV44" s="690">
        <v>0.27077990000000002</v>
      </c>
    </row>
    <row r="45" spans="1:74" ht="11.15" customHeight="1" x14ac:dyDescent="0.25">
      <c r="A45" s="498" t="s">
        <v>1211</v>
      </c>
      <c r="B45" s="501" t="s">
        <v>1195</v>
      </c>
      <c r="C45" s="689">
        <v>75.565057158000002</v>
      </c>
      <c r="D45" s="689">
        <v>64.886509990999997</v>
      </c>
      <c r="E45" s="689">
        <v>66.152542996999998</v>
      </c>
      <c r="F45" s="689">
        <v>56.471542088</v>
      </c>
      <c r="G45" s="689">
        <v>62.195055289000003</v>
      </c>
      <c r="H45" s="689">
        <v>67.435445455000007</v>
      </c>
      <c r="I45" s="689">
        <v>80.773358539</v>
      </c>
      <c r="J45" s="689">
        <v>75.374756468000001</v>
      </c>
      <c r="K45" s="689">
        <v>66.961456411</v>
      </c>
      <c r="L45" s="689">
        <v>58.682319991999996</v>
      </c>
      <c r="M45" s="689">
        <v>61.729269242999997</v>
      </c>
      <c r="N45" s="689">
        <v>69.221467071999996</v>
      </c>
      <c r="O45" s="689">
        <v>70.155574647999998</v>
      </c>
      <c r="P45" s="689">
        <v>64.735951127000007</v>
      </c>
      <c r="Q45" s="689">
        <v>62.41185102</v>
      </c>
      <c r="R45" s="689">
        <v>54.801715952999999</v>
      </c>
      <c r="S45" s="689">
        <v>57.776175510000002</v>
      </c>
      <c r="T45" s="689">
        <v>67.950428916000007</v>
      </c>
      <c r="U45" s="689">
        <v>82.169443551000001</v>
      </c>
      <c r="V45" s="689">
        <v>77.042504866000002</v>
      </c>
      <c r="W45" s="689">
        <v>63.293797406000003</v>
      </c>
      <c r="X45" s="689">
        <v>59.243723777</v>
      </c>
      <c r="Y45" s="689">
        <v>59.928806622000003</v>
      </c>
      <c r="Z45" s="689">
        <v>70.984195443000004</v>
      </c>
      <c r="AA45" s="689">
        <v>72.186796561999998</v>
      </c>
      <c r="AB45" s="689">
        <v>69.427103381999999</v>
      </c>
      <c r="AC45" s="689">
        <v>63.545631811</v>
      </c>
      <c r="AD45" s="689">
        <v>56.862261216</v>
      </c>
      <c r="AE45" s="689">
        <v>60.229251542999997</v>
      </c>
      <c r="AF45" s="689">
        <v>72.698353299999994</v>
      </c>
      <c r="AG45" s="689">
        <v>79.890173015000002</v>
      </c>
      <c r="AH45" s="689">
        <v>81.404721893000001</v>
      </c>
      <c r="AI45" s="689">
        <v>66.281152908999999</v>
      </c>
      <c r="AJ45" s="689">
        <v>61.047683722999999</v>
      </c>
      <c r="AK45" s="689">
        <v>62.116740573000001</v>
      </c>
      <c r="AL45" s="689">
        <v>68.706054754999997</v>
      </c>
      <c r="AM45" s="689">
        <v>78.483957883000002</v>
      </c>
      <c r="AN45" s="689">
        <v>66.901243231999999</v>
      </c>
      <c r="AO45" s="689">
        <v>65.705099344000004</v>
      </c>
      <c r="AP45" s="689">
        <v>56.749321756999997</v>
      </c>
      <c r="AQ45" s="689">
        <v>63.076581930000003</v>
      </c>
      <c r="AR45" s="689">
        <v>70.523454473000001</v>
      </c>
      <c r="AS45" s="689">
        <v>80.485930487999994</v>
      </c>
      <c r="AT45" s="689">
        <v>80.184176817999997</v>
      </c>
      <c r="AU45" s="689">
        <v>66.388790760999996</v>
      </c>
      <c r="AV45" s="689">
        <v>59.158669144000001</v>
      </c>
      <c r="AW45" s="689">
        <v>61.701378507999998</v>
      </c>
      <c r="AX45" s="689">
        <v>71.768648858000006</v>
      </c>
      <c r="AY45" s="689">
        <v>69.053854052000005</v>
      </c>
      <c r="AZ45" s="690">
        <v>64.810159999999996</v>
      </c>
      <c r="BA45" s="690">
        <v>66.631950000000003</v>
      </c>
      <c r="BB45" s="690">
        <v>58.638979999999997</v>
      </c>
      <c r="BC45" s="690">
        <v>65.086569999999995</v>
      </c>
      <c r="BD45" s="690">
        <v>73.79956</v>
      </c>
      <c r="BE45" s="690">
        <v>79.243629999999996</v>
      </c>
      <c r="BF45" s="690">
        <v>79.458489999999998</v>
      </c>
      <c r="BG45" s="690">
        <v>67.311449999999994</v>
      </c>
      <c r="BH45" s="690">
        <v>59.639330000000001</v>
      </c>
      <c r="BI45" s="690">
        <v>62.60586</v>
      </c>
      <c r="BJ45" s="690">
        <v>70.728890000000007</v>
      </c>
      <c r="BK45" s="690">
        <v>72.569000000000003</v>
      </c>
      <c r="BL45" s="690">
        <v>65.39376</v>
      </c>
      <c r="BM45" s="690">
        <v>69.09939</v>
      </c>
      <c r="BN45" s="690">
        <v>58.465899999999998</v>
      </c>
      <c r="BO45" s="690">
        <v>66.112679999999997</v>
      </c>
      <c r="BP45" s="690">
        <v>75.013270000000006</v>
      </c>
      <c r="BQ45" s="690">
        <v>80.182699999999997</v>
      </c>
      <c r="BR45" s="690">
        <v>79.854280000000003</v>
      </c>
      <c r="BS45" s="690">
        <v>68.825400000000002</v>
      </c>
      <c r="BT45" s="690">
        <v>61.512430000000002</v>
      </c>
      <c r="BU45" s="690">
        <v>64.763220000000004</v>
      </c>
      <c r="BV45" s="690">
        <v>71.606290000000001</v>
      </c>
    </row>
    <row r="46" spans="1:74" ht="11.15" customHeight="1" x14ac:dyDescent="0.25">
      <c r="A46" s="498" t="s">
        <v>1212</v>
      </c>
      <c r="B46" s="499" t="s">
        <v>1296</v>
      </c>
      <c r="C46" s="689">
        <v>71.990484430999999</v>
      </c>
      <c r="D46" s="689">
        <v>61.782536503000003</v>
      </c>
      <c r="E46" s="689">
        <v>63.042643572999999</v>
      </c>
      <c r="F46" s="689">
        <v>52.906514354000002</v>
      </c>
      <c r="G46" s="689">
        <v>58.036497531999999</v>
      </c>
      <c r="H46" s="689">
        <v>62.504576778999997</v>
      </c>
      <c r="I46" s="689">
        <v>76.581420468999994</v>
      </c>
      <c r="J46" s="689">
        <v>70.937780989000004</v>
      </c>
      <c r="K46" s="689">
        <v>62.552432904</v>
      </c>
      <c r="L46" s="689">
        <v>56.308688492999998</v>
      </c>
      <c r="M46" s="689">
        <v>59.485241516000002</v>
      </c>
      <c r="N46" s="689">
        <v>65.335749503000002</v>
      </c>
      <c r="O46" s="689">
        <v>65.951798492999998</v>
      </c>
      <c r="P46" s="689">
        <v>60.666662819999999</v>
      </c>
      <c r="Q46" s="689">
        <v>57.031782370000002</v>
      </c>
      <c r="R46" s="689">
        <v>49.620855112000001</v>
      </c>
      <c r="S46" s="689">
        <v>52.294201364000003</v>
      </c>
      <c r="T46" s="689">
        <v>62.427492833999999</v>
      </c>
      <c r="U46" s="689">
        <v>76.954494873000002</v>
      </c>
      <c r="V46" s="689">
        <v>71.563866681999997</v>
      </c>
      <c r="W46" s="689">
        <v>58.401323529000003</v>
      </c>
      <c r="X46" s="689">
        <v>54.373344813999999</v>
      </c>
      <c r="Y46" s="689">
        <v>55.848613145999998</v>
      </c>
      <c r="Z46" s="689">
        <v>67.547266402999995</v>
      </c>
      <c r="AA46" s="689">
        <v>68.851547471000003</v>
      </c>
      <c r="AB46" s="689">
        <v>65.025675299</v>
      </c>
      <c r="AC46" s="689">
        <v>59.748423611</v>
      </c>
      <c r="AD46" s="689">
        <v>53.501029678000002</v>
      </c>
      <c r="AE46" s="689">
        <v>56.759492426999998</v>
      </c>
      <c r="AF46" s="689">
        <v>67.932414468000005</v>
      </c>
      <c r="AG46" s="689">
        <v>74.958132891999995</v>
      </c>
      <c r="AH46" s="689">
        <v>77.066563770000002</v>
      </c>
      <c r="AI46" s="689">
        <v>62.961447413000002</v>
      </c>
      <c r="AJ46" s="689">
        <v>57.576282276999997</v>
      </c>
      <c r="AK46" s="689">
        <v>60.231648964999998</v>
      </c>
      <c r="AL46" s="689">
        <v>64.024794177000004</v>
      </c>
      <c r="AM46" s="689">
        <v>76.051256065999993</v>
      </c>
      <c r="AN46" s="689">
        <v>63.687869466000002</v>
      </c>
      <c r="AO46" s="689">
        <v>61.212869611000002</v>
      </c>
      <c r="AP46" s="689">
        <v>54.435520834999998</v>
      </c>
      <c r="AQ46" s="689">
        <v>59.358527156999997</v>
      </c>
      <c r="AR46" s="689">
        <v>66.458352300000001</v>
      </c>
      <c r="AS46" s="689">
        <v>76.502402235000005</v>
      </c>
      <c r="AT46" s="689">
        <v>75.202570437999995</v>
      </c>
      <c r="AU46" s="689">
        <v>61.497581672000003</v>
      </c>
      <c r="AV46" s="689">
        <v>56.16970689</v>
      </c>
      <c r="AW46" s="689">
        <v>59.662453554999999</v>
      </c>
      <c r="AX46" s="689">
        <v>69.268185106000004</v>
      </c>
      <c r="AY46" s="689">
        <v>67.712284780999994</v>
      </c>
      <c r="AZ46" s="690">
        <v>62.879869999999997</v>
      </c>
      <c r="BA46" s="690">
        <v>62.516249999999999</v>
      </c>
      <c r="BB46" s="690">
        <v>54.500680000000003</v>
      </c>
      <c r="BC46" s="690">
        <v>59.290990000000001</v>
      </c>
      <c r="BD46" s="690">
        <v>66.683620000000005</v>
      </c>
      <c r="BE46" s="690">
        <v>74.035240000000002</v>
      </c>
      <c r="BF46" s="690">
        <v>72.669479999999993</v>
      </c>
      <c r="BG46" s="690">
        <v>60.089709999999997</v>
      </c>
      <c r="BH46" s="690">
        <v>54.346119999999999</v>
      </c>
      <c r="BI46" s="690">
        <v>58.210810000000002</v>
      </c>
      <c r="BJ46" s="690">
        <v>69.435469999999995</v>
      </c>
      <c r="BK46" s="690">
        <v>73.78998</v>
      </c>
      <c r="BL46" s="690">
        <v>64.601860000000002</v>
      </c>
      <c r="BM46" s="690">
        <v>62.784120000000001</v>
      </c>
      <c r="BN46" s="690">
        <v>54.486020000000003</v>
      </c>
      <c r="BO46" s="690">
        <v>59.443100000000001</v>
      </c>
      <c r="BP46" s="690">
        <v>66.995959999999997</v>
      </c>
      <c r="BQ46" s="690">
        <v>74.504840000000002</v>
      </c>
      <c r="BR46" s="690">
        <v>73.217240000000004</v>
      </c>
      <c r="BS46" s="690">
        <v>60.549439999999997</v>
      </c>
      <c r="BT46" s="690">
        <v>54.805100000000003</v>
      </c>
      <c r="BU46" s="690">
        <v>58.692509999999999</v>
      </c>
      <c r="BV46" s="690">
        <v>70.000590000000003</v>
      </c>
    </row>
    <row r="47" spans="1:74" ht="11.15" customHeight="1" x14ac:dyDescent="0.25">
      <c r="A47" s="492"/>
      <c r="B47" s="130" t="s">
        <v>1213</v>
      </c>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2"/>
      <c r="AN47" s="242"/>
      <c r="AO47" s="242"/>
      <c r="AP47" s="242"/>
      <c r="AQ47" s="242"/>
      <c r="AR47" s="242"/>
      <c r="AS47" s="242"/>
      <c r="AT47" s="242"/>
      <c r="AU47" s="242"/>
      <c r="AV47" s="242"/>
      <c r="AW47" s="242"/>
      <c r="AX47" s="242"/>
      <c r="AY47" s="242"/>
      <c r="AZ47" s="332"/>
      <c r="BA47" s="33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5" customHeight="1" x14ac:dyDescent="0.25">
      <c r="A48" s="498" t="s">
        <v>1214</v>
      </c>
      <c r="B48" s="499" t="s">
        <v>81</v>
      </c>
      <c r="C48" s="689">
        <v>19.566168769000001</v>
      </c>
      <c r="D48" s="689">
        <v>18.75059478</v>
      </c>
      <c r="E48" s="689">
        <v>19.214730939999999</v>
      </c>
      <c r="F48" s="689">
        <v>16.422428592999999</v>
      </c>
      <c r="G48" s="689">
        <v>20.632168356000001</v>
      </c>
      <c r="H48" s="689">
        <v>22.031366667</v>
      </c>
      <c r="I48" s="689">
        <v>25.625671627999999</v>
      </c>
      <c r="J48" s="689">
        <v>26.066586714</v>
      </c>
      <c r="K48" s="689">
        <v>24.203025386</v>
      </c>
      <c r="L48" s="689">
        <v>20.539608568999999</v>
      </c>
      <c r="M48" s="689">
        <v>19.223671639999999</v>
      </c>
      <c r="N48" s="689">
        <v>20.074597221000001</v>
      </c>
      <c r="O48" s="689">
        <v>21.829198731999998</v>
      </c>
      <c r="P48" s="689">
        <v>22.298677219999998</v>
      </c>
      <c r="Q48" s="689">
        <v>18.999464283999998</v>
      </c>
      <c r="R48" s="689">
        <v>15.913345143000001</v>
      </c>
      <c r="S48" s="689">
        <v>20.356350396</v>
      </c>
      <c r="T48" s="689">
        <v>23.013706450000001</v>
      </c>
      <c r="U48" s="689">
        <v>27.479775710999998</v>
      </c>
      <c r="V48" s="689">
        <v>25.270728081000001</v>
      </c>
      <c r="W48" s="689">
        <v>20.523459862999999</v>
      </c>
      <c r="X48" s="689">
        <v>19.142515945</v>
      </c>
      <c r="Y48" s="689">
        <v>17.596132727000001</v>
      </c>
      <c r="Z48" s="689">
        <v>22.026352547999998</v>
      </c>
      <c r="AA48" s="689">
        <v>23.114285643999999</v>
      </c>
      <c r="AB48" s="689">
        <v>17.65038277</v>
      </c>
      <c r="AC48" s="689">
        <v>16.259280844999999</v>
      </c>
      <c r="AD48" s="689">
        <v>16.282560398000001</v>
      </c>
      <c r="AE48" s="689">
        <v>18.104822481999999</v>
      </c>
      <c r="AF48" s="689">
        <v>22.578141281000001</v>
      </c>
      <c r="AG48" s="689">
        <v>25.417434076999999</v>
      </c>
      <c r="AH48" s="689">
        <v>25.976923492000001</v>
      </c>
      <c r="AI48" s="689">
        <v>21.048969145000001</v>
      </c>
      <c r="AJ48" s="689">
        <v>20.467302748000002</v>
      </c>
      <c r="AK48" s="689">
        <v>21.532666850999998</v>
      </c>
      <c r="AL48" s="689">
        <v>22.113803174000001</v>
      </c>
      <c r="AM48" s="689">
        <v>24.435914837999999</v>
      </c>
      <c r="AN48" s="689">
        <v>20.124651553</v>
      </c>
      <c r="AO48" s="689">
        <v>18.928558272</v>
      </c>
      <c r="AP48" s="689">
        <v>17.066362711</v>
      </c>
      <c r="AQ48" s="689">
        <v>21.797919434000001</v>
      </c>
      <c r="AR48" s="689">
        <v>28.201649889999999</v>
      </c>
      <c r="AS48" s="689">
        <v>31.793977787999999</v>
      </c>
      <c r="AT48" s="689">
        <v>30.456838295000001</v>
      </c>
      <c r="AU48" s="689">
        <v>24.473892892999999</v>
      </c>
      <c r="AV48" s="689">
        <v>20.737583787999998</v>
      </c>
      <c r="AW48" s="689">
        <v>20.954431150000001</v>
      </c>
      <c r="AX48" s="689">
        <v>24.180119999999999</v>
      </c>
      <c r="AY48" s="689">
        <v>20.990770000000001</v>
      </c>
      <c r="AZ48" s="690">
        <v>20.586919999999999</v>
      </c>
      <c r="BA48" s="690">
        <v>18.651669999999999</v>
      </c>
      <c r="BB48" s="690">
        <v>16.250450000000001</v>
      </c>
      <c r="BC48" s="690">
        <v>20.428940000000001</v>
      </c>
      <c r="BD48" s="690">
        <v>25.440719999999999</v>
      </c>
      <c r="BE48" s="690">
        <v>32.607979999999998</v>
      </c>
      <c r="BF48" s="690">
        <v>30.64911</v>
      </c>
      <c r="BG48" s="690">
        <v>25.675560000000001</v>
      </c>
      <c r="BH48" s="690">
        <v>21.317119999999999</v>
      </c>
      <c r="BI48" s="690">
        <v>22.864380000000001</v>
      </c>
      <c r="BJ48" s="690">
        <v>25.82666</v>
      </c>
      <c r="BK48" s="690">
        <v>25.922830000000001</v>
      </c>
      <c r="BL48" s="690">
        <v>22.10821</v>
      </c>
      <c r="BM48" s="690">
        <v>19.619</v>
      </c>
      <c r="BN48" s="690">
        <v>17.140619999999998</v>
      </c>
      <c r="BO48" s="690">
        <v>21.837350000000001</v>
      </c>
      <c r="BP48" s="690">
        <v>24.800170000000001</v>
      </c>
      <c r="BQ48" s="690">
        <v>32.031680000000001</v>
      </c>
      <c r="BR48" s="690">
        <v>30.61936</v>
      </c>
      <c r="BS48" s="690">
        <v>24.118500000000001</v>
      </c>
      <c r="BT48" s="690">
        <v>21.285820000000001</v>
      </c>
      <c r="BU48" s="690">
        <v>23.066289999999999</v>
      </c>
      <c r="BV48" s="690">
        <v>26.570499999999999</v>
      </c>
    </row>
    <row r="49" spans="1:74" ht="11.15" customHeight="1" x14ac:dyDescent="0.25">
      <c r="A49" s="498" t="s">
        <v>1215</v>
      </c>
      <c r="B49" s="501" t="s">
        <v>80</v>
      </c>
      <c r="C49" s="689">
        <v>14.935958747999999</v>
      </c>
      <c r="D49" s="689">
        <v>8.9798332379999994</v>
      </c>
      <c r="E49" s="689">
        <v>11.153107417999999</v>
      </c>
      <c r="F49" s="689">
        <v>9.8626930080000008</v>
      </c>
      <c r="G49" s="689">
        <v>14.126700984999999</v>
      </c>
      <c r="H49" s="689">
        <v>14.033393421</v>
      </c>
      <c r="I49" s="689">
        <v>18.356220172</v>
      </c>
      <c r="J49" s="689">
        <v>17.482441949999998</v>
      </c>
      <c r="K49" s="689">
        <v>17.446216704000001</v>
      </c>
      <c r="L49" s="689">
        <v>11.237416222</v>
      </c>
      <c r="M49" s="689">
        <v>11.577909407</v>
      </c>
      <c r="N49" s="689">
        <v>10.642608989999999</v>
      </c>
      <c r="O49" s="689">
        <v>9.2578089830000003</v>
      </c>
      <c r="P49" s="689">
        <v>7.1305350499999998</v>
      </c>
      <c r="Q49" s="689">
        <v>7.3710632980000002</v>
      </c>
      <c r="R49" s="689">
        <v>4.8364365979999997</v>
      </c>
      <c r="S49" s="689">
        <v>6.1472956190000003</v>
      </c>
      <c r="T49" s="689">
        <v>11.164512327000001</v>
      </c>
      <c r="U49" s="689">
        <v>16.161089513</v>
      </c>
      <c r="V49" s="689">
        <v>16.526285273999999</v>
      </c>
      <c r="W49" s="689">
        <v>11.707046948</v>
      </c>
      <c r="X49" s="689">
        <v>7.952245885</v>
      </c>
      <c r="Y49" s="689">
        <v>7.9375904200000003</v>
      </c>
      <c r="Z49" s="689">
        <v>12.086746728</v>
      </c>
      <c r="AA49" s="689">
        <v>11.647750309999999</v>
      </c>
      <c r="AB49" s="689">
        <v>15.154973752</v>
      </c>
      <c r="AC49" s="689">
        <v>9.4838357260000006</v>
      </c>
      <c r="AD49" s="689">
        <v>8.8773331130000006</v>
      </c>
      <c r="AE49" s="689">
        <v>10.850094249</v>
      </c>
      <c r="AF49" s="689">
        <v>13.999787378000001</v>
      </c>
      <c r="AG49" s="689">
        <v>15.939976949</v>
      </c>
      <c r="AH49" s="689">
        <v>16.867741472999999</v>
      </c>
      <c r="AI49" s="689">
        <v>11.497792859</v>
      </c>
      <c r="AJ49" s="689">
        <v>7.7290044309999999</v>
      </c>
      <c r="AK49" s="689">
        <v>8.5729405720000003</v>
      </c>
      <c r="AL49" s="689">
        <v>7.0302237810000001</v>
      </c>
      <c r="AM49" s="689">
        <v>13.893280153999999</v>
      </c>
      <c r="AN49" s="689">
        <v>9.6664791450000003</v>
      </c>
      <c r="AO49" s="689">
        <v>8.6923841250000002</v>
      </c>
      <c r="AP49" s="689">
        <v>9.0283778750000003</v>
      </c>
      <c r="AQ49" s="689">
        <v>11.580649838999999</v>
      </c>
      <c r="AR49" s="689">
        <v>12.142038175</v>
      </c>
      <c r="AS49" s="689">
        <v>12.681004986</v>
      </c>
      <c r="AT49" s="689">
        <v>10.534117582</v>
      </c>
      <c r="AU49" s="689">
        <v>8.8259390880000002</v>
      </c>
      <c r="AV49" s="689">
        <v>7.3938024200000001</v>
      </c>
      <c r="AW49" s="689">
        <v>8.7122821940000001</v>
      </c>
      <c r="AX49" s="689">
        <v>10.81452</v>
      </c>
      <c r="AY49" s="689">
        <v>8.6127599999999997</v>
      </c>
      <c r="AZ49" s="690">
        <v>7.481776</v>
      </c>
      <c r="BA49" s="690">
        <v>8.3921989999999997</v>
      </c>
      <c r="BB49" s="690">
        <v>7.2751010000000003</v>
      </c>
      <c r="BC49" s="690">
        <v>10.70917</v>
      </c>
      <c r="BD49" s="690">
        <v>9.3425899999999995</v>
      </c>
      <c r="BE49" s="690">
        <v>12.10436</v>
      </c>
      <c r="BF49" s="690">
        <v>12.33137</v>
      </c>
      <c r="BG49" s="690">
        <v>7.6351940000000003</v>
      </c>
      <c r="BH49" s="690">
        <v>4.2866220000000004</v>
      </c>
      <c r="BI49" s="690">
        <v>6.0260699999999998</v>
      </c>
      <c r="BJ49" s="690">
        <v>8.7128569999999996</v>
      </c>
      <c r="BK49" s="690">
        <v>10.64082</v>
      </c>
      <c r="BL49" s="690">
        <v>9.8420900000000007</v>
      </c>
      <c r="BM49" s="690">
        <v>6.3441470000000004</v>
      </c>
      <c r="BN49" s="690">
        <v>5.3235150000000004</v>
      </c>
      <c r="BO49" s="690">
        <v>7.7498370000000003</v>
      </c>
      <c r="BP49" s="690">
        <v>9.5694309999999998</v>
      </c>
      <c r="BQ49" s="690">
        <v>12.19807</v>
      </c>
      <c r="BR49" s="690">
        <v>12.770569999999999</v>
      </c>
      <c r="BS49" s="690">
        <v>7.7272939999999997</v>
      </c>
      <c r="BT49" s="690">
        <v>4.7236010000000004</v>
      </c>
      <c r="BU49" s="690">
        <v>6.3847120000000004</v>
      </c>
      <c r="BV49" s="690">
        <v>8.8806960000000004</v>
      </c>
    </row>
    <row r="50" spans="1:74" ht="11.15" customHeight="1" x14ac:dyDescent="0.25">
      <c r="A50" s="498" t="s">
        <v>1216</v>
      </c>
      <c r="B50" s="501" t="s">
        <v>83</v>
      </c>
      <c r="C50" s="689">
        <v>19.464435999999999</v>
      </c>
      <c r="D50" s="689">
        <v>16.682307999999999</v>
      </c>
      <c r="E50" s="689">
        <v>16.179718000000001</v>
      </c>
      <c r="F50" s="689">
        <v>15.775627</v>
      </c>
      <c r="G50" s="689">
        <v>18.466839</v>
      </c>
      <c r="H50" s="689">
        <v>18.562017999999998</v>
      </c>
      <c r="I50" s="689">
        <v>18.935409</v>
      </c>
      <c r="J50" s="689">
        <v>18.617035999999999</v>
      </c>
      <c r="K50" s="689">
        <v>16.152846</v>
      </c>
      <c r="L50" s="689">
        <v>16.408214999999998</v>
      </c>
      <c r="M50" s="689">
        <v>16.521829</v>
      </c>
      <c r="N50" s="689">
        <v>19.220815000000002</v>
      </c>
      <c r="O50" s="689">
        <v>19.340544000000001</v>
      </c>
      <c r="P50" s="689">
        <v>17.202967000000001</v>
      </c>
      <c r="Q50" s="689">
        <v>16.429819999999999</v>
      </c>
      <c r="R50" s="689">
        <v>16.481005</v>
      </c>
      <c r="S50" s="689">
        <v>16.382496</v>
      </c>
      <c r="T50" s="689">
        <v>17.664995999999999</v>
      </c>
      <c r="U50" s="689">
        <v>18.529578999999998</v>
      </c>
      <c r="V50" s="689">
        <v>18.085519999999999</v>
      </c>
      <c r="W50" s="689">
        <v>17.502645999999999</v>
      </c>
      <c r="X50" s="689">
        <v>16.755226</v>
      </c>
      <c r="Y50" s="689">
        <v>16.615877000000001</v>
      </c>
      <c r="Z50" s="689">
        <v>19.153713</v>
      </c>
      <c r="AA50" s="689">
        <v>19.530722999999998</v>
      </c>
      <c r="AB50" s="689">
        <v>16.982538999999999</v>
      </c>
      <c r="AC50" s="689">
        <v>17.324390000000001</v>
      </c>
      <c r="AD50" s="689">
        <v>15.76116</v>
      </c>
      <c r="AE50" s="689">
        <v>18.088152999999998</v>
      </c>
      <c r="AF50" s="689">
        <v>18.365967000000001</v>
      </c>
      <c r="AG50" s="689">
        <v>18.954926</v>
      </c>
      <c r="AH50" s="689">
        <v>18.491440999999998</v>
      </c>
      <c r="AI50" s="689">
        <v>16.658725</v>
      </c>
      <c r="AJ50" s="689">
        <v>16.633362999999999</v>
      </c>
      <c r="AK50" s="689">
        <v>16.663706999999999</v>
      </c>
      <c r="AL50" s="689">
        <v>18.752912999999999</v>
      </c>
      <c r="AM50" s="689">
        <v>19.091163000000002</v>
      </c>
      <c r="AN50" s="689">
        <v>16.057859000000001</v>
      </c>
      <c r="AO50" s="689">
        <v>16.294006</v>
      </c>
      <c r="AP50" s="689">
        <v>16.011775</v>
      </c>
      <c r="AQ50" s="689">
        <v>17.476329</v>
      </c>
      <c r="AR50" s="689">
        <v>17.613462999999999</v>
      </c>
      <c r="AS50" s="689">
        <v>19.047746</v>
      </c>
      <c r="AT50" s="689">
        <v>19.020423000000001</v>
      </c>
      <c r="AU50" s="689">
        <v>17.356864000000002</v>
      </c>
      <c r="AV50" s="689">
        <v>15.939408</v>
      </c>
      <c r="AW50" s="689">
        <v>16.841947999999999</v>
      </c>
      <c r="AX50" s="689">
        <v>18.328880000000002</v>
      </c>
      <c r="AY50" s="689">
        <v>19.52675</v>
      </c>
      <c r="AZ50" s="690">
        <v>16.53661</v>
      </c>
      <c r="BA50" s="690">
        <v>16.274229999999999</v>
      </c>
      <c r="BB50" s="690">
        <v>15.78692</v>
      </c>
      <c r="BC50" s="690">
        <v>18.278199999999998</v>
      </c>
      <c r="BD50" s="690">
        <v>19.010960000000001</v>
      </c>
      <c r="BE50" s="690">
        <v>19.779389999999999</v>
      </c>
      <c r="BF50" s="690">
        <v>19.786239999999999</v>
      </c>
      <c r="BG50" s="690">
        <v>17.747</v>
      </c>
      <c r="BH50" s="690">
        <v>18.262219999999999</v>
      </c>
      <c r="BI50" s="690">
        <v>18.696660000000001</v>
      </c>
      <c r="BJ50" s="690">
        <v>20.445080000000001</v>
      </c>
      <c r="BK50" s="690">
        <v>20.694800000000001</v>
      </c>
      <c r="BL50" s="690">
        <v>18.609660000000002</v>
      </c>
      <c r="BM50" s="690">
        <v>18.182400000000001</v>
      </c>
      <c r="BN50" s="690">
        <v>18.211359999999999</v>
      </c>
      <c r="BO50" s="690">
        <v>19.391770000000001</v>
      </c>
      <c r="BP50" s="690">
        <v>19.96123</v>
      </c>
      <c r="BQ50" s="690">
        <v>20.625820000000001</v>
      </c>
      <c r="BR50" s="690">
        <v>20.639510000000001</v>
      </c>
      <c r="BS50" s="690">
        <v>18.811350000000001</v>
      </c>
      <c r="BT50" s="690">
        <v>17.33052</v>
      </c>
      <c r="BU50" s="690">
        <v>17.01275</v>
      </c>
      <c r="BV50" s="690">
        <v>19.965689999999999</v>
      </c>
    </row>
    <row r="51" spans="1:74" ht="11.15" customHeight="1" x14ac:dyDescent="0.25">
      <c r="A51" s="498" t="s">
        <v>1217</v>
      </c>
      <c r="B51" s="501" t="s">
        <v>1191</v>
      </c>
      <c r="C51" s="689">
        <v>4.2847657269999999</v>
      </c>
      <c r="D51" s="689">
        <v>3.160581928</v>
      </c>
      <c r="E51" s="689">
        <v>3.360832711</v>
      </c>
      <c r="F51" s="689">
        <v>3.6019993000000001</v>
      </c>
      <c r="G51" s="689">
        <v>3.795982725</v>
      </c>
      <c r="H51" s="689">
        <v>3.4045171359999999</v>
      </c>
      <c r="I51" s="689">
        <v>2.7580952160000001</v>
      </c>
      <c r="J51" s="689">
        <v>2.6434004139999998</v>
      </c>
      <c r="K51" s="689">
        <v>2.100999523</v>
      </c>
      <c r="L51" s="689">
        <v>2.0600046519999999</v>
      </c>
      <c r="M51" s="689">
        <v>2.6366538620000002</v>
      </c>
      <c r="N51" s="689">
        <v>3.1959433210000001</v>
      </c>
      <c r="O51" s="689">
        <v>4.26294358</v>
      </c>
      <c r="P51" s="689">
        <v>4.6452358159999996</v>
      </c>
      <c r="Q51" s="689">
        <v>4.5990997819999997</v>
      </c>
      <c r="R51" s="689">
        <v>3.7711147779999998</v>
      </c>
      <c r="S51" s="689">
        <v>4.3247778669999999</v>
      </c>
      <c r="T51" s="689">
        <v>4.0797222250000003</v>
      </c>
      <c r="U51" s="689">
        <v>3.8064122650000001</v>
      </c>
      <c r="V51" s="689">
        <v>3.521669395</v>
      </c>
      <c r="W51" s="689">
        <v>3.0796764040000002</v>
      </c>
      <c r="X51" s="689">
        <v>2.9351726089999999</v>
      </c>
      <c r="Y51" s="689">
        <v>3.5275855059999999</v>
      </c>
      <c r="Z51" s="689">
        <v>3.5702815430000001</v>
      </c>
      <c r="AA51" s="689">
        <v>3.5907635199999999</v>
      </c>
      <c r="AB51" s="689">
        <v>3.0007110030000002</v>
      </c>
      <c r="AC51" s="689">
        <v>3.4637378499999998</v>
      </c>
      <c r="AD51" s="689">
        <v>2.9060900740000002</v>
      </c>
      <c r="AE51" s="689">
        <v>3.131901901</v>
      </c>
      <c r="AF51" s="689">
        <v>3.0487549239999998</v>
      </c>
      <c r="AG51" s="689">
        <v>3.0379684870000001</v>
      </c>
      <c r="AH51" s="689">
        <v>2.8947556400000001</v>
      </c>
      <c r="AI51" s="689">
        <v>2.7321396249999998</v>
      </c>
      <c r="AJ51" s="689">
        <v>2.902439888</v>
      </c>
      <c r="AK51" s="689">
        <v>2.9444889930000002</v>
      </c>
      <c r="AL51" s="689">
        <v>3.3224370950000002</v>
      </c>
      <c r="AM51" s="689">
        <v>3.415084046</v>
      </c>
      <c r="AN51" s="689">
        <v>3.1603984220000001</v>
      </c>
      <c r="AO51" s="689">
        <v>3.7381959810000001</v>
      </c>
      <c r="AP51" s="689">
        <v>3.0037463899999999</v>
      </c>
      <c r="AQ51" s="689">
        <v>2.6249899719999998</v>
      </c>
      <c r="AR51" s="689">
        <v>2.667238802</v>
      </c>
      <c r="AS51" s="689">
        <v>1.687768693</v>
      </c>
      <c r="AT51" s="689">
        <v>2.307604338</v>
      </c>
      <c r="AU51" s="689">
        <v>2.0961631299999999</v>
      </c>
      <c r="AV51" s="689">
        <v>1.9764233879999999</v>
      </c>
      <c r="AW51" s="689">
        <v>2.4196100660000002</v>
      </c>
      <c r="AX51" s="689">
        <v>3.2571599999999998</v>
      </c>
      <c r="AY51" s="689">
        <v>3.8895650000000002</v>
      </c>
      <c r="AZ51" s="690">
        <v>3.4812120000000002</v>
      </c>
      <c r="BA51" s="690">
        <v>3.602881</v>
      </c>
      <c r="BB51" s="690">
        <v>3.0559090000000002</v>
      </c>
      <c r="BC51" s="690">
        <v>3.0213009999999998</v>
      </c>
      <c r="BD51" s="690">
        <v>2.8317209999999999</v>
      </c>
      <c r="BE51" s="690">
        <v>2.7751700000000001</v>
      </c>
      <c r="BF51" s="690">
        <v>2.7894459999999999</v>
      </c>
      <c r="BG51" s="690">
        <v>2.4545870000000001</v>
      </c>
      <c r="BH51" s="690">
        <v>2.6180330000000001</v>
      </c>
      <c r="BI51" s="690">
        <v>2.8952870000000002</v>
      </c>
      <c r="BJ51" s="690">
        <v>3.5812650000000001</v>
      </c>
      <c r="BK51" s="690">
        <v>4.1034470000000001</v>
      </c>
      <c r="BL51" s="690">
        <v>3.7376040000000001</v>
      </c>
      <c r="BM51" s="690">
        <v>3.6960980000000001</v>
      </c>
      <c r="BN51" s="690">
        <v>3.1154920000000002</v>
      </c>
      <c r="BO51" s="690">
        <v>3.062046</v>
      </c>
      <c r="BP51" s="690">
        <v>2.8578730000000001</v>
      </c>
      <c r="BQ51" s="690">
        <v>2.7931349999999999</v>
      </c>
      <c r="BR51" s="690">
        <v>2.8020610000000001</v>
      </c>
      <c r="BS51" s="690">
        <v>2.4619149999999999</v>
      </c>
      <c r="BT51" s="690">
        <v>2.6230220000000002</v>
      </c>
      <c r="BU51" s="690">
        <v>2.898469</v>
      </c>
      <c r="BV51" s="690">
        <v>3.583431</v>
      </c>
    </row>
    <row r="52" spans="1:74" ht="11.15" customHeight="1" x14ac:dyDescent="0.25">
      <c r="A52" s="498" t="s">
        <v>1218</v>
      </c>
      <c r="B52" s="501" t="s">
        <v>1294</v>
      </c>
      <c r="C52" s="689">
        <v>0.81972944000000003</v>
      </c>
      <c r="D52" s="689">
        <v>0.75168318000000001</v>
      </c>
      <c r="E52" s="689">
        <v>1.126636755</v>
      </c>
      <c r="F52" s="689">
        <v>1.188951777</v>
      </c>
      <c r="G52" s="689">
        <v>1.3578621399999999</v>
      </c>
      <c r="H52" s="689">
        <v>1.2716821030000001</v>
      </c>
      <c r="I52" s="689">
        <v>1.375880437</v>
      </c>
      <c r="J52" s="689">
        <v>1.283690942</v>
      </c>
      <c r="K52" s="689">
        <v>1.2337731089999999</v>
      </c>
      <c r="L52" s="689">
        <v>1.021008151</v>
      </c>
      <c r="M52" s="689">
        <v>0.98917722100000005</v>
      </c>
      <c r="N52" s="689">
        <v>0.984179252</v>
      </c>
      <c r="O52" s="689">
        <v>1.0065230759999999</v>
      </c>
      <c r="P52" s="689">
        <v>1.0372151329999999</v>
      </c>
      <c r="Q52" s="689">
        <v>1.2757807409999999</v>
      </c>
      <c r="R52" s="689">
        <v>1.5420123910000001</v>
      </c>
      <c r="S52" s="689">
        <v>1.7244459249999999</v>
      </c>
      <c r="T52" s="689">
        <v>1.565514772</v>
      </c>
      <c r="U52" s="689">
        <v>1.721721815</v>
      </c>
      <c r="V52" s="689">
        <v>1.592344169</v>
      </c>
      <c r="W52" s="689">
        <v>1.379848105</v>
      </c>
      <c r="X52" s="689">
        <v>1.3945271130000001</v>
      </c>
      <c r="Y52" s="689">
        <v>1.2360148929999999</v>
      </c>
      <c r="Z52" s="689">
        <v>1.1832227449999999</v>
      </c>
      <c r="AA52" s="689">
        <v>1.1403826260000001</v>
      </c>
      <c r="AB52" s="689">
        <v>1.0965880649999999</v>
      </c>
      <c r="AC52" s="689">
        <v>1.5669570770000001</v>
      </c>
      <c r="AD52" s="689">
        <v>1.8600923599999999</v>
      </c>
      <c r="AE52" s="689">
        <v>2.056184521</v>
      </c>
      <c r="AF52" s="689">
        <v>1.801783082</v>
      </c>
      <c r="AG52" s="689">
        <v>1.8669885450000001</v>
      </c>
      <c r="AH52" s="689">
        <v>1.7625101809999999</v>
      </c>
      <c r="AI52" s="689">
        <v>1.7501822279999999</v>
      </c>
      <c r="AJ52" s="689">
        <v>1.526435942</v>
      </c>
      <c r="AK52" s="689">
        <v>1.4542239990000001</v>
      </c>
      <c r="AL52" s="689">
        <v>1.203021246</v>
      </c>
      <c r="AM52" s="689">
        <v>1.45583876</v>
      </c>
      <c r="AN52" s="689">
        <v>1.6000409040000001</v>
      </c>
      <c r="AO52" s="689">
        <v>1.978745134</v>
      </c>
      <c r="AP52" s="689">
        <v>2.1977536180000001</v>
      </c>
      <c r="AQ52" s="689">
        <v>2.348695894</v>
      </c>
      <c r="AR52" s="689">
        <v>2.4819266249999998</v>
      </c>
      <c r="AS52" s="689">
        <v>2.315017557</v>
      </c>
      <c r="AT52" s="689">
        <v>2.1143755139999998</v>
      </c>
      <c r="AU52" s="689">
        <v>2.1148916020000001</v>
      </c>
      <c r="AV52" s="689">
        <v>1.9930021680000001</v>
      </c>
      <c r="AW52" s="689">
        <v>1.444064883</v>
      </c>
      <c r="AX52" s="689">
        <v>1.330109</v>
      </c>
      <c r="AY52" s="689">
        <v>1.547534</v>
      </c>
      <c r="AZ52" s="690">
        <v>1.675848</v>
      </c>
      <c r="BA52" s="690">
        <v>2.2276739999999999</v>
      </c>
      <c r="BB52" s="690">
        <v>2.3821979999999998</v>
      </c>
      <c r="BC52" s="690">
        <v>2.6140409999999998</v>
      </c>
      <c r="BD52" s="690">
        <v>2.6655000000000002</v>
      </c>
      <c r="BE52" s="690">
        <v>2.5006029999999999</v>
      </c>
      <c r="BF52" s="690">
        <v>2.3499789999999998</v>
      </c>
      <c r="BG52" s="690">
        <v>2.3394949999999999</v>
      </c>
      <c r="BH52" s="690">
        <v>2.2187269999999999</v>
      </c>
      <c r="BI52" s="690">
        <v>1.623875</v>
      </c>
      <c r="BJ52" s="690">
        <v>1.5917760000000001</v>
      </c>
      <c r="BK52" s="690">
        <v>1.787671</v>
      </c>
      <c r="BL52" s="690">
        <v>1.976971</v>
      </c>
      <c r="BM52" s="690">
        <v>2.560308</v>
      </c>
      <c r="BN52" s="690">
        <v>2.7282350000000002</v>
      </c>
      <c r="BO52" s="690">
        <v>2.9144079999999999</v>
      </c>
      <c r="BP52" s="690">
        <v>2.9472480000000001</v>
      </c>
      <c r="BQ52" s="690">
        <v>2.7998370000000001</v>
      </c>
      <c r="BR52" s="690">
        <v>2.6398549999999998</v>
      </c>
      <c r="BS52" s="690">
        <v>2.5749659999999999</v>
      </c>
      <c r="BT52" s="690">
        <v>2.4631439999999998</v>
      </c>
      <c r="BU52" s="690">
        <v>1.849386</v>
      </c>
      <c r="BV52" s="690">
        <v>1.6582969999999999</v>
      </c>
    </row>
    <row r="53" spans="1:74" ht="11.15" customHeight="1" x14ac:dyDescent="0.25">
      <c r="A53" s="498" t="s">
        <v>1219</v>
      </c>
      <c r="B53" s="499" t="s">
        <v>1295</v>
      </c>
      <c r="C53" s="689">
        <v>5.8853872000000002E-2</v>
      </c>
      <c r="D53" s="689">
        <v>-5.6984801000000002E-2</v>
      </c>
      <c r="E53" s="689">
        <v>-1.7126380000000001E-3</v>
      </c>
      <c r="F53" s="689">
        <v>3.6323207000000003E-2</v>
      </c>
      <c r="G53" s="689">
        <v>-9.5476031000000003E-2</v>
      </c>
      <c r="H53" s="689">
        <v>-0.15384451199999999</v>
      </c>
      <c r="I53" s="689">
        <v>-0.17964660599999999</v>
      </c>
      <c r="J53" s="689">
        <v>-0.21056349599999999</v>
      </c>
      <c r="K53" s="689">
        <v>-0.24640946799999999</v>
      </c>
      <c r="L53" s="689">
        <v>-0.16928085500000001</v>
      </c>
      <c r="M53" s="689">
        <v>-0.142812352</v>
      </c>
      <c r="N53" s="689">
        <v>-0.11880468800000001</v>
      </c>
      <c r="O53" s="689">
        <v>-3.2075909E-2</v>
      </c>
      <c r="P53" s="689">
        <v>-6.5674030000000003E-3</v>
      </c>
      <c r="Q53" s="689">
        <v>-6.8861770000000003E-3</v>
      </c>
      <c r="R53" s="689">
        <v>-5.6281198999999997E-2</v>
      </c>
      <c r="S53" s="689">
        <v>-6.4439148000000002E-2</v>
      </c>
      <c r="T53" s="689">
        <v>-0.17101904200000001</v>
      </c>
      <c r="U53" s="689">
        <v>-0.20873729799999999</v>
      </c>
      <c r="V53" s="689">
        <v>-0.21908997999999999</v>
      </c>
      <c r="W53" s="689">
        <v>-0.148404128</v>
      </c>
      <c r="X53" s="689">
        <v>-0.108859438</v>
      </c>
      <c r="Y53" s="689">
        <v>-4.8588399999999997E-2</v>
      </c>
      <c r="Z53" s="689">
        <v>-5.4406893999999997E-2</v>
      </c>
      <c r="AA53" s="689">
        <v>-5.8865372999999999E-2</v>
      </c>
      <c r="AB53" s="689">
        <v>1.3440961E-2</v>
      </c>
      <c r="AC53" s="689">
        <v>-3.8732559999999998E-3</v>
      </c>
      <c r="AD53" s="689">
        <v>-1.0856040000000001E-2</v>
      </c>
      <c r="AE53" s="689">
        <v>-0.114556592</v>
      </c>
      <c r="AF53" s="689">
        <v>-0.109547114</v>
      </c>
      <c r="AG53" s="689">
        <v>-0.20248196600000001</v>
      </c>
      <c r="AH53" s="689">
        <v>-0.15470057400000001</v>
      </c>
      <c r="AI53" s="689">
        <v>-0.118889325</v>
      </c>
      <c r="AJ53" s="689">
        <v>-1.9729044000000001E-2</v>
      </c>
      <c r="AK53" s="689">
        <v>-8.7443273000000002E-2</v>
      </c>
      <c r="AL53" s="689">
        <v>-0.13242184300000001</v>
      </c>
      <c r="AM53" s="689">
        <v>-9.4087954000000001E-2</v>
      </c>
      <c r="AN53" s="689">
        <v>-0.114656939</v>
      </c>
      <c r="AO53" s="689">
        <v>-2.5610529E-2</v>
      </c>
      <c r="AP53" s="689">
        <v>-1.2462437E-2</v>
      </c>
      <c r="AQ53" s="689">
        <v>-0.108689909</v>
      </c>
      <c r="AR53" s="689">
        <v>-0.14494891700000001</v>
      </c>
      <c r="AS53" s="689">
        <v>-0.27435296799999997</v>
      </c>
      <c r="AT53" s="689">
        <v>-0.199718125</v>
      </c>
      <c r="AU53" s="689">
        <v>-0.17246034499999999</v>
      </c>
      <c r="AV53" s="689">
        <v>-0.14524987</v>
      </c>
      <c r="AW53" s="689">
        <v>-0.16359995099999999</v>
      </c>
      <c r="AX53" s="689">
        <v>-0.1183399</v>
      </c>
      <c r="AY53" s="689">
        <v>-0.17585400000000001</v>
      </c>
      <c r="AZ53" s="690">
        <v>-9.3319299999999994E-2</v>
      </c>
      <c r="BA53" s="690">
        <v>-2.3197200000000001E-2</v>
      </c>
      <c r="BB53" s="690">
        <v>-5.7941899999999998E-2</v>
      </c>
      <c r="BC53" s="690">
        <v>-0.1357826</v>
      </c>
      <c r="BD53" s="690">
        <v>-0.18886439999999999</v>
      </c>
      <c r="BE53" s="690">
        <v>-0.31916480000000003</v>
      </c>
      <c r="BF53" s="690">
        <v>-0.22676279999999999</v>
      </c>
      <c r="BG53" s="690">
        <v>-0.22770409999999999</v>
      </c>
      <c r="BH53" s="690">
        <v>-0.13313530000000001</v>
      </c>
      <c r="BI53" s="690">
        <v>-0.15784339999999999</v>
      </c>
      <c r="BJ53" s="690">
        <v>-0.1047598</v>
      </c>
      <c r="BK53" s="690">
        <v>-0.10164040000000001</v>
      </c>
      <c r="BL53" s="690">
        <v>-8.0691299999999994E-2</v>
      </c>
      <c r="BM53" s="690">
        <v>-4.0596500000000001E-2</v>
      </c>
      <c r="BN53" s="690">
        <v>-7.213E-2</v>
      </c>
      <c r="BO53" s="690">
        <v>-0.18257229999999999</v>
      </c>
      <c r="BP53" s="690">
        <v>-0.20345079999999999</v>
      </c>
      <c r="BQ53" s="690">
        <v>-0.31720379999999998</v>
      </c>
      <c r="BR53" s="690">
        <v>-0.24106659999999999</v>
      </c>
      <c r="BS53" s="690">
        <v>-0.24022209999999999</v>
      </c>
      <c r="BT53" s="690">
        <v>-0.1385517</v>
      </c>
      <c r="BU53" s="690">
        <v>-0.12903780000000001</v>
      </c>
      <c r="BV53" s="690">
        <v>-0.10284600000000001</v>
      </c>
    </row>
    <row r="54" spans="1:74" ht="11.15" customHeight="1" x14ac:dyDescent="0.25">
      <c r="A54" s="498" t="s">
        <v>1220</v>
      </c>
      <c r="B54" s="501" t="s">
        <v>1195</v>
      </c>
      <c r="C54" s="689">
        <v>59.129912556000001</v>
      </c>
      <c r="D54" s="689">
        <v>48.268016324999998</v>
      </c>
      <c r="E54" s="689">
        <v>51.033313186000001</v>
      </c>
      <c r="F54" s="689">
        <v>46.888022884999998</v>
      </c>
      <c r="G54" s="689">
        <v>58.284077175</v>
      </c>
      <c r="H54" s="689">
        <v>59.149132815000002</v>
      </c>
      <c r="I54" s="689">
        <v>66.871629846999994</v>
      </c>
      <c r="J54" s="689">
        <v>65.882592524000003</v>
      </c>
      <c r="K54" s="689">
        <v>60.890451253999998</v>
      </c>
      <c r="L54" s="689">
        <v>51.096971738999997</v>
      </c>
      <c r="M54" s="689">
        <v>50.806428777999997</v>
      </c>
      <c r="N54" s="689">
        <v>53.999339096</v>
      </c>
      <c r="O54" s="689">
        <v>55.664942461999999</v>
      </c>
      <c r="P54" s="689">
        <v>52.308062816000003</v>
      </c>
      <c r="Q54" s="689">
        <v>48.668341927999997</v>
      </c>
      <c r="R54" s="689">
        <v>42.487632711000003</v>
      </c>
      <c r="S54" s="689">
        <v>48.870926658999998</v>
      </c>
      <c r="T54" s="689">
        <v>57.317432732</v>
      </c>
      <c r="U54" s="689">
        <v>67.489841006000006</v>
      </c>
      <c r="V54" s="689">
        <v>64.777456939000004</v>
      </c>
      <c r="W54" s="689">
        <v>54.044273191999999</v>
      </c>
      <c r="X54" s="689">
        <v>48.070828114000001</v>
      </c>
      <c r="Y54" s="689">
        <v>46.864612145999999</v>
      </c>
      <c r="Z54" s="689">
        <v>57.965909670000002</v>
      </c>
      <c r="AA54" s="689">
        <v>58.965039726999997</v>
      </c>
      <c r="AB54" s="689">
        <v>53.898635550999998</v>
      </c>
      <c r="AC54" s="689">
        <v>48.094328242000003</v>
      </c>
      <c r="AD54" s="689">
        <v>45.676379904999997</v>
      </c>
      <c r="AE54" s="689">
        <v>52.116599561000001</v>
      </c>
      <c r="AF54" s="689">
        <v>59.684886550999998</v>
      </c>
      <c r="AG54" s="689">
        <v>65.014812092</v>
      </c>
      <c r="AH54" s="689">
        <v>65.838671211999994</v>
      </c>
      <c r="AI54" s="689">
        <v>53.568919532000002</v>
      </c>
      <c r="AJ54" s="689">
        <v>49.238816964999998</v>
      </c>
      <c r="AK54" s="689">
        <v>51.080584141999999</v>
      </c>
      <c r="AL54" s="689">
        <v>52.289976453000001</v>
      </c>
      <c r="AM54" s="689">
        <v>62.197192844</v>
      </c>
      <c r="AN54" s="689">
        <v>50.494772085000001</v>
      </c>
      <c r="AO54" s="689">
        <v>49.606278983000003</v>
      </c>
      <c r="AP54" s="689">
        <v>47.295553157000001</v>
      </c>
      <c r="AQ54" s="689">
        <v>55.719894230000001</v>
      </c>
      <c r="AR54" s="689">
        <v>62.961367574999997</v>
      </c>
      <c r="AS54" s="689">
        <v>67.251162055999998</v>
      </c>
      <c r="AT54" s="689">
        <v>64.233640604000001</v>
      </c>
      <c r="AU54" s="689">
        <v>54.695290368000002</v>
      </c>
      <c r="AV54" s="689">
        <v>47.894969893999999</v>
      </c>
      <c r="AW54" s="689">
        <v>50.208736342000002</v>
      </c>
      <c r="AX54" s="689">
        <v>57.792439999999999</v>
      </c>
      <c r="AY54" s="689">
        <v>54.39152</v>
      </c>
      <c r="AZ54" s="690">
        <v>49.669040000000003</v>
      </c>
      <c r="BA54" s="690">
        <v>49.125459999999997</v>
      </c>
      <c r="BB54" s="690">
        <v>44.692639999999997</v>
      </c>
      <c r="BC54" s="690">
        <v>54.915880000000001</v>
      </c>
      <c r="BD54" s="690">
        <v>59.102620000000002</v>
      </c>
      <c r="BE54" s="690">
        <v>69.448340000000002</v>
      </c>
      <c r="BF54" s="690">
        <v>67.679379999999995</v>
      </c>
      <c r="BG54" s="690">
        <v>55.624130000000001</v>
      </c>
      <c r="BH54" s="690">
        <v>48.569580000000002</v>
      </c>
      <c r="BI54" s="690">
        <v>51.948430000000002</v>
      </c>
      <c r="BJ54" s="690">
        <v>60.052880000000002</v>
      </c>
      <c r="BK54" s="690">
        <v>63.047930000000001</v>
      </c>
      <c r="BL54" s="690">
        <v>56.193849999999998</v>
      </c>
      <c r="BM54" s="690">
        <v>50.361359999999998</v>
      </c>
      <c r="BN54" s="690">
        <v>46.447090000000003</v>
      </c>
      <c r="BO54" s="690">
        <v>54.772840000000002</v>
      </c>
      <c r="BP54" s="690">
        <v>59.932499999999997</v>
      </c>
      <c r="BQ54" s="690">
        <v>70.131330000000005</v>
      </c>
      <c r="BR54" s="690">
        <v>69.230279999999993</v>
      </c>
      <c r="BS54" s="690">
        <v>55.453800000000001</v>
      </c>
      <c r="BT54" s="690">
        <v>48.287550000000003</v>
      </c>
      <c r="BU54" s="690">
        <v>51.082569999999997</v>
      </c>
      <c r="BV54" s="690">
        <v>60.555770000000003</v>
      </c>
    </row>
    <row r="55" spans="1:74" ht="11.15" customHeight="1" x14ac:dyDescent="0.25">
      <c r="A55" s="498" t="s">
        <v>1221</v>
      </c>
      <c r="B55" s="499" t="s">
        <v>1296</v>
      </c>
      <c r="C55" s="689">
        <v>60.178516557000002</v>
      </c>
      <c r="D55" s="689">
        <v>48.878340049999998</v>
      </c>
      <c r="E55" s="689">
        <v>51.795065094000002</v>
      </c>
      <c r="F55" s="689">
        <v>47.835482433000003</v>
      </c>
      <c r="G55" s="689">
        <v>60.786846613000002</v>
      </c>
      <c r="H55" s="689">
        <v>61.332310227999997</v>
      </c>
      <c r="I55" s="689">
        <v>66.739962472000002</v>
      </c>
      <c r="J55" s="689">
        <v>65.407827114</v>
      </c>
      <c r="K55" s="689">
        <v>61.595239347000003</v>
      </c>
      <c r="L55" s="689">
        <v>50.834086483999997</v>
      </c>
      <c r="M55" s="689">
        <v>50.438257458999999</v>
      </c>
      <c r="N55" s="689">
        <v>53.667621105999999</v>
      </c>
      <c r="O55" s="689">
        <v>55.830598088999999</v>
      </c>
      <c r="P55" s="689">
        <v>52.653250688</v>
      </c>
      <c r="Q55" s="689">
        <v>48.121241742000002</v>
      </c>
      <c r="R55" s="689">
        <v>42.389658068000003</v>
      </c>
      <c r="S55" s="689">
        <v>47.416587225000001</v>
      </c>
      <c r="T55" s="689">
        <v>56.000847870999998</v>
      </c>
      <c r="U55" s="689">
        <v>66.094951750999996</v>
      </c>
      <c r="V55" s="689">
        <v>62.662492266999998</v>
      </c>
      <c r="W55" s="689">
        <v>52.589250227999997</v>
      </c>
      <c r="X55" s="689">
        <v>47.004117139999998</v>
      </c>
      <c r="Y55" s="689">
        <v>47.112417915000002</v>
      </c>
      <c r="Z55" s="689">
        <v>58.303182589000002</v>
      </c>
      <c r="AA55" s="689">
        <v>58.455975492</v>
      </c>
      <c r="AB55" s="689">
        <v>52.632895906999998</v>
      </c>
      <c r="AC55" s="689">
        <v>47.637198368</v>
      </c>
      <c r="AD55" s="689">
        <v>44.842341220000002</v>
      </c>
      <c r="AE55" s="689">
        <v>50.197650459999998</v>
      </c>
      <c r="AF55" s="689">
        <v>58.121489754999999</v>
      </c>
      <c r="AG55" s="689">
        <v>63.870595469000001</v>
      </c>
      <c r="AH55" s="689">
        <v>64.231207244000004</v>
      </c>
      <c r="AI55" s="689">
        <v>52.676354811000003</v>
      </c>
      <c r="AJ55" s="689">
        <v>48.181028468000001</v>
      </c>
      <c r="AK55" s="689">
        <v>51.130880912999999</v>
      </c>
      <c r="AL55" s="689">
        <v>52.923364786</v>
      </c>
      <c r="AM55" s="689">
        <v>63.142710053999998</v>
      </c>
      <c r="AN55" s="689">
        <v>51.872665239</v>
      </c>
      <c r="AO55" s="689">
        <v>49.826508017000002</v>
      </c>
      <c r="AP55" s="689">
        <v>47.393150667</v>
      </c>
      <c r="AQ55" s="689">
        <v>55.444760004000003</v>
      </c>
      <c r="AR55" s="689">
        <v>64.457598223000005</v>
      </c>
      <c r="AS55" s="689">
        <v>67.007774174999994</v>
      </c>
      <c r="AT55" s="689">
        <v>61.304132191999997</v>
      </c>
      <c r="AU55" s="689">
        <v>52.03663942</v>
      </c>
      <c r="AV55" s="689">
        <v>45.366960988000002</v>
      </c>
      <c r="AW55" s="689">
        <v>49.223670599000002</v>
      </c>
      <c r="AX55" s="689">
        <v>59.730999146999999</v>
      </c>
      <c r="AY55" s="689">
        <v>57.382581453</v>
      </c>
      <c r="AZ55" s="690">
        <v>50.643709999999999</v>
      </c>
      <c r="BA55" s="690">
        <v>49.530639999999998</v>
      </c>
      <c r="BB55" s="690">
        <v>46.293930000000003</v>
      </c>
      <c r="BC55" s="690">
        <v>54.365470000000002</v>
      </c>
      <c r="BD55" s="690">
        <v>60.500340000000001</v>
      </c>
      <c r="BE55" s="690">
        <v>67.204049999999995</v>
      </c>
      <c r="BF55" s="690">
        <v>65.984939999999995</v>
      </c>
      <c r="BG55" s="690">
        <v>54.92127</v>
      </c>
      <c r="BH55" s="690">
        <v>48.252859999999998</v>
      </c>
      <c r="BI55" s="690">
        <v>51.27863</v>
      </c>
      <c r="BJ55" s="690">
        <v>60.16583</v>
      </c>
      <c r="BK55" s="690">
        <v>65.163499999999999</v>
      </c>
      <c r="BL55" s="690">
        <v>57.09272</v>
      </c>
      <c r="BM55" s="690">
        <v>52.972850000000001</v>
      </c>
      <c r="BN55" s="690">
        <v>48.682729999999999</v>
      </c>
      <c r="BO55" s="690">
        <v>56.741999999999997</v>
      </c>
      <c r="BP55" s="690">
        <v>62.826419999999999</v>
      </c>
      <c r="BQ55" s="690">
        <v>69.488759999999999</v>
      </c>
      <c r="BR55" s="690">
        <v>68.170779999999993</v>
      </c>
      <c r="BS55" s="690">
        <v>56.882840000000002</v>
      </c>
      <c r="BT55" s="690">
        <v>50.013399999999997</v>
      </c>
      <c r="BU55" s="690">
        <v>52.977449999999997</v>
      </c>
      <c r="BV55" s="690">
        <v>61.824309999999997</v>
      </c>
    </row>
    <row r="56" spans="1:74" ht="11.15" customHeight="1" x14ac:dyDescent="0.25">
      <c r="A56" s="492"/>
      <c r="B56" s="130" t="s">
        <v>1222</v>
      </c>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242"/>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5" customHeight="1" x14ac:dyDescent="0.25">
      <c r="A57" s="498" t="s">
        <v>1223</v>
      </c>
      <c r="B57" s="499" t="s">
        <v>81</v>
      </c>
      <c r="C57" s="689">
        <v>11.913719540000001</v>
      </c>
      <c r="D57" s="689">
        <v>11.26398749</v>
      </c>
      <c r="E57" s="689">
        <v>12.472542506</v>
      </c>
      <c r="F57" s="689">
        <v>13.174255058</v>
      </c>
      <c r="G57" s="689">
        <v>16.507530731999999</v>
      </c>
      <c r="H57" s="689">
        <v>16.968608961000001</v>
      </c>
      <c r="I57" s="689">
        <v>17.563178034</v>
      </c>
      <c r="J57" s="689">
        <v>17.859841793000001</v>
      </c>
      <c r="K57" s="689">
        <v>17.176754506999998</v>
      </c>
      <c r="L57" s="689">
        <v>16.142579980000001</v>
      </c>
      <c r="M57" s="689">
        <v>11.813047903999999</v>
      </c>
      <c r="N57" s="689">
        <v>12.041057034</v>
      </c>
      <c r="O57" s="689">
        <v>12.847017472999999</v>
      </c>
      <c r="P57" s="689">
        <v>12.806938805</v>
      </c>
      <c r="Q57" s="689">
        <v>14.761056041</v>
      </c>
      <c r="R57" s="689">
        <v>14.483319440000001</v>
      </c>
      <c r="S57" s="689">
        <v>14.541875431999999</v>
      </c>
      <c r="T57" s="689">
        <v>16.853682117000002</v>
      </c>
      <c r="U57" s="689">
        <v>18.186544221999998</v>
      </c>
      <c r="V57" s="689">
        <v>18.301915597000001</v>
      </c>
      <c r="W57" s="689">
        <v>16.381990561999999</v>
      </c>
      <c r="X57" s="689">
        <v>16.118633306</v>
      </c>
      <c r="Y57" s="689">
        <v>13.297094921999999</v>
      </c>
      <c r="Z57" s="689">
        <v>12.214287839000001</v>
      </c>
      <c r="AA57" s="689">
        <v>11.609587683999999</v>
      </c>
      <c r="AB57" s="689">
        <v>11.002379984999999</v>
      </c>
      <c r="AC57" s="689">
        <v>12.325473059</v>
      </c>
      <c r="AD57" s="689">
        <v>13.025264160000001</v>
      </c>
      <c r="AE57" s="689">
        <v>15.41482671</v>
      </c>
      <c r="AF57" s="689">
        <v>15.945639342</v>
      </c>
      <c r="AG57" s="689">
        <v>17.677964450000001</v>
      </c>
      <c r="AH57" s="689">
        <v>18.429964636000001</v>
      </c>
      <c r="AI57" s="689">
        <v>16.838902705999999</v>
      </c>
      <c r="AJ57" s="689">
        <v>15.971979433</v>
      </c>
      <c r="AK57" s="689">
        <v>12.291023783</v>
      </c>
      <c r="AL57" s="689">
        <v>13.202569735000001</v>
      </c>
      <c r="AM57" s="689">
        <v>13.684790328</v>
      </c>
      <c r="AN57" s="689">
        <v>11.375537509000001</v>
      </c>
      <c r="AO57" s="689">
        <v>13.345869811</v>
      </c>
      <c r="AP57" s="689">
        <v>13.318199304</v>
      </c>
      <c r="AQ57" s="689">
        <v>16.275849665999999</v>
      </c>
      <c r="AR57" s="689">
        <v>18.078792492000002</v>
      </c>
      <c r="AS57" s="689">
        <v>19.688008823000001</v>
      </c>
      <c r="AT57" s="689">
        <v>19.776643577000002</v>
      </c>
      <c r="AU57" s="689">
        <v>17.319631636</v>
      </c>
      <c r="AV57" s="689">
        <v>14.362674622</v>
      </c>
      <c r="AW57" s="689">
        <v>13.298854883000001</v>
      </c>
      <c r="AX57" s="689">
        <v>15.262269999999999</v>
      </c>
      <c r="AY57" s="689">
        <v>14.272069999999999</v>
      </c>
      <c r="AZ57" s="690">
        <v>13.653600000000001</v>
      </c>
      <c r="BA57" s="690">
        <v>13.254960000000001</v>
      </c>
      <c r="BB57" s="690">
        <v>11.84958</v>
      </c>
      <c r="BC57" s="690">
        <v>13.48007</v>
      </c>
      <c r="BD57" s="690">
        <v>18.53106</v>
      </c>
      <c r="BE57" s="690">
        <v>18.748999999999999</v>
      </c>
      <c r="BF57" s="690">
        <v>21.043289999999999</v>
      </c>
      <c r="BG57" s="690">
        <v>18.95721</v>
      </c>
      <c r="BH57" s="690">
        <v>16.452559999999998</v>
      </c>
      <c r="BI57" s="690">
        <v>11.537140000000001</v>
      </c>
      <c r="BJ57" s="690">
        <v>12.98813</v>
      </c>
      <c r="BK57" s="690">
        <v>17.0867</v>
      </c>
      <c r="BL57" s="690">
        <v>14.30193</v>
      </c>
      <c r="BM57" s="690">
        <v>13.392530000000001</v>
      </c>
      <c r="BN57" s="690">
        <v>11.394600000000001</v>
      </c>
      <c r="BO57" s="690">
        <v>13.985860000000001</v>
      </c>
      <c r="BP57" s="690">
        <v>18.998290000000001</v>
      </c>
      <c r="BQ57" s="690">
        <v>19.082429999999999</v>
      </c>
      <c r="BR57" s="690">
        <v>21.40475</v>
      </c>
      <c r="BS57" s="690">
        <v>19.59779</v>
      </c>
      <c r="BT57" s="690">
        <v>16.981860000000001</v>
      </c>
      <c r="BU57" s="690">
        <v>12.112920000000001</v>
      </c>
      <c r="BV57" s="690">
        <v>13.390549999999999</v>
      </c>
    </row>
    <row r="58" spans="1:74" ht="11.15" customHeight="1" x14ac:dyDescent="0.25">
      <c r="A58" s="498" t="s">
        <v>1224</v>
      </c>
      <c r="B58" s="501" t="s">
        <v>80</v>
      </c>
      <c r="C58" s="689">
        <v>1.7345724629999999</v>
      </c>
      <c r="D58" s="689">
        <v>0.92068753400000003</v>
      </c>
      <c r="E58" s="689">
        <v>1.087805044</v>
      </c>
      <c r="F58" s="689">
        <v>1.167952192</v>
      </c>
      <c r="G58" s="689">
        <v>1.7305873510000001</v>
      </c>
      <c r="H58" s="689">
        <v>1.8876953400000001</v>
      </c>
      <c r="I58" s="689">
        <v>1.928923977</v>
      </c>
      <c r="J58" s="689">
        <v>1.712507166</v>
      </c>
      <c r="K58" s="689">
        <v>1.662759554</v>
      </c>
      <c r="L58" s="689">
        <v>1.9560435650000001</v>
      </c>
      <c r="M58" s="689">
        <v>1.808206744</v>
      </c>
      <c r="N58" s="689">
        <v>1.034348912</v>
      </c>
      <c r="O58" s="689">
        <v>0.96290076099999999</v>
      </c>
      <c r="P58" s="689">
        <v>0.53999663600000003</v>
      </c>
      <c r="Q58" s="689">
        <v>0.57244601100000003</v>
      </c>
      <c r="R58" s="689">
        <v>0.87348255399999997</v>
      </c>
      <c r="S58" s="689">
        <v>1.1971562570000001</v>
      </c>
      <c r="T58" s="689">
        <v>1.466689599</v>
      </c>
      <c r="U58" s="689">
        <v>1.8280766159999999</v>
      </c>
      <c r="V58" s="689">
        <v>1.9967631859999999</v>
      </c>
      <c r="W58" s="689">
        <v>1.8458949389999999</v>
      </c>
      <c r="X58" s="689">
        <v>1.9528855110000001</v>
      </c>
      <c r="Y58" s="689">
        <v>1.2637792999999999</v>
      </c>
      <c r="Z58" s="689">
        <v>1.3527508880000001</v>
      </c>
      <c r="AA58" s="689">
        <v>1.5886616339999999</v>
      </c>
      <c r="AB58" s="689">
        <v>1.585293716</v>
      </c>
      <c r="AC58" s="689">
        <v>1.509506974</v>
      </c>
      <c r="AD58" s="689">
        <v>1.497808356</v>
      </c>
      <c r="AE58" s="689">
        <v>1.8647080330000001</v>
      </c>
      <c r="AF58" s="689">
        <v>1.91030813</v>
      </c>
      <c r="AG58" s="689">
        <v>1.7638038659999999</v>
      </c>
      <c r="AH58" s="689">
        <v>2.1572938760000002</v>
      </c>
      <c r="AI58" s="689">
        <v>1.6475769280000001</v>
      </c>
      <c r="AJ58" s="689">
        <v>1.4357871760000001</v>
      </c>
      <c r="AK58" s="689">
        <v>0.76035298699999998</v>
      </c>
      <c r="AL58" s="689">
        <v>0.62008380100000005</v>
      </c>
      <c r="AM58" s="689">
        <v>1.132611942</v>
      </c>
      <c r="AN58" s="689">
        <v>1.343687326</v>
      </c>
      <c r="AO58" s="689">
        <v>1.0345281040000001</v>
      </c>
      <c r="AP58" s="689">
        <v>1.46633792</v>
      </c>
      <c r="AQ58" s="689">
        <v>1.421597008</v>
      </c>
      <c r="AR58" s="689">
        <v>1.3733561219999999</v>
      </c>
      <c r="AS58" s="689">
        <v>1.2747241439999999</v>
      </c>
      <c r="AT58" s="689">
        <v>1.2725035600000001</v>
      </c>
      <c r="AU58" s="689">
        <v>1.135075195</v>
      </c>
      <c r="AV58" s="689">
        <v>1.04884384</v>
      </c>
      <c r="AW58" s="689">
        <v>1.465422204</v>
      </c>
      <c r="AX58" s="689">
        <v>1.5132350000000001</v>
      </c>
      <c r="AY58" s="689">
        <v>0.94910019999999995</v>
      </c>
      <c r="AZ58" s="690">
        <v>0.53591250000000001</v>
      </c>
      <c r="BA58" s="690">
        <v>0.69405839999999996</v>
      </c>
      <c r="BB58" s="690">
        <v>0.74674459999999998</v>
      </c>
      <c r="BC58" s="690">
        <v>0.93877719999999998</v>
      </c>
      <c r="BD58" s="690">
        <v>0.97005399999999997</v>
      </c>
      <c r="BE58" s="690">
        <v>0.92241899999999999</v>
      </c>
      <c r="BF58" s="690">
        <v>1.0694699999999999</v>
      </c>
      <c r="BG58" s="690">
        <v>0.80020930000000001</v>
      </c>
      <c r="BH58" s="690">
        <v>1.1576740000000001</v>
      </c>
      <c r="BI58" s="690">
        <v>0.72922350000000002</v>
      </c>
      <c r="BJ58" s="690">
        <v>1.2529779999999999</v>
      </c>
      <c r="BK58" s="690">
        <v>0.90130949999999999</v>
      </c>
      <c r="BL58" s="690">
        <v>0.64916799999999997</v>
      </c>
      <c r="BM58" s="690">
        <v>0.69098059999999994</v>
      </c>
      <c r="BN58" s="690">
        <v>0.70778249999999998</v>
      </c>
      <c r="BO58" s="690">
        <v>0.9447603</v>
      </c>
      <c r="BP58" s="690">
        <v>0.95995870000000005</v>
      </c>
      <c r="BQ58" s="690">
        <v>0.9043968</v>
      </c>
      <c r="BR58" s="690">
        <v>1.054227</v>
      </c>
      <c r="BS58" s="690">
        <v>0.7815107</v>
      </c>
      <c r="BT58" s="690">
        <v>1.1621760000000001</v>
      </c>
      <c r="BU58" s="690">
        <v>0.74272479999999996</v>
      </c>
      <c r="BV58" s="690">
        <v>1.2822039999999999</v>
      </c>
    </row>
    <row r="59" spans="1:74" ht="11.15" customHeight="1" x14ac:dyDescent="0.25">
      <c r="A59" s="498" t="s">
        <v>1225</v>
      </c>
      <c r="B59" s="501" t="s">
        <v>83</v>
      </c>
      <c r="C59" s="689">
        <v>2.7848850000000001</v>
      </c>
      <c r="D59" s="689">
        <v>2.5095320000000001</v>
      </c>
      <c r="E59" s="689">
        <v>2.3357999999999999</v>
      </c>
      <c r="F59" s="689">
        <v>2.2938939999999999</v>
      </c>
      <c r="G59" s="689">
        <v>1.9673590000000001</v>
      </c>
      <c r="H59" s="689">
        <v>2.1528749999999999</v>
      </c>
      <c r="I59" s="689">
        <v>2.7412879999999999</v>
      </c>
      <c r="J59" s="689">
        <v>2.7347519999999998</v>
      </c>
      <c r="K59" s="689">
        <v>2.2733889999999999</v>
      </c>
      <c r="L59" s="689">
        <v>2.3089050000000002</v>
      </c>
      <c r="M59" s="689">
        <v>2.2236530000000001</v>
      </c>
      <c r="N59" s="689">
        <v>2.7817340000000002</v>
      </c>
      <c r="O59" s="689">
        <v>2.785361</v>
      </c>
      <c r="P59" s="689">
        <v>2.2682500000000001</v>
      </c>
      <c r="Q59" s="689">
        <v>2.2341259999999998</v>
      </c>
      <c r="R59" s="689">
        <v>2.138395</v>
      </c>
      <c r="S59" s="689">
        <v>2.7600850000000001</v>
      </c>
      <c r="T59" s="689">
        <v>2.656558</v>
      </c>
      <c r="U59" s="689">
        <v>2.4182709999999998</v>
      </c>
      <c r="V59" s="689">
        <v>2.5729730000000002</v>
      </c>
      <c r="W59" s="689">
        <v>2.6260330000000001</v>
      </c>
      <c r="X59" s="689">
        <v>2.1504259999999999</v>
      </c>
      <c r="Y59" s="689">
        <v>2.1959</v>
      </c>
      <c r="Z59" s="689">
        <v>2.6129739999999999</v>
      </c>
      <c r="AA59" s="689">
        <v>2.6986210000000002</v>
      </c>
      <c r="AB59" s="689">
        <v>2.4724119999999998</v>
      </c>
      <c r="AC59" s="689">
        <v>2.6728779999999999</v>
      </c>
      <c r="AD59" s="689">
        <v>2.1834370000000001</v>
      </c>
      <c r="AE59" s="689">
        <v>2.344614</v>
      </c>
      <c r="AF59" s="689">
        <v>2.67801</v>
      </c>
      <c r="AG59" s="689">
        <v>2.751655</v>
      </c>
      <c r="AH59" s="689">
        <v>2.5181870000000002</v>
      </c>
      <c r="AI59" s="689">
        <v>1.938461</v>
      </c>
      <c r="AJ59" s="689">
        <v>0.79544199999999998</v>
      </c>
      <c r="AK59" s="689">
        <v>2.2611759999999999</v>
      </c>
      <c r="AL59" s="689">
        <v>2.7433939999999999</v>
      </c>
      <c r="AM59" s="689">
        <v>2.4372379999999998</v>
      </c>
      <c r="AN59" s="689">
        <v>2.5307080000000002</v>
      </c>
      <c r="AO59" s="689">
        <v>2.3515350000000002</v>
      </c>
      <c r="AP59" s="689">
        <v>2.431254</v>
      </c>
      <c r="AQ59" s="689">
        <v>2.7800660000000001</v>
      </c>
      <c r="AR59" s="689">
        <v>2.6534409999999999</v>
      </c>
      <c r="AS59" s="689">
        <v>2.7564679999999999</v>
      </c>
      <c r="AT59" s="689">
        <v>2.757641</v>
      </c>
      <c r="AU59" s="689">
        <v>1.991187</v>
      </c>
      <c r="AV59" s="689">
        <v>2.6713010000000001</v>
      </c>
      <c r="AW59" s="689">
        <v>2.6574469999999999</v>
      </c>
      <c r="AX59" s="689">
        <v>2.7573799999999999</v>
      </c>
      <c r="AY59" s="689">
        <v>2.80219</v>
      </c>
      <c r="AZ59" s="690">
        <v>2.3942999999999999</v>
      </c>
      <c r="BA59" s="690">
        <v>1.95852</v>
      </c>
      <c r="BB59" s="690">
        <v>2.0747399999999998</v>
      </c>
      <c r="BC59" s="690">
        <v>2.26092</v>
      </c>
      <c r="BD59" s="690">
        <v>2.6034199999999998</v>
      </c>
      <c r="BE59" s="690">
        <v>2.6901999999999999</v>
      </c>
      <c r="BF59" s="690">
        <v>2.6901999999999999</v>
      </c>
      <c r="BG59" s="690">
        <v>2.1532</v>
      </c>
      <c r="BH59" s="690">
        <v>2.4024100000000002</v>
      </c>
      <c r="BI59" s="690">
        <v>2.6034199999999998</v>
      </c>
      <c r="BJ59" s="690">
        <v>2.6901999999999999</v>
      </c>
      <c r="BK59" s="690">
        <v>2.6901999999999999</v>
      </c>
      <c r="BL59" s="690">
        <v>2.5166400000000002</v>
      </c>
      <c r="BM59" s="690">
        <v>2.0356299999999998</v>
      </c>
      <c r="BN59" s="690">
        <v>2.5560100000000001</v>
      </c>
      <c r="BO59" s="690">
        <v>2.6901999999999999</v>
      </c>
      <c r="BP59" s="690">
        <v>2.6034199999999998</v>
      </c>
      <c r="BQ59" s="690">
        <v>2.6901999999999999</v>
      </c>
      <c r="BR59" s="690">
        <v>2.54792</v>
      </c>
      <c r="BS59" s="690">
        <v>1.9060900000000001</v>
      </c>
      <c r="BT59" s="690">
        <v>2.1755900000000001</v>
      </c>
      <c r="BU59" s="690">
        <v>2.19801</v>
      </c>
      <c r="BV59" s="690">
        <v>2.6901999999999999</v>
      </c>
    </row>
    <row r="60" spans="1:74" ht="11.15" customHeight="1" x14ac:dyDescent="0.25">
      <c r="A60" s="498" t="s">
        <v>1226</v>
      </c>
      <c r="B60" s="501" t="s">
        <v>1191</v>
      </c>
      <c r="C60" s="689">
        <v>3.2909938999999999E-2</v>
      </c>
      <c r="D60" s="689">
        <v>2.3166724999999999E-2</v>
      </c>
      <c r="E60" s="689">
        <v>2.2615822000000001E-2</v>
      </c>
      <c r="F60" s="689">
        <v>2.2362492000000001E-2</v>
      </c>
      <c r="G60" s="689">
        <v>2.0213445E-2</v>
      </c>
      <c r="H60" s="689">
        <v>1.8531229999999999E-2</v>
      </c>
      <c r="I60" s="689">
        <v>1.3094197E-2</v>
      </c>
      <c r="J60" s="689">
        <v>1.0669636999999999E-2</v>
      </c>
      <c r="K60" s="689">
        <v>8.4611770000000003E-3</v>
      </c>
      <c r="L60" s="689">
        <v>9.9048920000000002E-3</v>
      </c>
      <c r="M60" s="689">
        <v>1.0188684999999999E-2</v>
      </c>
      <c r="N60" s="689">
        <v>1.7763759E-2</v>
      </c>
      <c r="O60" s="689">
        <v>2.5229835999999999E-2</v>
      </c>
      <c r="P60" s="689">
        <v>2.8146886999999999E-2</v>
      </c>
      <c r="Q60" s="689">
        <v>3.2171242000000003E-2</v>
      </c>
      <c r="R60" s="689">
        <v>2.6713780999999999E-2</v>
      </c>
      <c r="S60" s="689">
        <v>2.4550926000000001E-2</v>
      </c>
      <c r="T60" s="689">
        <v>1.6210400999999999E-2</v>
      </c>
      <c r="U60" s="689">
        <v>1.2875189E-2</v>
      </c>
      <c r="V60" s="689">
        <v>1.3775054E-2</v>
      </c>
      <c r="W60" s="689">
        <v>1.1514271E-2</v>
      </c>
      <c r="X60" s="689">
        <v>9.5506089999999998E-3</v>
      </c>
      <c r="Y60" s="689">
        <v>1.3320677E-2</v>
      </c>
      <c r="Z60" s="689">
        <v>1.7621127E-2</v>
      </c>
      <c r="AA60" s="689">
        <v>2.2148322000000002E-2</v>
      </c>
      <c r="AB60" s="689">
        <v>1.4831262E-2</v>
      </c>
      <c r="AC60" s="689">
        <v>3.2427702000000003E-2</v>
      </c>
      <c r="AD60" s="689">
        <v>2.3091074999999999E-2</v>
      </c>
      <c r="AE60" s="689">
        <v>2.2572275999999999E-2</v>
      </c>
      <c r="AF60" s="689">
        <v>1.4888857E-2</v>
      </c>
      <c r="AG60" s="689">
        <v>2.0779704999999999E-2</v>
      </c>
      <c r="AH60" s="689">
        <v>1.8390019000000001E-2</v>
      </c>
      <c r="AI60" s="689">
        <v>2.2460509E-2</v>
      </c>
      <c r="AJ60" s="689">
        <v>2.1595123000000001E-2</v>
      </c>
      <c r="AK60" s="689">
        <v>2.2828864000000001E-2</v>
      </c>
      <c r="AL60" s="689">
        <v>1.5593286E-2</v>
      </c>
      <c r="AM60" s="689">
        <v>2.1640712999999999E-2</v>
      </c>
      <c r="AN60" s="689">
        <v>2.0206805000000001E-2</v>
      </c>
      <c r="AO60" s="689">
        <v>2.3010255E-2</v>
      </c>
      <c r="AP60" s="689">
        <v>1.9793424E-2</v>
      </c>
      <c r="AQ60" s="689">
        <v>1.9433005E-2</v>
      </c>
      <c r="AR60" s="689">
        <v>1.8943885000000001E-2</v>
      </c>
      <c r="AS60" s="689">
        <v>1.8069508000000001E-2</v>
      </c>
      <c r="AT60" s="689">
        <v>1.8312465999999999E-2</v>
      </c>
      <c r="AU60" s="689">
        <v>1.7560631E-2</v>
      </c>
      <c r="AV60" s="689">
        <v>1.6787097000000001E-2</v>
      </c>
      <c r="AW60" s="689">
        <v>1.7886095000000001E-2</v>
      </c>
      <c r="AX60" s="689">
        <v>1.9396199999999999E-2</v>
      </c>
      <c r="AY60" s="689">
        <v>2.25969E-2</v>
      </c>
      <c r="AZ60" s="690">
        <v>1.8968499999999999E-2</v>
      </c>
      <c r="BA60" s="690">
        <v>2.0898099999999999E-2</v>
      </c>
      <c r="BB60" s="690">
        <v>1.8855E-2</v>
      </c>
      <c r="BC60" s="690">
        <v>1.7826100000000001E-2</v>
      </c>
      <c r="BD60" s="690">
        <v>1.3974800000000001E-2</v>
      </c>
      <c r="BE60" s="690">
        <v>1.37015E-2</v>
      </c>
      <c r="BF60" s="690">
        <v>1.2671200000000001E-2</v>
      </c>
      <c r="BG60" s="690">
        <v>1.14103E-2</v>
      </c>
      <c r="BH60" s="690">
        <v>1.2573300000000001E-2</v>
      </c>
      <c r="BI60" s="690">
        <v>1.34912E-2</v>
      </c>
      <c r="BJ60" s="690">
        <v>1.6073400000000002E-2</v>
      </c>
      <c r="BK60" s="690">
        <v>2.0165599999999999E-2</v>
      </c>
      <c r="BL60" s="690">
        <v>1.79817E-2</v>
      </c>
      <c r="BM60" s="690">
        <v>1.95964E-2</v>
      </c>
      <c r="BN60" s="690">
        <v>1.7933399999999999E-2</v>
      </c>
      <c r="BO60" s="690">
        <v>1.71293E-2</v>
      </c>
      <c r="BP60" s="690">
        <v>1.3481399999999999E-2</v>
      </c>
      <c r="BQ60" s="690">
        <v>1.3328400000000001E-2</v>
      </c>
      <c r="BR60" s="690">
        <v>1.23982E-2</v>
      </c>
      <c r="BS60" s="690">
        <v>1.1217E-2</v>
      </c>
      <c r="BT60" s="690">
        <v>1.24271E-2</v>
      </c>
      <c r="BU60" s="690">
        <v>1.33878E-2</v>
      </c>
      <c r="BV60" s="690">
        <v>1.5995100000000002E-2</v>
      </c>
    </row>
    <row r="61" spans="1:74" ht="11.15" customHeight="1" x14ac:dyDescent="0.25">
      <c r="A61" s="498" t="s">
        <v>1227</v>
      </c>
      <c r="B61" s="501" t="s">
        <v>1294</v>
      </c>
      <c r="C61" s="689">
        <v>0.46932773799999999</v>
      </c>
      <c r="D61" s="689">
        <v>0.45010873600000001</v>
      </c>
      <c r="E61" s="689">
        <v>0.55068344599999997</v>
      </c>
      <c r="F61" s="689">
        <v>0.55374109999999999</v>
      </c>
      <c r="G61" s="689">
        <v>0.60736652700000004</v>
      </c>
      <c r="H61" s="689">
        <v>0.53030766600000001</v>
      </c>
      <c r="I61" s="689">
        <v>0.53203237599999997</v>
      </c>
      <c r="J61" s="689">
        <v>0.50461931400000004</v>
      </c>
      <c r="K61" s="689">
        <v>0.55473050400000001</v>
      </c>
      <c r="L61" s="689">
        <v>0.51069381899999999</v>
      </c>
      <c r="M61" s="689">
        <v>0.41446704299999998</v>
      </c>
      <c r="N61" s="689">
        <v>0.44704411399999999</v>
      </c>
      <c r="O61" s="689">
        <v>0.54682485000000003</v>
      </c>
      <c r="P61" s="689">
        <v>0.58206390299999999</v>
      </c>
      <c r="Q61" s="689">
        <v>0.71961809700000001</v>
      </c>
      <c r="R61" s="689">
        <v>0.72080593199999998</v>
      </c>
      <c r="S61" s="689">
        <v>0.840014967</v>
      </c>
      <c r="T61" s="689">
        <v>0.76626838600000002</v>
      </c>
      <c r="U61" s="689">
        <v>0.78967364900000003</v>
      </c>
      <c r="V61" s="689">
        <v>0.77788214099999997</v>
      </c>
      <c r="W61" s="689">
        <v>0.66313550700000001</v>
      </c>
      <c r="X61" s="689">
        <v>0.60373613299999995</v>
      </c>
      <c r="Y61" s="689">
        <v>0.59488144899999995</v>
      </c>
      <c r="Z61" s="689">
        <v>0.67429821899999998</v>
      </c>
      <c r="AA61" s="689">
        <v>0.714041343</v>
      </c>
      <c r="AB61" s="689">
        <v>0.72221221599999996</v>
      </c>
      <c r="AC61" s="689">
        <v>0.911690318</v>
      </c>
      <c r="AD61" s="689">
        <v>1.003509421</v>
      </c>
      <c r="AE61" s="689">
        <v>1.1541360220000001</v>
      </c>
      <c r="AF61" s="689">
        <v>0.93173021600000006</v>
      </c>
      <c r="AG61" s="689">
        <v>0.97232410199999997</v>
      </c>
      <c r="AH61" s="689">
        <v>0.94719729900000005</v>
      </c>
      <c r="AI61" s="689">
        <v>0.92935137499999998</v>
      </c>
      <c r="AJ61" s="689">
        <v>0.92826028599999999</v>
      </c>
      <c r="AK61" s="689">
        <v>0.77264292899999998</v>
      </c>
      <c r="AL61" s="689">
        <v>0.82846196400000005</v>
      </c>
      <c r="AM61" s="689">
        <v>0.83690240199999999</v>
      </c>
      <c r="AN61" s="689">
        <v>0.91381720899999996</v>
      </c>
      <c r="AO61" s="689">
        <v>1.1513454299999999</v>
      </c>
      <c r="AP61" s="689">
        <v>1.212190213</v>
      </c>
      <c r="AQ61" s="689">
        <v>1.3084436399999999</v>
      </c>
      <c r="AR61" s="689">
        <v>1.228710287</v>
      </c>
      <c r="AS61" s="689">
        <v>1.292218147</v>
      </c>
      <c r="AT61" s="689">
        <v>1.1956021590000001</v>
      </c>
      <c r="AU61" s="689">
        <v>1.0066387290000001</v>
      </c>
      <c r="AV61" s="689">
        <v>1.0443150990000001</v>
      </c>
      <c r="AW61" s="689">
        <v>0.795741158</v>
      </c>
      <c r="AX61" s="689">
        <v>0.8481978</v>
      </c>
      <c r="AY61" s="689">
        <v>1.227115</v>
      </c>
      <c r="AZ61" s="690">
        <v>1.1003229999999999</v>
      </c>
      <c r="BA61" s="690">
        <v>1.5014209999999999</v>
      </c>
      <c r="BB61" s="690">
        <v>1.5224530000000001</v>
      </c>
      <c r="BC61" s="690">
        <v>1.6296870000000001</v>
      </c>
      <c r="BD61" s="690">
        <v>1.554152</v>
      </c>
      <c r="BE61" s="690">
        <v>1.60266</v>
      </c>
      <c r="BF61" s="690">
        <v>1.524953</v>
      </c>
      <c r="BG61" s="690">
        <v>1.2775000000000001</v>
      </c>
      <c r="BH61" s="690">
        <v>1.325483</v>
      </c>
      <c r="BI61" s="690">
        <v>1.0176970000000001</v>
      </c>
      <c r="BJ61" s="690">
        <v>1.0499890000000001</v>
      </c>
      <c r="BK61" s="690">
        <v>1.5991500000000001</v>
      </c>
      <c r="BL61" s="690">
        <v>1.4710639999999999</v>
      </c>
      <c r="BM61" s="690">
        <v>2.106023</v>
      </c>
      <c r="BN61" s="690">
        <v>1.9895309999999999</v>
      </c>
      <c r="BO61" s="690">
        <v>2.0665079999999998</v>
      </c>
      <c r="BP61" s="690">
        <v>2.0509360000000001</v>
      </c>
      <c r="BQ61" s="690">
        <v>2.0249199999999998</v>
      </c>
      <c r="BR61" s="690">
        <v>1.9599610000000001</v>
      </c>
      <c r="BS61" s="690">
        <v>1.687891</v>
      </c>
      <c r="BT61" s="690">
        <v>1.740804</v>
      </c>
      <c r="BU61" s="690">
        <v>1.2898499999999999</v>
      </c>
      <c r="BV61" s="690">
        <v>1.2627159999999999</v>
      </c>
    </row>
    <row r="62" spans="1:74" ht="11.15" customHeight="1" x14ac:dyDescent="0.25">
      <c r="A62" s="498" t="s">
        <v>1228</v>
      </c>
      <c r="B62" s="499" t="s">
        <v>1295</v>
      </c>
      <c r="C62" s="689">
        <v>0.29953679900000002</v>
      </c>
      <c r="D62" s="689">
        <v>0.27181545699999998</v>
      </c>
      <c r="E62" s="689">
        <v>0.25539806799999998</v>
      </c>
      <c r="F62" s="689">
        <v>0.248568759</v>
      </c>
      <c r="G62" s="689">
        <v>0.30766470200000001</v>
      </c>
      <c r="H62" s="689">
        <v>0.30005527599999998</v>
      </c>
      <c r="I62" s="689">
        <v>0.26412963</v>
      </c>
      <c r="J62" s="689">
        <v>0.25727915899999998</v>
      </c>
      <c r="K62" s="689">
        <v>0.25382717799999999</v>
      </c>
      <c r="L62" s="689">
        <v>0.18012288800000001</v>
      </c>
      <c r="M62" s="689">
        <v>0.240702637</v>
      </c>
      <c r="N62" s="689">
        <v>0.26434848</v>
      </c>
      <c r="O62" s="689">
        <v>0.32871497500000002</v>
      </c>
      <c r="P62" s="689">
        <v>0.32186183499999999</v>
      </c>
      <c r="Q62" s="689">
        <v>0.23731821</v>
      </c>
      <c r="R62" s="689">
        <v>0.23033708999999999</v>
      </c>
      <c r="S62" s="689">
        <v>0.22762326699999999</v>
      </c>
      <c r="T62" s="689">
        <v>0.32043117300000001</v>
      </c>
      <c r="U62" s="689">
        <v>0.35011255299999999</v>
      </c>
      <c r="V62" s="689">
        <v>0.32210138799999999</v>
      </c>
      <c r="W62" s="689">
        <v>0.23306622799999999</v>
      </c>
      <c r="X62" s="689">
        <v>0.23175489499999999</v>
      </c>
      <c r="Y62" s="689">
        <v>0.20749246499999999</v>
      </c>
      <c r="Z62" s="689">
        <v>0.25211278100000001</v>
      </c>
      <c r="AA62" s="689">
        <v>0.22922231700000001</v>
      </c>
      <c r="AB62" s="689">
        <v>0.29674391100000003</v>
      </c>
      <c r="AC62" s="689">
        <v>0.20859409300000001</v>
      </c>
      <c r="AD62" s="689">
        <v>0.23441441099999999</v>
      </c>
      <c r="AE62" s="689">
        <v>0.21629248500000001</v>
      </c>
      <c r="AF62" s="689">
        <v>0.23479170299999999</v>
      </c>
      <c r="AG62" s="689">
        <v>0.20546719099999999</v>
      </c>
      <c r="AH62" s="689">
        <v>0.211583724</v>
      </c>
      <c r="AI62" s="689">
        <v>0.20232604500000001</v>
      </c>
      <c r="AJ62" s="689">
        <v>0.17877196100000001</v>
      </c>
      <c r="AK62" s="689">
        <v>0.16293297600000001</v>
      </c>
      <c r="AL62" s="689">
        <v>0.199988782</v>
      </c>
      <c r="AM62" s="689">
        <v>0.24497682600000001</v>
      </c>
      <c r="AN62" s="689">
        <v>0.19171596199999999</v>
      </c>
      <c r="AO62" s="689">
        <v>0.26412142399999999</v>
      </c>
      <c r="AP62" s="689">
        <v>0.17050459900000001</v>
      </c>
      <c r="AQ62" s="689">
        <v>0.167996425</v>
      </c>
      <c r="AR62" s="689">
        <v>0.228206195</v>
      </c>
      <c r="AS62" s="689">
        <v>0.23149082200000001</v>
      </c>
      <c r="AT62" s="689">
        <v>0.23407310100000001</v>
      </c>
      <c r="AU62" s="689">
        <v>0.23331844199999999</v>
      </c>
      <c r="AV62" s="689">
        <v>0.16943988099999999</v>
      </c>
      <c r="AW62" s="689">
        <v>0.14276588900000001</v>
      </c>
      <c r="AX62" s="689">
        <v>0.25096639999999998</v>
      </c>
      <c r="AY62" s="689">
        <v>0.26928340000000001</v>
      </c>
      <c r="AZ62" s="690">
        <v>0.26599709999999999</v>
      </c>
      <c r="BA62" s="690">
        <v>0.22241730000000001</v>
      </c>
      <c r="BB62" s="690">
        <v>0.18959699999999999</v>
      </c>
      <c r="BC62" s="690">
        <v>0.17159859999999999</v>
      </c>
      <c r="BD62" s="690">
        <v>0.2591194</v>
      </c>
      <c r="BE62" s="690">
        <v>0.25434390000000001</v>
      </c>
      <c r="BF62" s="690">
        <v>0.24881819999999999</v>
      </c>
      <c r="BG62" s="690">
        <v>0.22532250000000001</v>
      </c>
      <c r="BH62" s="690">
        <v>0.20069480000000001</v>
      </c>
      <c r="BI62" s="690">
        <v>0.1529547</v>
      </c>
      <c r="BJ62" s="690">
        <v>0.2271735</v>
      </c>
      <c r="BK62" s="690">
        <v>0.2712852</v>
      </c>
      <c r="BL62" s="690">
        <v>0.26436179999999998</v>
      </c>
      <c r="BM62" s="690">
        <v>0.2328566</v>
      </c>
      <c r="BN62" s="690">
        <v>0.1906639</v>
      </c>
      <c r="BO62" s="690">
        <v>0.1756257</v>
      </c>
      <c r="BP62" s="690">
        <v>0.24246280000000001</v>
      </c>
      <c r="BQ62" s="690">
        <v>0.2318974</v>
      </c>
      <c r="BR62" s="690">
        <v>0.2302651</v>
      </c>
      <c r="BS62" s="690">
        <v>0.22808610000000001</v>
      </c>
      <c r="BT62" s="690">
        <v>0.19113620000000001</v>
      </c>
      <c r="BU62" s="690">
        <v>0.14697650000000001</v>
      </c>
      <c r="BV62" s="690">
        <v>0.22482959999999999</v>
      </c>
    </row>
    <row r="63" spans="1:74" ht="11.15" customHeight="1" x14ac:dyDescent="0.25">
      <c r="A63" s="498" t="s">
        <v>1229</v>
      </c>
      <c r="B63" s="501" t="s">
        <v>1195</v>
      </c>
      <c r="C63" s="689">
        <v>17.234951478999999</v>
      </c>
      <c r="D63" s="689">
        <v>15.439297942</v>
      </c>
      <c r="E63" s="689">
        <v>16.724844886</v>
      </c>
      <c r="F63" s="689">
        <v>17.460773601</v>
      </c>
      <c r="G63" s="689">
        <v>21.140721757000001</v>
      </c>
      <c r="H63" s="689">
        <v>21.858073473000001</v>
      </c>
      <c r="I63" s="689">
        <v>23.042646214000001</v>
      </c>
      <c r="J63" s="689">
        <v>23.079669069000001</v>
      </c>
      <c r="K63" s="689">
        <v>21.929921920000002</v>
      </c>
      <c r="L63" s="689">
        <v>21.108250143999999</v>
      </c>
      <c r="M63" s="689">
        <v>16.510266012999999</v>
      </c>
      <c r="N63" s="689">
        <v>16.586296299000001</v>
      </c>
      <c r="O63" s="689">
        <v>17.496048895000001</v>
      </c>
      <c r="P63" s="689">
        <v>16.547258066000001</v>
      </c>
      <c r="Q63" s="689">
        <v>18.556735601</v>
      </c>
      <c r="R63" s="689">
        <v>18.473053796999999</v>
      </c>
      <c r="S63" s="689">
        <v>19.591305849000001</v>
      </c>
      <c r="T63" s="689">
        <v>22.079839675999999</v>
      </c>
      <c r="U63" s="689">
        <v>23.585553228999999</v>
      </c>
      <c r="V63" s="689">
        <v>23.985410366</v>
      </c>
      <c r="W63" s="689">
        <v>21.761634507</v>
      </c>
      <c r="X63" s="689">
        <v>21.066986453999998</v>
      </c>
      <c r="Y63" s="689">
        <v>17.572468813</v>
      </c>
      <c r="Z63" s="689">
        <v>17.124044854000001</v>
      </c>
      <c r="AA63" s="689">
        <v>16.8622823</v>
      </c>
      <c r="AB63" s="689">
        <v>16.093873089999999</v>
      </c>
      <c r="AC63" s="689">
        <v>17.660570146000001</v>
      </c>
      <c r="AD63" s="689">
        <v>17.967524423</v>
      </c>
      <c r="AE63" s="689">
        <v>21.017149526000001</v>
      </c>
      <c r="AF63" s="689">
        <v>21.715368248000001</v>
      </c>
      <c r="AG63" s="689">
        <v>23.391994314000002</v>
      </c>
      <c r="AH63" s="689">
        <v>24.282616554000001</v>
      </c>
      <c r="AI63" s="689">
        <v>21.579078562999999</v>
      </c>
      <c r="AJ63" s="689">
        <v>19.331835979000001</v>
      </c>
      <c r="AK63" s="689">
        <v>16.270957539000001</v>
      </c>
      <c r="AL63" s="689">
        <v>17.610091568000001</v>
      </c>
      <c r="AM63" s="689">
        <v>18.358160211000001</v>
      </c>
      <c r="AN63" s="689">
        <v>16.375672811000001</v>
      </c>
      <c r="AO63" s="689">
        <v>18.170410023999999</v>
      </c>
      <c r="AP63" s="689">
        <v>18.61827946</v>
      </c>
      <c r="AQ63" s="689">
        <v>21.973385744000002</v>
      </c>
      <c r="AR63" s="689">
        <v>23.581449980999999</v>
      </c>
      <c r="AS63" s="689">
        <v>25.260979444</v>
      </c>
      <c r="AT63" s="689">
        <v>25.254775862999999</v>
      </c>
      <c r="AU63" s="689">
        <v>21.703411633000002</v>
      </c>
      <c r="AV63" s="689">
        <v>19.313361538999999</v>
      </c>
      <c r="AW63" s="689">
        <v>18.378117229000001</v>
      </c>
      <c r="AX63" s="689">
        <v>20.651440000000001</v>
      </c>
      <c r="AY63" s="689">
        <v>19.542359999999999</v>
      </c>
      <c r="AZ63" s="690">
        <v>17.969110000000001</v>
      </c>
      <c r="BA63" s="690">
        <v>17.652280000000001</v>
      </c>
      <c r="BB63" s="690">
        <v>16.401969999999999</v>
      </c>
      <c r="BC63" s="690">
        <v>18.49888</v>
      </c>
      <c r="BD63" s="690">
        <v>23.93178</v>
      </c>
      <c r="BE63" s="690">
        <v>24.232330000000001</v>
      </c>
      <c r="BF63" s="690">
        <v>26.589400000000001</v>
      </c>
      <c r="BG63" s="690">
        <v>23.424849999999999</v>
      </c>
      <c r="BH63" s="690">
        <v>21.551400000000001</v>
      </c>
      <c r="BI63" s="690">
        <v>16.053930000000001</v>
      </c>
      <c r="BJ63" s="690">
        <v>18.224550000000001</v>
      </c>
      <c r="BK63" s="690">
        <v>22.568809999999999</v>
      </c>
      <c r="BL63" s="690">
        <v>19.221150000000002</v>
      </c>
      <c r="BM63" s="690">
        <v>18.477620000000002</v>
      </c>
      <c r="BN63" s="690">
        <v>16.85652</v>
      </c>
      <c r="BO63" s="690">
        <v>19.880089999999999</v>
      </c>
      <c r="BP63" s="690">
        <v>24.868549999999999</v>
      </c>
      <c r="BQ63" s="690">
        <v>24.94717</v>
      </c>
      <c r="BR63" s="690">
        <v>27.209530000000001</v>
      </c>
      <c r="BS63" s="690">
        <v>24.212579999999999</v>
      </c>
      <c r="BT63" s="690">
        <v>22.263999999999999</v>
      </c>
      <c r="BU63" s="690">
        <v>16.503869999999999</v>
      </c>
      <c r="BV63" s="690">
        <v>18.866499999999998</v>
      </c>
    </row>
    <row r="64" spans="1:74" ht="11.15" customHeight="1" x14ac:dyDescent="0.25">
      <c r="A64" s="503" t="s">
        <v>1230</v>
      </c>
      <c r="B64" s="504" t="s">
        <v>1296</v>
      </c>
      <c r="C64" s="520">
        <v>17.037956774000001</v>
      </c>
      <c r="D64" s="520">
        <v>15.512036468</v>
      </c>
      <c r="E64" s="520">
        <v>16.975968546000001</v>
      </c>
      <c r="F64" s="520">
        <v>17.286852412999998</v>
      </c>
      <c r="G64" s="520">
        <v>18.476863170000001</v>
      </c>
      <c r="H64" s="520">
        <v>19.201503784</v>
      </c>
      <c r="I64" s="520">
        <v>23.24562147</v>
      </c>
      <c r="J64" s="520">
        <v>23.087504709000001</v>
      </c>
      <c r="K64" s="520">
        <v>21.833796352</v>
      </c>
      <c r="L64" s="520">
        <v>21.447400622</v>
      </c>
      <c r="M64" s="520">
        <v>16.37297371</v>
      </c>
      <c r="N64" s="520">
        <v>16.590224915</v>
      </c>
      <c r="O64" s="520">
        <v>17.158931454000001</v>
      </c>
      <c r="P64" s="520">
        <v>16.447741285999999</v>
      </c>
      <c r="Q64" s="520">
        <v>18.900696160999999</v>
      </c>
      <c r="R64" s="520">
        <v>18.997732698</v>
      </c>
      <c r="S64" s="520">
        <v>20.771183681</v>
      </c>
      <c r="T64" s="520">
        <v>23.285241792000001</v>
      </c>
      <c r="U64" s="520">
        <v>24.486604972999999</v>
      </c>
      <c r="V64" s="520">
        <v>25.042590164</v>
      </c>
      <c r="W64" s="520">
        <v>22.786092796999998</v>
      </c>
      <c r="X64" s="520">
        <v>21.655702535</v>
      </c>
      <c r="Y64" s="520">
        <v>17.844212534</v>
      </c>
      <c r="Z64" s="520">
        <v>17.244617331000001</v>
      </c>
      <c r="AA64" s="520">
        <v>17.255397146</v>
      </c>
      <c r="AB64" s="520">
        <v>16.061178781999999</v>
      </c>
      <c r="AC64" s="520">
        <v>18.226779549</v>
      </c>
      <c r="AD64" s="520">
        <v>18.182983332999999</v>
      </c>
      <c r="AE64" s="520">
        <v>22.366315319000002</v>
      </c>
      <c r="AF64" s="520">
        <v>22.655878482999999</v>
      </c>
      <c r="AG64" s="520">
        <v>23.722902220999998</v>
      </c>
      <c r="AH64" s="520">
        <v>25.254064749000001</v>
      </c>
      <c r="AI64" s="520">
        <v>22.160799746999999</v>
      </c>
      <c r="AJ64" s="520">
        <v>20.922637691999999</v>
      </c>
      <c r="AK64" s="520">
        <v>16.421840888999998</v>
      </c>
      <c r="AL64" s="520">
        <v>17.430134689999999</v>
      </c>
      <c r="AM64" s="520">
        <v>18.210192828</v>
      </c>
      <c r="AN64" s="520">
        <v>16.128488783000002</v>
      </c>
      <c r="AO64" s="520">
        <v>18.918584952</v>
      </c>
      <c r="AP64" s="520">
        <v>19.261690426000001</v>
      </c>
      <c r="AQ64" s="520">
        <v>22.972098090999999</v>
      </c>
      <c r="AR64" s="520">
        <v>23.581500583</v>
      </c>
      <c r="AS64" s="520">
        <v>25.94399537</v>
      </c>
      <c r="AT64" s="520">
        <v>27.135623293999998</v>
      </c>
      <c r="AU64" s="520">
        <v>23.478468214999999</v>
      </c>
      <c r="AV64" s="520">
        <v>20.804251189999999</v>
      </c>
      <c r="AW64" s="520">
        <v>19.562432376</v>
      </c>
      <c r="AX64" s="520">
        <v>20.036274857999999</v>
      </c>
      <c r="AY64" s="520">
        <v>17.190630664</v>
      </c>
      <c r="AZ64" s="521">
        <v>15.538209999999999</v>
      </c>
      <c r="BA64" s="521">
        <v>16.951080000000001</v>
      </c>
      <c r="BB64" s="521">
        <v>17.345040000000001</v>
      </c>
      <c r="BC64" s="521">
        <v>20.802099999999999</v>
      </c>
      <c r="BD64" s="521">
        <v>22.121289999999998</v>
      </c>
      <c r="BE64" s="521">
        <v>23.29935</v>
      </c>
      <c r="BF64" s="521">
        <v>23.371729999999999</v>
      </c>
      <c r="BG64" s="521">
        <v>21.347850000000001</v>
      </c>
      <c r="BH64" s="521">
        <v>19.099620000000002</v>
      </c>
      <c r="BI64" s="521">
        <v>16.62839</v>
      </c>
      <c r="BJ64" s="521">
        <v>17.426020000000001</v>
      </c>
      <c r="BK64" s="521">
        <v>17.95571</v>
      </c>
      <c r="BL64" s="521">
        <v>16.29289</v>
      </c>
      <c r="BM64" s="521">
        <v>17.074929999999998</v>
      </c>
      <c r="BN64" s="521">
        <v>17.16966</v>
      </c>
      <c r="BO64" s="521">
        <v>20.879670000000001</v>
      </c>
      <c r="BP64" s="521">
        <v>22.222010000000001</v>
      </c>
      <c r="BQ64" s="521">
        <v>23.429010000000002</v>
      </c>
      <c r="BR64" s="521">
        <v>23.523779999999999</v>
      </c>
      <c r="BS64" s="521">
        <v>21.48509</v>
      </c>
      <c r="BT64" s="521">
        <v>19.24287</v>
      </c>
      <c r="BU64" s="521">
        <v>16.76305</v>
      </c>
      <c r="BV64" s="521">
        <v>17.571650000000002</v>
      </c>
    </row>
    <row r="65" spans="1:74" ht="12" customHeight="1" x14ac:dyDescent="0.3">
      <c r="A65" s="492"/>
      <c r="B65" s="814" t="s">
        <v>1353</v>
      </c>
      <c r="C65" s="815"/>
      <c r="D65" s="815"/>
      <c r="E65" s="815"/>
      <c r="F65" s="815"/>
      <c r="G65" s="815"/>
      <c r="H65" s="815"/>
      <c r="I65" s="815"/>
      <c r="J65" s="815"/>
      <c r="K65" s="815"/>
      <c r="L65" s="815"/>
      <c r="M65" s="815"/>
      <c r="N65" s="815"/>
      <c r="O65" s="815"/>
      <c r="P65" s="815"/>
      <c r="Q65" s="815"/>
      <c r="R65" s="505"/>
      <c r="S65" s="505"/>
      <c r="T65" s="505"/>
      <c r="U65" s="505"/>
      <c r="V65" s="505"/>
      <c r="W65" s="505"/>
      <c r="X65" s="505"/>
      <c r="Y65" s="505"/>
      <c r="Z65" s="505"/>
      <c r="AA65" s="505"/>
      <c r="AB65" s="505"/>
      <c r="AC65" s="505"/>
      <c r="AD65" s="505"/>
      <c r="AE65" s="505"/>
      <c r="AF65" s="505"/>
      <c r="AG65" s="505"/>
      <c r="AH65" s="505"/>
      <c r="AI65" s="505"/>
      <c r="AJ65" s="505"/>
      <c r="AK65" s="505"/>
      <c r="AL65" s="505"/>
      <c r="AM65" s="505"/>
      <c r="AN65" s="505"/>
      <c r="AO65" s="505"/>
      <c r="AP65" s="505"/>
      <c r="AQ65" s="505"/>
      <c r="AR65" s="505"/>
      <c r="AS65" s="505"/>
      <c r="AT65" s="505"/>
      <c r="AU65" s="505"/>
      <c r="AV65" s="505"/>
      <c r="AW65" s="505"/>
      <c r="AX65" s="505"/>
      <c r="AY65" s="725"/>
      <c r="AZ65" s="725"/>
      <c r="BA65" s="725"/>
      <c r="BB65" s="725"/>
      <c r="BC65" s="725"/>
      <c r="BD65" s="725"/>
      <c r="BE65" s="725"/>
      <c r="BF65" s="725"/>
      <c r="BG65" s="725"/>
      <c r="BH65" s="725"/>
      <c r="BI65" s="725"/>
      <c r="BJ65" s="505"/>
      <c r="BK65" s="505"/>
      <c r="BL65" s="505"/>
      <c r="BM65" s="505"/>
      <c r="BN65" s="505"/>
      <c r="BO65" s="505"/>
      <c r="BP65" s="505"/>
      <c r="BQ65" s="505"/>
      <c r="BR65" s="505"/>
      <c r="BS65" s="505"/>
      <c r="BT65" s="505"/>
      <c r="BU65" s="505"/>
      <c r="BV65" s="505"/>
    </row>
    <row r="66" spans="1:74" ht="12" customHeight="1" x14ac:dyDescent="0.3">
      <c r="A66" s="492"/>
      <c r="B66" s="814" t="s">
        <v>1354</v>
      </c>
      <c r="C66" s="815"/>
      <c r="D66" s="815"/>
      <c r="E66" s="815"/>
      <c r="F66" s="815"/>
      <c r="G66" s="815"/>
      <c r="H66" s="815"/>
      <c r="I66" s="815"/>
      <c r="J66" s="815"/>
      <c r="K66" s="815"/>
      <c r="L66" s="815"/>
      <c r="M66" s="815"/>
      <c r="N66" s="815"/>
      <c r="O66" s="815"/>
      <c r="P66" s="815"/>
      <c r="Q66" s="815"/>
      <c r="R66" s="505"/>
      <c r="S66" s="505"/>
      <c r="T66" s="505"/>
      <c r="U66" s="505"/>
      <c r="V66" s="505"/>
      <c r="W66" s="505"/>
      <c r="X66" s="505"/>
      <c r="Y66" s="505"/>
      <c r="Z66" s="505"/>
      <c r="AA66" s="505"/>
      <c r="AB66" s="505"/>
      <c r="AC66" s="505"/>
      <c r="AD66" s="505"/>
      <c r="AE66" s="505"/>
      <c r="AF66" s="505"/>
      <c r="AG66" s="505"/>
      <c r="AH66" s="505"/>
      <c r="AI66" s="505"/>
      <c r="AJ66" s="505"/>
      <c r="AK66" s="505"/>
      <c r="AL66" s="505"/>
      <c r="AM66" s="505"/>
      <c r="AN66" s="505"/>
      <c r="AO66" s="505"/>
      <c r="AP66" s="505"/>
      <c r="AQ66" s="505"/>
      <c r="AR66" s="505"/>
      <c r="AS66" s="505"/>
      <c r="AT66" s="505"/>
      <c r="AU66" s="505"/>
      <c r="AV66" s="505"/>
      <c r="AW66" s="505"/>
      <c r="AX66" s="505"/>
      <c r="AY66" s="505"/>
      <c r="AZ66" s="505"/>
      <c r="BA66" s="505"/>
      <c r="BB66" s="505"/>
      <c r="BC66" s="505"/>
      <c r="BD66" s="610"/>
      <c r="BE66" s="610"/>
      <c r="BF66" s="610"/>
      <c r="BG66" s="505"/>
      <c r="BH66" s="505"/>
      <c r="BI66" s="505"/>
      <c r="BJ66" s="505"/>
      <c r="BK66" s="505"/>
      <c r="BL66" s="505"/>
      <c r="BM66" s="505"/>
      <c r="BN66" s="505"/>
      <c r="BO66" s="505"/>
      <c r="BP66" s="505"/>
      <c r="BQ66" s="505"/>
      <c r="BR66" s="505"/>
      <c r="BS66" s="505"/>
      <c r="BT66" s="505"/>
      <c r="BU66" s="505"/>
      <c r="BV66" s="505"/>
    </row>
    <row r="67" spans="1:74" ht="12" customHeight="1" x14ac:dyDescent="0.3">
      <c r="A67" s="506"/>
      <c r="B67" s="814" t="s">
        <v>1355</v>
      </c>
      <c r="C67" s="815"/>
      <c r="D67" s="815"/>
      <c r="E67" s="815"/>
      <c r="F67" s="815"/>
      <c r="G67" s="815"/>
      <c r="H67" s="815"/>
      <c r="I67" s="815"/>
      <c r="J67" s="815"/>
      <c r="K67" s="815"/>
      <c r="L67" s="815"/>
      <c r="M67" s="815"/>
      <c r="N67" s="815"/>
      <c r="O67" s="815"/>
      <c r="P67" s="815"/>
      <c r="Q67" s="815"/>
      <c r="R67" s="507"/>
      <c r="S67" s="507"/>
      <c r="T67" s="507"/>
      <c r="U67" s="507"/>
      <c r="V67" s="507"/>
      <c r="W67" s="507"/>
      <c r="X67" s="507"/>
      <c r="Y67" s="507"/>
      <c r="Z67" s="507"/>
      <c r="AA67" s="507"/>
      <c r="AB67" s="507"/>
      <c r="AC67" s="507"/>
      <c r="AD67" s="507"/>
      <c r="AE67" s="507"/>
      <c r="AF67" s="507"/>
      <c r="AG67" s="507"/>
      <c r="AH67" s="507"/>
      <c r="AI67" s="507"/>
      <c r="AJ67" s="507"/>
      <c r="AK67" s="507"/>
      <c r="AL67" s="507"/>
      <c r="AM67" s="507"/>
      <c r="AN67" s="507"/>
      <c r="AO67" s="507"/>
      <c r="AP67" s="507"/>
      <c r="AQ67" s="507"/>
      <c r="AR67" s="507"/>
      <c r="AS67" s="507"/>
      <c r="AT67" s="507"/>
      <c r="AU67" s="507"/>
      <c r="AV67" s="507"/>
      <c r="AW67" s="507"/>
      <c r="AX67" s="507"/>
      <c r="AY67" s="507"/>
      <c r="AZ67" s="507"/>
      <c r="BA67" s="507"/>
      <c r="BB67" s="507"/>
      <c r="BC67" s="507"/>
      <c r="BD67" s="611"/>
      <c r="BE67" s="611"/>
      <c r="BF67" s="611"/>
      <c r="BG67" s="507"/>
      <c r="BH67" s="507"/>
      <c r="BI67" s="507"/>
      <c r="BJ67" s="507"/>
      <c r="BK67" s="507"/>
      <c r="BL67" s="507"/>
      <c r="BM67" s="507"/>
      <c r="BN67" s="507"/>
      <c r="BO67" s="507"/>
      <c r="BP67" s="507"/>
      <c r="BQ67" s="507"/>
      <c r="BR67" s="507"/>
      <c r="BS67" s="507"/>
      <c r="BT67" s="507"/>
      <c r="BU67" s="507"/>
      <c r="BV67" s="507"/>
    </row>
    <row r="68" spans="1:74" ht="12" customHeight="1" x14ac:dyDescent="0.3">
      <c r="A68" s="506"/>
      <c r="B68" s="814" t="s">
        <v>1356</v>
      </c>
      <c r="C68" s="815"/>
      <c r="D68" s="815"/>
      <c r="E68" s="815"/>
      <c r="F68" s="815"/>
      <c r="G68" s="815"/>
      <c r="H68" s="815"/>
      <c r="I68" s="815"/>
      <c r="J68" s="815"/>
      <c r="K68" s="815"/>
      <c r="L68" s="815"/>
      <c r="M68" s="815"/>
      <c r="N68" s="815"/>
      <c r="O68" s="815"/>
      <c r="P68" s="815"/>
      <c r="Q68" s="815"/>
      <c r="R68" s="507"/>
      <c r="S68" s="507"/>
      <c r="T68" s="507"/>
      <c r="U68" s="507"/>
      <c r="V68" s="507"/>
      <c r="W68" s="507"/>
      <c r="X68" s="507"/>
      <c r="Y68" s="507"/>
      <c r="Z68" s="507"/>
      <c r="AA68" s="507"/>
      <c r="AB68" s="507"/>
      <c r="AC68" s="507"/>
      <c r="AD68" s="507"/>
      <c r="AE68" s="507"/>
      <c r="AF68" s="507"/>
      <c r="AG68" s="507"/>
      <c r="AH68" s="507"/>
      <c r="AI68" s="507"/>
      <c r="AJ68" s="507"/>
      <c r="AK68" s="507"/>
      <c r="AL68" s="507"/>
      <c r="AM68" s="507"/>
      <c r="AN68" s="507"/>
      <c r="AO68" s="507"/>
      <c r="AP68" s="507"/>
      <c r="AQ68" s="507"/>
      <c r="AR68" s="507"/>
      <c r="AS68" s="507"/>
      <c r="AT68" s="507"/>
      <c r="AU68" s="507"/>
      <c r="AV68" s="507"/>
      <c r="AW68" s="507"/>
      <c r="AX68" s="507"/>
      <c r="AY68" s="507"/>
      <c r="AZ68" s="507"/>
      <c r="BA68" s="507"/>
      <c r="BB68" s="507"/>
      <c r="BC68" s="507"/>
      <c r="BD68" s="611"/>
      <c r="BE68" s="611"/>
      <c r="BF68" s="611"/>
      <c r="BG68" s="507"/>
      <c r="BH68" s="507"/>
      <c r="BI68" s="507"/>
      <c r="BJ68" s="507"/>
      <c r="BK68" s="507"/>
      <c r="BL68" s="507"/>
      <c r="BM68" s="507"/>
      <c r="BN68" s="507"/>
      <c r="BO68" s="507"/>
      <c r="BP68" s="507"/>
      <c r="BQ68" s="507"/>
      <c r="BR68" s="507"/>
      <c r="BS68" s="507"/>
      <c r="BT68" s="507"/>
      <c r="BU68" s="507"/>
      <c r="BV68" s="507"/>
    </row>
    <row r="69" spans="1:74" ht="12" customHeight="1" x14ac:dyDescent="0.3">
      <c r="A69" s="506"/>
      <c r="B69" s="814" t="s">
        <v>1357</v>
      </c>
      <c r="C69" s="815"/>
      <c r="D69" s="815"/>
      <c r="E69" s="815"/>
      <c r="F69" s="815"/>
      <c r="G69" s="815"/>
      <c r="H69" s="815"/>
      <c r="I69" s="815"/>
      <c r="J69" s="815"/>
      <c r="K69" s="815"/>
      <c r="L69" s="815"/>
      <c r="M69" s="815"/>
      <c r="N69" s="815"/>
      <c r="O69" s="815"/>
      <c r="P69" s="815"/>
      <c r="Q69" s="815"/>
      <c r="R69" s="507"/>
      <c r="S69" s="507"/>
      <c r="T69" s="507"/>
      <c r="U69" s="507"/>
      <c r="V69" s="507"/>
      <c r="W69" s="507"/>
      <c r="X69" s="507"/>
      <c r="Y69" s="507"/>
      <c r="Z69" s="507"/>
      <c r="AA69" s="507"/>
      <c r="AB69" s="507"/>
      <c r="AC69" s="507"/>
      <c r="AD69" s="507"/>
      <c r="AE69" s="507"/>
      <c r="AF69" s="507"/>
      <c r="AG69" s="507"/>
      <c r="AH69" s="507"/>
      <c r="AI69" s="507"/>
      <c r="AJ69" s="507"/>
      <c r="AK69" s="507"/>
      <c r="AL69" s="507"/>
      <c r="AM69" s="507"/>
      <c r="AN69" s="507"/>
      <c r="AO69" s="507"/>
      <c r="AP69" s="507"/>
      <c r="AQ69" s="507"/>
      <c r="AR69" s="507"/>
      <c r="AS69" s="507"/>
      <c r="AT69" s="507"/>
      <c r="AU69" s="507"/>
      <c r="AV69" s="507"/>
      <c r="AW69" s="507"/>
      <c r="AX69" s="507"/>
      <c r="AY69" s="507"/>
      <c r="AZ69" s="507"/>
      <c r="BA69" s="507"/>
      <c r="BB69" s="507"/>
      <c r="BC69" s="507"/>
      <c r="BD69" s="611"/>
      <c r="BE69" s="611"/>
      <c r="BF69" s="611"/>
      <c r="BG69" s="507"/>
      <c r="BH69" s="507"/>
      <c r="BI69" s="507"/>
      <c r="BJ69" s="507"/>
      <c r="BK69" s="507"/>
      <c r="BL69" s="507"/>
      <c r="BM69" s="507"/>
      <c r="BN69" s="507"/>
      <c r="BO69" s="507"/>
      <c r="BP69" s="507"/>
      <c r="BQ69" s="507"/>
      <c r="BR69" s="507"/>
      <c r="BS69" s="507"/>
      <c r="BT69" s="507"/>
      <c r="BU69" s="507"/>
      <c r="BV69" s="507"/>
    </row>
    <row r="70" spans="1:74" ht="12" customHeight="1" x14ac:dyDescent="0.3">
      <c r="A70" s="506"/>
      <c r="B70" s="814" t="s">
        <v>1358</v>
      </c>
      <c r="C70" s="815"/>
      <c r="D70" s="815"/>
      <c r="E70" s="815"/>
      <c r="F70" s="815"/>
      <c r="G70" s="815"/>
      <c r="H70" s="815"/>
      <c r="I70" s="815"/>
      <c r="J70" s="815"/>
      <c r="K70" s="815"/>
      <c r="L70" s="815"/>
      <c r="M70" s="815"/>
      <c r="N70" s="815"/>
      <c r="O70" s="815"/>
      <c r="P70" s="815"/>
      <c r="Q70" s="815"/>
      <c r="R70" s="507"/>
      <c r="S70" s="507"/>
      <c r="T70" s="507"/>
      <c r="U70" s="507"/>
      <c r="V70" s="507"/>
      <c r="W70" s="507"/>
      <c r="X70" s="507"/>
      <c r="Y70" s="507"/>
      <c r="Z70" s="507"/>
      <c r="AA70" s="507"/>
      <c r="AB70" s="507"/>
      <c r="AC70" s="507"/>
      <c r="AD70" s="507"/>
      <c r="AE70" s="507"/>
      <c r="AF70" s="507"/>
      <c r="AG70" s="507"/>
      <c r="AH70" s="507"/>
      <c r="AI70" s="507"/>
      <c r="AJ70" s="507"/>
      <c r="AK70" s="507"/>
      <c r="AL70" s="507"/>
      <c r="AM70" s="507"/>
      <c r="AN70" s="507"/>
      <c r="AO70" s="507"/>
      <c r="AP70" s="507"/>
      <c r="AQ70" s="507"/>
      <c r="AR70" s="507"/>
      <c r="AS70" s="507"/>
      <c r="AT70" s="507"/>
      <c r="AU70" s="507"/>
      <c r="AV70" s="507"/>
      <c r="AW70" s="507"/>
      <c r="AX70" s="507"/>
      <c r="AY70" s="507"/>
      <c r="AZ70" s="507"/>
      <c r="BA70" s="507"/>
      <c r="BB70" s="507"/>
      <c r="BC70" s="507"/>
      <c r="BD70" s="611"/>
      <c r="BE70" s="611"/>
      <c r="BF70" s="611"/>
      <c r="BG70" s="507"/>
      <c r="BH70" s="507"/>
      <c r="BI70" s="507"/>
      <c r="BJ70" s="507"/>
      <c r="BK70" s="507"/>
      <c r="BL70" s="507"/>
      <c r="BM70" s="507"/>
      <c r="BN70" s="507"/>
      <c r="BO70" s="507"/>
      <c r="BP70" s="507"/>
      <c r="BQ70" s="507"/>
      <c r="BR70" s="507"/>
      <c r="BS70" s="507"/>
      <c r="BT70" s="507"/>
      <c r="BU70" s="507"/>
      <c r="BV70" s="507"/>
    </row>
    <row r="71" spans="1:74" ht="12" customHeight="1" x14ac:dyDescent="0.3">
      <c r="A71" s="506"/>
      <c r="B71" s="816" t="str">
        <f>"Notes: "&amp;"EIA completed modeling and analysis for this report on " &amp;Dates!D2&amp;"."</f>
        <v>Notes: EIA completed modeling and analysis for this report on Thursday February 2, 2023.</v>
      </c>
      <c r="C71" s="817"/>
      <c r="D71" s="817"/>
      <c r="E71" s="817"/>
      <c r="F71" s="817"/>
      <c r="G71" s="817"/>
      <c r="H71" s="817"/>
      <c r="I71" s="817"/>
      <c r="J71" s="817"/>
      <c r="K71" s="817"/>
      <c r="L71" s="817"/>
      <c r="M71" s="817"/>
      <c r="N71" s="817"/>
      <c r="O71" s="817"/>
      <c r="P71" s="817"/>
      <c r="Q71" s="817"/>
      <c r="R71" s="722"/>
      <c r="S71" s="722"/>
      <c r="T71" s="722"/>
      <c r="U71" s="722"/>
      <c r="V71" s="722"/>
      <c r="W71" s="722"/>
      <c r="X71" s="722"/>
      <c r="Y71" s="722"/>
      <c r="Z71" s="722"/>
      <c r="AA71" s="722"/>
      <c r="AB71" s="722"/>
      <c r="AC71" s="722"/>
      <c r="AD71" s="722"/>
      <c r="AE71" s="722"/>
      <c r="AF71" s="722"/>
      <c r="AG71" s="722"/>
      <c r="AH71" s="722"/>
      <c r="AI71" s="722"/>
      <c r="AJ71" s="722"/>
      <c r="AK71" s="722"/>
      <c r="AL71" s="722"/>
      <c r="AM71" s="722"/>
      <c r="AN71" s="722"/>
      <c r="AO71" s="722"/>
      <c r="AP71" s="722"/>
      <c r="AQ71" s="722"/>
      <c r="AR71" s="722"/>
      <c r="AS71" s="722"/>
      <c r="AT71" s="722"/>
      <c r="AU71" s="722"/>
      <c r="AV71" s="722"/>
      <c r="AW71" s="722"/>
      <c r="AX71" s="722"/>
      <c r="AY71" s="722"/>
      <c r="AZ71" s="722"/>
      <c r="BA71" s="722"/>
      <c r="BB71" s="722"/>
      <c r="BC71" s="722"/>
      <c r="BD71" s="611"/>
      <c r="BE71" s="611"/>
      <c r="BF71" s="611"/>
      <c r="BG71" s="722"/>
      <c r="BH71" s="722"/>
      <c r="BI71" s="722"/>
      <c r="BJ71" s="722"/>
      <c r="BK71" s="722"/>
      <c r="BL71" s="722"/>
      <c r="BM71" s="722"/>
      <c r="BN71" s="722"/>
      <c r="BO71" s="722"/>
      <c r="BP71" s="722"/>
      <c r="BQ71" s="722"/>
      <c r="BR71" s="722"/>
      <c r="BS71" s="722"/>
      <c r="BT71" s="722"/>
      <c r="BU71" s="722"/>
      <c r="BV71" s="722"/>
    </row>
    <row r="72" spans="1:74" ht="12" customHeight="1" x14ac:dyDescent="0.3">
      <c r="A72" s="506"/>
      <c r="B72" s="763" t="s">
        <v>346</v>
      </c>
      <c r="C72" s="737"/>
      <c r="D72" s="737"/>
      <c r="E72" s="737"/>
      <c r="F72" s="737"/>
      <c r="G72" s="737"/>
      <c r="H72" s="737"/>
      <c r="I72" s="737"/>
      <c r="J72" s="737"/>
      <c r="K72" s="737"/>
      <c r="L72" s="737"/>
      <c r="M72" s="737"/>
      <c r="N72" s="737"/>
      <c r="O72" s="737"/>
      <c r="P72" s="737"/>
      <c r="Q72" s="737"/>
      <c r="R72" s="722"/>
      <c r="S72" s="722"/>
      <c r="T72" s="722"/>
      <c r="U72" s="722"/>
      <c r="V72" s="722"/>
      <c r="W72" s="722"/>
      <c r="X72" s="722"/>
      <c r="Y72" s="722"/>
      <c r="Z72" s="722"/>
      <c r="AA72" s="722"/>
      <c r="AB72" s="722"/>
      <c r="AC72" s="722"/>
      <c r="AD72" s="722"/>
      <c r="AE72" s="722"/>
      <c r="AF72" s="722"/>
      <c r="AG72" s="722"/>
      <c r="AH72" s="722"/>
      <c r="AI72" s="722"/>
      <c r="AJ72" s="722"/>
      <c r="AK72" s="722"/>
      <c r="AL72" s="722"/>
      <c r="AM72" s="722"/>
      <c r="AN72" s="722"/>
      <c r="AO72" s="722"/>
      <c r="AP72" s="722"/>
      <c r="AQ72" s="722"/>
      <c r="AR72" s="722"/>
      <c r="AS72" s="722"/>
      <c r="AT72" s="722"/>
      <c r="AU72" s="722"/>
      <c r="AV72" s="722"/>
      <c r="AW72" s="722"/>
      <c r="AX72" s="722"/>
      <c r="AY72" s="722"/>
      <c r="AZ72" s="722"/>
      <c r="BA72" s="722"/>
      <c r="BB72" s="722"/>
      <c r="BC72" s="722"/>
      <c r="BD72" s="611"/>
      <c r="BE72" s="611"/>
      <c r="BF72" s="611"/>
      <c r="BG72" s="722"/>
      <c r="BH72" s="722"/>
      <c r="BI72" s="722"/>
      <c r="BJ72" s="722"/>
      <c r="BK72" s="722"/>
      <c r="BL72" s="722"/>
      <c r="BM72" s="722"/>
      <c r="BN72" s="722"/>
      <c r="BO72" s="722"/>
      <c r="BP72" s="722"/>
      <c r="BQ72" s="722"/>
      <c r="BR72" s="722"/>
      <c r="BS72" s="722"/>
      <c r="BT72" s="722"/>
      <c r="BU72" s="722"/>
      <c r="BV72" s="722"/>
    </row>
    <row r="73" spans="1:74" ht="12" customHeight="1" x14ac:dyDescent="0.3">
      <c r="A73" s="506"/>
      <c r="B73" s="816" t="s">
        <v>1352</v>
      </c>
      <c r="C73" s="818"/>
      <c r="D73" s="818"/>
      <c r="E73" s="818"/>
      <c r="F73" s="818"/>
      <c r="G73" s="818"/>
      <c r="H73" s="818"/>
      <c r="I73" s="818"/>
      <c r="J73" s="818"/>
      <c r="K73" s="818"/>
      <c r="L73" s="818"/>
      <c r="M73" s="818"/>
      <c r="N73" s="818"/>
      <c r="O73" s="818"/>
      <c r="P73" s="818"/>
      <c r="Q73" s="818"/>
      <c r="R73" s="722"/>
      <c r="S73" s="722"/>
      <c r="T73" s="722"/>
      <c r="U73" s="722"/>
      <c r="V73" s="722"/>
      <c r="W73" s="722"/>
      <c r="X73" s="722"/>
      <c r="Y73" s="722"/>
      <c r="Z73" s="722"/>
      <c r="AA73" s="722"/>
      <c r="AB73" s="722"/>
      <c r="AC73" s="722"/>
      <c r="AD73" s="722"/>
      <c r="AE73" s="722"/>
      <c r="AF73" s="722"/>
      <c r="AG73" s="722"/>
      <c r="AH73" s="722"/>
      <c r="AI73" s="722"/>
      <c r="AJ73" s="722"/>
      <c r="AK73" s="722"/>
      <c r="AL73" s="722"/>
      <c r="AM73" s="722"/>
      <c r="AN73" s="722"/>
      <c r="AO73" s="722"/>
      <c r="AP73" s="722"/>
      <c r="AQ73" s="722"/>
      <c r="AR73" s="722"/>
      <c r="AS73" s="722"/>
      <c r="AT73" s="722"/>
      <c r="AU73" s="722"/>
      <c r="AV73" s="722"/>
      <c r="AW73" s="722"/>
      <c r="AX73" s="722"/>
      <c r="AY73" s="722"/>
      <c r="AZ73" s="722"/>
      <c r="BA73" s="722"/>
      <c r="BB73" s="722"/>
      <c r="BC73" s="722"/>
      <c r="BD73" s="611"/>
      <c r="BE73" s="611"/>
      <c r="BF73" s="611"/>
      <c r="BG73" s="722"/>
      <c r="BH73" s="722"/>
      <c r="BI73" s="722"/>
      <c r="BJ73" s="722"/>
      <c r="BK73" s="722"/>
      <c r="BL73" s="722"/>
      <c r="BM73" s="722"/>
      <c r="BN73" s="722"/>
      <c r="BO73" s="722"/>
      <c r="BP73" s="722"/>
      <c r="BQ73" s="722"/>
      <c r="BR73" s="722"/>
      <c r="BS73" s="722"/>
      <c r="BT73" s="722"/>
      <c r="BU73" s="722"/>
      <c r="BV73" s="722"/>
    </row>
    <row r="74" spans="1:74" ht="12" customHeight="1" x14ac:dyDescent="0.3">
      <c r="A74" s="506"/>
      <c r="B74" s="813" t="s">
        <v>1343</v>
      </c>
      <c r="C74" s="813"/>
      <c r="D74" s="813"/>
      <c r="E74" s="813"/>
      <c r="F74" s="813"/>
      <c r="G74" s="813"/>
      <c r="H74" s="813"/>
      <c r="I74" s="813"/>
      <c r="J74" s="813"/>
      <c r="K74" s="813"/>
      <c r="L74" s="813"/>
      <c r="M74" s="813"/>
      <c r="N74" s="813"/>
      <c r="O74" s="813"/>
      <c r="P74" s="813"/>
      <c r="Q74" s="813"/>
      <c r="R74" s="507"/>
      <c r="S74" s="507"/>
      <c r="T74" s="507"/>
      <c r="U74" s="507"/>
      <c r="V74" s="507"/>
      <c r="W74" s="507"/>
      <c r="X74" s="507"/>
      <c r="Y74" s="507"/>
      <c r="Z74" s="507"/>
      <c r="AA74" s="507"/>
      <c r="AB74" s="507"/>
      <c r="AC74" s="507"/>
      <c r="AD74" s="507"/>
      <c r="AE74" s="507"/>
      <c r="AF74" s="507"/>
      <c r="AG74" s="507"/>
      <c r="AH74" s="507"/>
      <c r="AI74" s="507"/>
      <c r="AJ74" s="507"/>
      <c r="AK74" s="507"/>
      <c r="AL74" s="507"/>
      <c r="AM74" s="507"/>
      <c r="AN74" s="507"/>
      <c r="AO74" s="507"/>
      <c r="AP74" s="507"/>
      <c r="AQ74" s="507"/>
      <c r="AR74" s="507"/>
      <c r="AS74" s="507"/>
      <c r="AT74" s="507"/>
      <c r="AU74" s="507"/>
      <c r="AV74" s="507"/>
      <c r="AW74" s="507"/>
      <c r="AX74" s="507"/>
      <c r="AY74" s="507"/>
      <c r="AZ74" s="507"/>
      <c r="BA74" s="507"/>
      <c r="BB74" s="507"/>
      <c r="BC74" s="507"/>
      <c r="BD74" s="611"/>
      <c r="BE74" s="611"/>
      <c r="BF74" s="611"/>
      <c r="BG74" s="507"/>
      <c r="BH74" s="507"/>
      <c r="BI74" s="507"/>
      <c r="BJ74" s="507"/>
      <c r="BK74" s="507"/>
      <c r="BL74" s="507"/>
      <c r="BM74" s="507"/>
      <c r="BN74" s="507"/>
      <c r="BO74" s="507"/>
      <c r="BP74" s="507"/>
      <c r="BQ74" s="507"/>
      <c r="BR74" s="507"/>
      <c r="BS74" s="507"/>
      <c r="BT74" s="507"/>
      <c r="BU74" s="507"/>
      <c r="BV74" s="507"/>
    </row>
    <row r="75" spans="1:74" ht="12" customHeight="1" x14ac:dyDescent="0.3">
      <c r="A75" s="506"/>
      <c r="B75" s="813"/>
      <c r="C75" s="813"/>
      <c r="D75" s="813"/>
      <c r="E75" s="813"/>
      <c r="F75" s="813"/>
      <c r="G75" s="813"/>
      <c r="H75" s="813"/>
      <c r="I75" s="813"/>
      <c r="J75" s="813"/>
      <c r="K75" s="813"/>
      <c r="L75" s="813"/>
      <c r="M75" s="813"/>
      <c r="N75" s="813"/>
      <c r="O75" s="813"/>
      <c r="P75" s="813"/>
      <c r="Q75" s="813"/>
      <c r="R75" s="507"/>
      <c r="S75" s="507"/>
      <c r="T75" s="507"/>
      <c r="U75" s="507"/>
      <c r="V75" s="507"/>
      <c r="W75" s="507"/>
      <c r="X75" s="507"/>
      <c r="Y75" s="507"/>
      <c r="Z75" s="507"/>
      <c r="AA75" s="507"/>
      <c r="AB75" s="507"/>
      <c r="AC75" s="507"/>
      <c r="AD75" s="507"/>
      <c r="AE75" s="507"/>
      <c r="AF75" s="507"/>
      <c r="AG75" s="507"/>
      <c r="AH75" s="507"/>
      <c r="AI75" s="507"/>
      <c r="AJ75" s="507"/>
      <c r="AK75" s="507"/>
      <c r="AL75" s="507"/>
      <c r="AM75" s="507"/>
      <c r="AN75" s="507"/>
      <c r="AO75" s="507"/>
      <c r="AP75" s="507"/>
      <c r="AQ75" s="507"/>
      <c r="AR75" s="507"/>
      <c r="AS75" s="507"/>
      <c r="AT75" s="507"/>
      <c r="AU75" s="507"/>
      <c r="AV75" s="507"/>
      <c r="AW75" s="507"/>
      <c r="AX75" s="507"/>
      <c r="AY75" s="507"/>
      <c r="AZ75" s="507"/>
      <c r="BA75" s="507"/>
      <c r="BB75" s="507"/>
      <c r="BC75" s="507"/>
      <c r="BD75" s="611"/>
      <c r="BE75" s="611"/>
      <c r="BF75" s="611"/>
      <c r="BG75" s="507"/>
      <c r="BH75" s="507"/>
      <c r="BI75" s="507"/>
      <c r="BJ75" s="507"/>
      <c r="BK75" s="507"/>
      <c r="BL75" s="507"/>
      <c r="BM75" s="507"/>
      <c r="BN75" s="507"/>
      <c r="BO75" s="507"/>
      <c r="BP75" s="507"/>
      <c r="BQ75" s="507"/>
      <c r="BR75" s="507"/>
      <c r="BS75" s="507"/>
      <c r="BT75" s="507"/>
      <c r="BU75" s="507"/>
      <c r="BV75" s="507"/>
    </row>
    <row r="76" spans="1:74" ht="12" customHeight="1" x14ac:dyDescent="0.25">
      <c r="A76" s="506"/>
      <c r="B76" s="764" t="s">
        <v>1349</v>
      </c>
      <c r="C76" s="752"/>
      <c r="D76" s="752"/>
      <c r="E76" s="752"/>
      <c r="F76" s="752"/>
      <c r="G76" s="752"/>
      <c r="H76" s="752"/>
      <c r="I76" s="752"/>
      <c r="J76" s="752"/>
      <c r="K76" s="752"/>
      <c r="L76" s="752"/>
      <c r="M76" s="752"/>
      <c r="N76" s="752"/>
      <c r="O76" s="752"/>
      <c r="P76" s="752"/>
      <c r="Q76" s="752"/>
      <c r="R76" s="510"/>
      <c r="S76" s="510"/>
      <c r="T76" s="510"/>
      <c r="U76" s="510"/>
      <c r="V76" s="510"/>
      <c r="W76" s="510"/>
      <c r="X76" s="510"/>
      <c r="Y76" s="510"/>
      <c r="Z76" s="510"/>
      <c r="AA76" s="509"/>
      <c r="AB76" s="510"/>
      <c r="AC76" s="510"/>
      <c r="AD76" s="510"/>
      <c r="AE76" s="510"/>
      <c r="AF76" s="510"/>
      <c r="AG76" s="510"/>
      <c r="AH76" s="510"/>
      <c r="AI76" s="510"/>
      <c r="AJ76" s="510"/>
      <c r="AK76" s="510"/>
      <c r="AL76" s="510"/>
      <c r="AM76" s="509"/>
      <c r="AN76" s="510"/>
      <c r="AO76" s="510"/>
      <c r="AP76" s="510"/>
      <c r="AQ76" s="510"/>
      <c r="AR76" s="510"/>
      <c r="AS76" s="510"/>
      <c r="AT76" s="510"/>
      <c r="AU76" s="510"/>
      <c r="AV76" s="510"/>
      <c r="AW76" s="510"/>
      <c r="AX76" s="510"/>
      <c r="AY76" s="509"/>
      <c r="AZ76" s="510"/>
      <c r="BA76" s="510"/>
      <c r="BB76" s="510"/>
      <c r="BC76" s="510"/>
      <c r="BD76" s="597"/>
      <c r="BE76" s="597"/>
      <c r="BF76" s="597"/>
      <c r="BG76" s="510"/>
      <c r="BH76" s="510"/>
      <c r="BI76" s="510"/>
      <c r="BJ76" s="510"/>
      <c r="BK76" s="509"/>
      <c r="BL76" s="510"/>
      <c r="BM76" s="510"/>
      <c r="BN76" s="510"/>
      <c r="BO76" s="510"/>
      <c r="BP76" s="510"/>
      <c r="BQ76" s="510"/>
      <c r="BR76" s="510"/>
      <c r="BS76" s="510"/>
      <c r="BT76" s="510"/>
      <c r="BU76" s="510"/>
      <c r="BV76" s="510"/>
    </row>
    <row r="77" spans="1:74" x14ac:dyDescent="0.25">
      <c r="A77" s="510"/>
      <c r="B77" s="511"/>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A77" s="512"/>
      <c r="AB77" s="512"/>
      <c r="AC77" s="512"/>
      <c r="AD77" s="512"/>
      <c r="AE77" s="512"/>
      <c r="AF77" s="512"/>
      <c r="AG77" s="512"/>
      <c r="AH77" s="512"/>
      <c r="AI77" s="512"/>
      <c r="AJ77" s="512"/>
      <c r="AK77" s="512"/>
      <c r="AL77" s="512"/>
      <c r="AM77" s="512"/>
      <c r="AN77" s="512"/>
      <c r="AO77" s="512"/>
      <c r="AP77" s="512"/>
      <c r="AQ77" s="512"/>
      <c r="AR77" s="512"/>
      <c r="AS77" s="512"/>
      <c r="AT77" s="512"/>
      <c r="AU77" s="512"/>
      <c r="AV77" s="512"/>
      <c r="AW77" s="512"/>
      <c r="AX77" s="512"/>
      <c r="AY77" s="512"/>
      <c r="AZ77" s="512"/>
      <c r="BA77" s="512"/>
      <c r="BB77" s="512"/>
      <c r="BC77" s="512"/>
      <c r="BD77" s="613"/>
      <c r="BE77" s="613"/>
      <c r="BF77" s="613"/>
      <c r="BG77" s="512"/>
      <c r="BH77" s="512"/>
      <c r="BI77" s="512"/>
      <c r="BJ77" s="512"/>
      <c r="BK77" s="512"/>
      <c r="BL77" s="512"/>
      <c r="BM77" s="512"/>
      <c r="BN77" s="512"/>
      <c r="BO77" s="512"/>
      <c r="BP77" s="512"/>
      <c r="BQ77" s="512"/>
      <c r="BR77" s="512"/>
      <c r="BS77" s="512"/>
      <c r="BT77" s="512"/>
      <c r="BU77" s="512"/>
      <c r="BV77" s="512"/>
    </row>
    <row r="78" spans="1:74" x14ac:dyDescent="0.25">
      <c r="A78" s="510"/>
      <c r="B78" s="509"/>
      <c r="C78" s="512"/>
      <c r="D78" s="512"/>
      <c r="E78" s="512"/>
      <c r="F78" s="512"/>
      <c r="G78" s="512"/>
      <c r="H78" s="512"/>
      <c r="I78" s="512"/>
      <c r="J78" s="512"/>
      <c r="K78" s="512"/>
      <c r="L78" s="512"/>
      <c r="M78" s="512"/>
      <c r="N78" s="512"/>
      <c r="O78" s="512"/>
      <c r="P78" s="512"/>
      <c r="Q78" s="512"/>
      <c r="R78" s="512"/>
      <c r="S78" s="512"/>
      <c r="T78" s="512"/>
      <c r="U78" s="512"/>
      <c r="V78" s="512"/>
      <c r="W78" s="512"/>
      <c r="X78" s="512"/>
      <c r="Y78" s="512"/>
      <c r="Z78" s="512"/>
      <c r="AA78" s="512"/>
      <c r="AB78" s="512"/>
      <c r="AC78" s="512"/>
      <c r="AD78" s="512"/>
      <c r="AE78" s="512"/>
      <c r="AF78" s="512"/>
      <c r="AG78" s="512"/>
      <c r="AH78" s="512"/>
      <c r="AI78" s="512"/>
      <c r="AJ78" s="512"/>
      <c r="AK78" s="512"/>
      <c r="AL78" s="512"/>
      <c r="AM78" s="512"/>
      <c r="AN78" s="512"/>
      <c r="AO78" s="512"/>
      <c r="AP78" s="512"/>
      <c r="AQ78" s="512"/>
      <c r="AR78" s="512"/>
      <c r="AS78" s="512"/>
      <c r="AT78" s="512"/>
      <c r="AU78" s="512"/>
      <c r="AV78" s="512"/>
      <c r="AW78" s="512"/>
      <c r="AX78" s="512"/>
      <c r="AY78" s="512"/>
      <c r="AZ78" s="512"/>
      <c r="BA78" s="512"/>
      <c r="BB78" s="512"/>
      <c r="BC78" s="512"/>
      <c r="BD78" s="613"/>
      <c r="BE78" s="613"/>
      <c r="BF78" s="613"/>
      <c r="BG78" s="512"/>
      <c r="BH78" s="512"/>
      <c r="BI78" s="512"/>
      <c r="BJ78" s="512"/>
      <c r="BK78" s="512"/>
      <c r="BL78" s="512"/>
      <c r="BM78" s="512"/>
      <c r="BN78" s="512"/>
      <c r="BO78" s="512"/>
      <c r="BP78" s="512"/>
      <c r="BQ78" s="512"/>
      <c r="BR78" s="512"/>
      <c r="BS78" s="512"/>
      <c r="BT78" s="512"/>
      <c r="BU78" s="512"/>
      <c r="BV78" s="512"/>
    </row>
    <row r="79" spans="1:74" x14ac:dyDescent="0.25">
      <c r="A79" s="510"/>
      <c r="B79" s="509"/>
      <c r="C79" s="512"/>
      <c r="D79" s="512"/>
      <c r="E79" s="512"/>
      <c r="F79" s="512"/>
      <c r="G79" s="512"/>
      <c r="H79" s="512"/>
      <c r="I79" s="512"/>
      <c r="J79" s="512"/>
      <c r="K79" s="512"/>
      <c r="L79" s="512"/>
      <c r="M79" s="512"/>
      <c r="N79" s="512"/>
      <c r="O79" s="512"/>
      <c r="P79" s="512"/>
      <c r="Q79" s="512"/>
      <c r="R79" s="512"/>
      <c r="S79" s="512"/>
      <c r="T79" s="512"/>
      <c r="U79" s="512"/>
      <c r="V79" s="512"/>
      <c r="W79" s="512"/>
      <c r="X79" s="512"/>
      <c r="Y79" s="512"/>
      <c r="Z79" s="512"/>
      <c r="AA79" s="512"/>
      <c r="AB79" s="512"/>
      <c r="AC79" s="512"/>
      <c r="AD79" s="512"/>
      <c r="AE79" s="512"/>
      <c r="AF79" s="512"/>
      <c r="AG79" s="512"/>
      <c r="AH79" s="512"/>
      <c r="AI79" s="512"/>
      <c r="AJ79" s="512"/>
      <c r="AK79" s="512"/>
      <c r="AL79" s="512"/>
      <c r="AM79" s="512"/>
      <c r="AN79" s="512"/>
      <c r="AO79" s="512"/>
      <c r="AP79" s="512"/>
      <c r="AQ79" s="512"/>
      <c r="AR79" s="512"/>
      <c r="AS79" s="512"/>
      <c r="AT79" s="512"/>
      <c r="AU79" s="512"/>
      <c r="AV79" s="512"/>
      <c r="AW79" s="512"/>
      <c r="AX79" s="512"/>
      <c r="AY79" s="512"/>
      <c r="AZ79" s="512"/>
      <c r="BA79" s="512"/>
      <c r="BB79" s="512"/>
      <c r="BC79" s="512"/>
      <c r="BD79" s="613"/>
      <c r="BE79" s="613"/>
      <c r="BF79" s="613"/>
      <c r="BG79" s="512"/>
      <c r="BH79" s="512"/>
      <c r="BI79" s="512"/>
      <c r="BJ79" s="512"/>
      <c r="BK79" s="512"/>
      <c r="BL79" s="512"/>
      <c r="BM79" s="512"/>
      <c r="BN79" s="512"/>
      <c r="BO79" s="512"/>
      <c r="BP79" s="512"/>
      <c r="BQ79" s="512"/>
      <c r="BR79" s="512"/>
      <c r="BS79" s="512"/>
      <c r="BT79" s="512"/>
      <c r="BU79" s="512"/>
      <c r="BV79" s="512"/>
    </row>
    <row r="81" spans="1:74" x14ac:dyDescent="0.25">
      <c r="B81" s="511"/>
      <c r="C81" s="512"/>
      <c r="D81" s="512"/>
      <c r="E81" s="512"/>
      <c r="F81" s="512"/>
      <c r="G81" s="512"/>
      <c r="H81" s="512"/>
      <c r="I81" s="512"/>
      <c r="J81" s="512"/>
      <c r="K81" s="512"/>
      <c r="L81" s="512"/>
      <c r="M81" s="512"/>
      <c r="N81" s="512"/>
      <c r="O81" s="512"/>
      <c r="P81" s="512"/>
      <c r="Q81" s="512"/>
      <c r="R81" s="512"/>
      <c r="S81" s="512"/>
      <c r="T81" s="512"/>
      <c r="U81" s="512"/>
      <c r="V81" s="512"/>
      <c r="W81" s="512"/>
      <c r="X81" s="512"/>
      <c r="Y81" s="512"/>
      <c r="Z81" s="512"/>
      <c r="AA81" s="512"/>
      <c r="AB81" s="512"/>
      <c r="AC81" s="512"/>
      <c r="AD81" s="512"/>
      <c r="AE81" s="512"/>
      <c r="AF81" s="512"/>
      <c r="AG81" s="512"/>
      <c r="AH81" s="512"/>
      <c r="AI81" s="512"/>
      <c r="AJ81" s="512"/>
      <c r="AK81" s="512"/>
      <c r="AL81" s="512"/>
      <c r="AM81" s="512"/>
      <c r="AN81" s="512"/>
      <c r="AO81" s="512"/>
      <c r="AP81" s="512"/>
      <c r="AQ81" s="512"/>
      <c r="AR81" s="512"/>
      <c r="AS81" s="512"/>
      <c r="AT81" s="512"/>
      <c r="AU81" s="512"/>
      <c r="AV81" s="512"/>
      <c r="AW81" s="512"/>
      <c r="AX81" s="512"/>
      <c r="AY81" s="512"/>
      <c r="AZ81" s="512"/>
      <c r="BA81" s="512"/>
      <c r="BB81" s="512"/>
      <c r="BC81" s="512"/>
      <c r="BD81" s="613"/>
      <c r="BE81" s="613"/>
      <c r="BF81" s="613"/>
      <c r="BG81" s="512"/>
      <c r="BH81" s="512"/>
      <c r="BI81" s="512"/>
      <c r="BJ81" s="512"/>
      <c r="BK81" s="512"/>
      <c r="BL81" s="512"/>
      <c r="BM81" s="512"/>
      <c r="BN81" s="512"/>
      <c r="BO81" s="512"/>
      <c r="BP81" s="512"/>
      <c r="BQ81" s="512"/>
      <c r="BR81" s="512"/>
      <c r="BS81" s="512"/>
      <c r="BT81" s="512"/>
      <c r="BU81" s="512"/>
      <c r="BV81" s="512"/>
    </row>
    <row r="82" spans="1:74" x14ac:dyDescent="0.25">
      <c r="B82" s="509"/>
      <c r="C82" s="512"/>
      <c r="D82" s="512"/>
      <c r="E82" s="512"/>
      <c r="F82" s="512"/>
      <c r="G82" s="512"/>
      <c r="H82" s="512"/>
      <c r="I82" s="512"/>
      <c r="J82" s="512"/>
      <c r="K82" s="512"/>
      <c r="L82" s="512"/>
      <c r="M82" s="512"/>
      <c r="N82" s="512"/>
      <c r="O82" s="512"/>
      <c r="P82" s="512"/>
      <c r="Q82" s="512"/>
      <c r="R82" s="512"/>
      <c r="S82" s="512"/>
      <c r="T82" s="512"/>
      <c r="U82" s="512"/>
      <c r="V82" s="512"/>
      <c r="W82" s="512"/>
      <c r="X82" s="512"/>
      <c r="Y82" s="512"/>
      <c r="Z82" s="512"/>
      <c r="AA82" s="512"/>
      <c r="AB82" s="512"/>
      <c r="AC82" s="512"/>
      <c r="AD82" s="512"/>
      <c r="AE82" s="512"/>
      <c r="AF82" s="512"/>
      <c r="AG82" s="512"/>
      <c r="AH82" s="512"/>
      <c r="AI82" s="512"/>
      <c r="AJ82" s="512"/>
      <c r="AK82" s="512"/>
      <c r="AL82" s="512"/>
      <c r="AM82" s="512"/>
      <c r="AN82" s="512"/>
      <c r="AO82" s="512"/>
      <c r="AP82" s="512"/>
      <c r="AQ82" s="512"/>
      <c r="AR82" s="512"/>
      <c r="AS82" s="512"/>
      <c r="AT82" s="512"/>
      <c r="AU82" s="512"/>
      <c r="AV82" s="512"/>
      <c r="AW82" s="512"/>
      <c r="AX82" s="512"/>
      <c r="AY82" s="512"/>
      <c r="AZ82" s="512"/>
      <c r="BA82" s="512"/>
      <c r="BB82" s="512"/>
      <c r="BC82" s="512"/>
      <c r="BD82" s="613"/>
      <c r="BE82" s="613"/>
      <c r="BF82" s="613"/>
      <c r="BG82" s="512"/>
      <c r="BH82" s="512"/>
      <c r="BI82" s="512"/>
      <c r="BJ82" s="512"/>
      <c r="BK82" s="512"/>
      <c r="BL82" s="512"/>
      <c r="BM82" s="512"/>
      <c r="BN82" s="512"/>
      <c r="BO82" s="512"/>
      <c r="BP82" s="512"/>
      <c r="BQ82" s="512"/>
      <c r="BR82" s="512"/>
      <c r="BS82" s="512"/>
      <c r="BT82" s="512"/>
      <c r="BU82" s="512"/>
      <c r="BV82" s="512"/>
    </row>
    <row r="83" spans="1:74" x14ac:dyDescent="0.25">
      <c r="A83" s="510"/>
      <c r="B83" s="509"/>
      <c r="C83" s="512"/>
      <c r="D83" s="512"/>
      <c r="E83" s="512"/>
      <c r="F83" s="512"/>
      <c r="G83" s="512"/>
      <c r="H83" s="512"/>
      <c r="I83" s="512"/>
      <c r="J83" s="512"/>
      <c r="K83" s="512"/>
      <c r="L83" s="512"/>
      <c r="M83" s="512"/>
      <c r="N83" s="512"/>
      <c r="O83" s="512"/>
      <c r="P83" s="512"/>
      <c r="Q83" s="512"/>
      <c r="R83" s="512"/>
      <c r="S83" s="512"/>
      <c r="T83" s="512"/>
      <c r="U83" s="512"/>
      <c r="V83" s="512"/>
      <c r="W83" s="512"/>
      <c r="X83" s="512"/>
      <c r="Y83" s="512"/>
      <c r="Z83" s="512"/>
      <c r="AA83" s="512"/>
      <c r="AB83" s="512"/>
      <c r="AC83" s="512"/>
      <c r="AD83" s="512"/>
      <c r="AE83" s="512"/>
      <c r="AF83" s="512"/>
      <c r="AG83" s="512"/>
      <c r="AH83" s="512"/>
      <c r="AI83" s="512"/>
      <c r="AJ83" s="512"/>
      <c r="AK83" s="512"/>
      <c r="AL83" s="512"/>
      <c r="AM83" s="512"/>
      <c r="AN83" s="512"/>
      <c r="AO83" s="512"/>
      <c r="AP83" s="512"/>
      <c r="AQ83" s="512"/>
      <c r="AR83" s="512"/>
      <c r="AS83" s="512"/>
      <c r="AT83" s="512"/>
      <c r="AU83" s="512"/>
      <c r="AV83" s="512"/>
      <c r="AW83" s="512"/>
      <c r="AX83" s="512"/>
      <c r="AY83" s="512"/>
      <c r="AZ83" s="512"/>
      <c r="BA83" s="512"/>
      <c r="BB83" s="512"/>
      <c r="BC83" s="512"/>
      <c r="BD83" s="613"/>
      <c r="BE83" s="613"/>
      <c r="BF83" s="613"/>
      <c r="BG83" s="512"/>
      <c r="BH83" s="512"/>
      <c r="BI83" s="512"/>
      <c r="BJ83" s="512"/>
      <c r="BK83" s="512"/>
      <c r="BL83" s="512"/>
      <c r="BM83" s="512"/>
      <c r="BN83" s="512"/>
      <c r="BO83" s="512"/>
      <c r="BP83" s="512"/>
      <c r="BQ83" s="512"/>
      <c r="BR83" s="512"/>
      <c r="BS83" s="512"/>
      <c r="BT83" s="512"/>
      <c r="BU83" s="512"/>
      <c r="BV83" s="512"/>
    </row>
    <row r="84" spans="1:74" x14ac:dyDescent="0.25">
      <c r="A84" s="510"/>
      <c r="B84" s="509"/>
      <c r="C84" s="512"/>
      <c r="D84" s="512"/>
      <c r="E84" s="512"/>
      <c r="F84" s="512"/>
      <c r="G84" s="512"/>
      <c r="H84" s="512"/>
      <c r="I84" s="512"/>
      <c r="J84" s="512"/>
      <c r="K84" s="512"/>
      <c r="L84" s="512"/>
      <c r="M84" s="512"/>
      <c r="N84" s="512"/>
      <c r="O84" s="512"/>
      <c r="P84" s="512"/>
      <c r="Q84" s="512"/>
      <c r="R84" s="512"/>
      <c r="S84" s="512"/>
      <c r="T84" s="512"/>
      <c r="U84" s="512"/>
      <c r="V84" s="512"/>
      <c r="W84" s="512"/>
      <c r="X84" s="512"/>
      <c r="Y84" s="512"/>
      <c r="Z84" s="512"/>
      <c r="AA84" s="512"/>
      <c r="AB84" s="512"/>
      <c r="AC84" s="512"/>
      <c r="AD84" s="512"/>
      <c r="AE84" s="512"/>
      <c r="AF84" s="512"/>
      <c r="AG84" s="512"/>
      <c r="AH84" s="512"/>
      <c r="AI84" s="512"/>
      <c r="AJ84" s="512"/>
      <c r="AK84" s="512"/>
      <c r="AL84" s="512"/>
      <c r="AM84" s="512"/>
      <c r="AN84" s="512"/>
      <c r="AO84" s="512"/>
      <c r="AP84" s="512"/>
      <c r="AQ84" s="512"/>
      <c r="AR84" s="512"/>
      <c r="AS84" s="512"/>
      <c r="AT84" s="512"/>
      <c r="AU84" s="512"/>
      <c r="AV84" s="512"/>
      <c r="AW84" s="512"/>
      <c r="AX84" s="512"/>
      <c r="AY84" s="512"/>
      <c r="AZ84" s="512"/>
      <c r="BA84" s="512"/>
      <c r="BB84" s="512"/>
      <c r="BC84" s="512"/>
      <c r="BD84" s="613"/>
      <c r="BE84" s="613"/>
      <c r="BF84" s="613"/>
      <c r="BG84" s="512"/>
      <c r="BH84" s="512"/>
      <c r="BI84" s="512"/>
      <c r="BJ84" s="512"/>
      <c r="BK84" s="512"/>
      <c r="BL84" s="512"/>
      <c r="BM84" s="512"/>
      <c r="BN84" s="512"/>
      <c r="BO84" s="512"/>
      <c r="BP84" s="512"/>
      <c r="BQ84" s="512"/>
      <c r="BR84" s="512"/>
      <c r="BS84" s="512"/>
      <c r="BT84" s="512"/>
      <c r="BU84" s="512"/>
      <c r="BV84" s="512"/>
    </row>
    <row r="85" spans="1:74" x14ac:dyDescent="0.25">
      <c r="B85" s="511"/>
      <c r="C85" s="512"/>
      <c r="D85" s="512"/>
      <c r="E85" s="512"/>
      <c r="F85" s="512"/>
      <c r="G85" s="512"/>
      <c r="H85" s="512"/>
      <c r="I85" s="512"/>
      <c r="J85" s="512"/>
      <c r="K85" s="512"/>
      <c r="L85" s="512"/>
      <c r="M85" s="512"/>
      <c r="N85" s="512"/>
      <c r="O85" s="512"/>
      <c r="P85" s="512"/>
      <c r="Q85" s="512"/>
      <c r="R85" s="512"/>
      <c r="S85" s="512"/>
      <c r="T85" s="512"/>
      <c r="U85" s="512"/>
      <c r="V85" s="512"/>
      <c r="W85" s="512"/>
      <c r="X85" s="512"/>
      <c r="Y85" s="512"/>
      <c r="Z85" s="512"/>
      <c r="AA85" s="512"/>
      <c r="AB85" s="512"/>
      <c r="AC85" s="512"/>
      <c r="AD85" s="512"/>
      <c r="AE85" s="512"/>
      <c r="AF85" s="512"/>
      <c r="AG85" s="512"/>
      <c r="AH85" s="512"/>
      <c r="AI85" s="512"/>
      <c r="AJ85" s="512"/>
      <c r="AK85" s="512"/>
      <c r="AL85" s="512"/>
      <c r="AM85" s="512"/>
      <c r="AN85" s="512"/>
      <c r="AO85" s="512"/>
      <c r="AP85" s="512"/>
      <c r="AQ85" s="512"/>
      <c r="AR85" s="512"/>
      <c r="AS85" s="512"/>
      <c r="AT85" s="512"/>
      <c r="AU85" s="512"/>
      <c r="AV85" s="512"/>
      <c r="AW85" s="512"/>
      <c r="AX85" s="512"/>
      <c r="AY85" s="512"/>
      <c r="AZ85" s="512"/>
      <c r="BA85" s="512"/>
      <c r="BB85" s="512"/>
      <c r="BC85" s="512"/>
      <c r="BD85" s="613"/>
      <c r="BE85" s="613"/>
      <c r="BF85" s="613"/>
      <c r="BG85" s="512"/>
      <c r="BH85" s="512"/>
      <c r="BI85" s="512"/>
      <c r="BJ85" s="512"/>
      <c r="BK85" s="512"/>
      <c r="BL85" s="512"/>
      <c r="BM85" s="512"/>
      <c r="BN85" s="512"/>
      <c r="BO85" s="512"/>
      <c r="BP85" s="512"/>
      <c r="BQ85" s="512"/>
      <c r="BR85" s="512"/>
      <c r="BS85" s="512"/>
      <c r="BT85" s="512"/>
      <c r="BU85" s="512"/>
      <c r="BV85" s="512"/>
    </row>
    <row r="86" spans="1:74" x14ac:dyDescent="0.25">
      <c r="B86" s="509"/>
      <c r="C86" s="512"/>
      <c r="D86" s="512"/>
      <c r="E86" s="512"/>
      <c r="F86" s="512"/>
      <c r="G86" s="512"/>
      <c r="H86" s="512"/>
      <c r="I86" s="512"/>
      <c r="J86" s="512"/>
      <c r="K86" s="512"/>
      <c r="L86" s="512"/>
      <c r="M86" s="512"/>
      <c r="N86" s="512"/>
      <c r="O86" s="512"/>
      <c r="P86" s="512"/>
      <c r="Q86" s="512"/>
      <c r="R86" s="512"/>
      <c r="S86" s="512"/>
      <c r="T86" s="512"/>
      <c r="U86" s="512"/>
      <c r="V86" s="512"/>
      <c r="W86" s="512"/>
      <c r="X86" s="512"/>
      <c r="Y86" s="512"/>
      <c r="Z86" s="512"/>
      <c r="AA86" s="512"/>
      <c r="AB86" s="512"/>
      <c r="AC86" s="512"/>
      <c r="AD86" s="512"/>
      <c r="AE86" s="512"/>
      <c r="AF86" s="512"/>
      <c r="AG86" s="512"/>
      <c r="AH86" s="512"/>
      <c r="AI86" s="512"/>
      <c r="AJ86" s="512"/>
      <c r="AK86" s="512"/>
      <c r="AL86" s="512"/>
      <c r="AM86" s="512"/>
      <c r="AN86" s="512"/>
      <c r="AO86" s="512"/>
      <c r="AP86" s="512"/>
      <c r="AQ86" s="512"/>
      <c r="AR86" s="512"/>
      <c r="AS86" s="512"/>
      <c r="AT86" s="512"/>
      <c r="AU86" s="512"/>
      <c r="AV86" s="512"/>
      <c r="AW86" s="512"/>
      <c r="AX86" s="512"/>
      <c r="AY86" s="512"/>
      <c r="AZ86" s="512"/>
      <c r="BA86" s="512"/>
      <c r="BB86" s="512"/>
      <c r="BC86" s="512"/>
      <c r="BD86" s="613"/>
      <c r="BE86" s="613"/>
      <c r="BF86" s="613"/>
      <c r="BG86" s="512"/>
      <c r="BH86" s="512"/>
      <c r="BI86" s="512"/>
      <c r="BJ86" s="512"/>
      <c r="BK86" s="512"/>
      <c r="BL86" s="512"/>
      <c r="BM86" s="512"/>
      <c r="BN86" s="512"/>
      <c r="BO86" s="512"/>
      <c r="BP86" s="512"/>
      <c r="BQ86" s="512"/>
      <c r="BR86" s="512"/>
      <c r="BS86" s="512"/>
      <c r="BT86" s="512"/>
      <c r="BU86" s="512"/>
      <c r="BV86" s="512"/>
    </row>
    <row r="87" spans="1:74" x14ac:dyDescent="0.25">
      <c r="A87" s="510"/>
      <c r="B87" s="509"/>
      <c r="C87" s="512"/>
      <c r="D87" s="512"/>
      <c r="E87" s="512"/>
      <c r="F87" s="512"/>
      <c r="G87" s="512"/>
      <c r="H87" s="512"/>
      <c r="I87" s="512"/>
      <c r="J87" s="512"/>
      <c r="K87" s="512"/>
      <c r="L87" s="512"/>
      <c r="M87" s="512"/>
      <c r="N87" s="512"/>
      <c r="O87" s="512"/>
      <c r="P87" s="512"/>
      <c r="Q87" s="512"/>
      <c r="R87" s="512"/>
      <c r="S87" s="512"/>
      <c r="T87" s="512"/>
      <c r="U87" s="512"/>
      <c r="V87" s="512"/>
      <c r="W87" s="512"/>
      <c r="X87" s="512"/>
      <c r="Y87" s="512"/>
      <c r="Z87" s="512"/>
      <c r="AA87" s="512"/>
      <c r="AB87" s="512"/>
      <c r="AC87" s="512"/>
      <c r="AD87" s="512"/>
      <c r="AE87" s="512"/>
      <c r="AF87" s="512"/>
      <c r="AG87" s="512"/>
      <c r="AH87" s="512"/>
      <c r="AI87" s="512"/>
      <c r="AJ87" s="512"/>
      <c r="AK87" s="512"/>
      <c r="AL87" s="512"/>
      <c r="AM87" s="512"/>
      <c r="AN87" s="512"/>
      <c r="AO87" s="512"/>
      <c r="AP87" s="512"/>
      <c r="AQ87" s="512"/>
      <c r="AR87" s="512"/>
      <c r="AS87" s="512"/>
      <c r="AT87" s="512"/>
      <c r="AU87" s="512"/>
      <c r="AV87" s="512"/>
      <c r="AW87" s="512"/>
      <c r="AX87" s="512"/>
      <c r="AY87" s="512"/>
      <c r="AZ87" s="512"/>
      <c r="BA87" s="512"/>
      <c r="BB87" s="512"/>
      <c r="BC87" s="512"/>
      <c r="BD87" s="613"/>
      <c r="BE87" s="613"/>
      <c r="BF87" s="613"/>
      <c r="BG87" s="512"/>
      <c r="BH87" s="512"/>
      <c r="BI87" s="512"/>
      <c r="BJ87" s="512"/>
      <c r="BK87" s="512"/>
      <c r="BL87" s="512"/>
      <c r="BM87" s="512"/>
      <c r="BN87" s="512"/>
      <c r="BO87" s="512"/>
      <c r="BP87" s="512"/>
      <c r="BQ87" s="512"/>
      <c r="BR87" s="512"/>
      <c r="BS87" s="512"/>
      <c r="BT87" s="512"/>
      <c r="BU87" s="512"/>
      <c r="BV87" s="512"/>
    </row>
    <row r="89" spans="1:74" x14ac:dyDescent="0.25">
      <c r="B89" s="511"/>
      <c r="C89" s="512"/>
      <c r="D89" s="512"/>
      <c r="E89" s="512"/>
      <c r="F89" s="512"/>
      <c r="G89" s="512"/>
      <c r="H89" s="512"/>
      <c r="I89" s="512"/>
      <c r="J89" s="512"/>
      <c r="K89" s="512"/>
      <c r="L89" s="512"/>
      <c r="M89" s="512"/>
      <c r="N89" s="512"/>
      <c r="O89" s="512"/>
      <c r="P89" s="512"/>
      <c r="Q89" s="512"/>
      <c r="R89" s="512"/>
      <c r="S89" s="512"/>
      <c r="T89" s="512"/>
      <c r="U89" s="512"/>
      <c r="V89" s="512"/>
      <c r="W89" s="512"/>
      <c r="X89" s="512"/>
      <c r="Y89" s="512"/>
      <c r="Z89" s="512"/>
      <c r="AA89" s="512"/>
      <c r="AB89" s="512"/>
      <c r="AC89" s="512"/>
      <c r="AD89" s="512"/>
      <c r="AE89" s="512"/>
      <c r="AF89" s="512"/>
      <c r="AG89" s="512"/>
      <c r="AH89" s="512"/>
      <c r="AI89" s="512"/>
      <c r="AJ89" s="512"/>
      <c r="AK89" s="512"/>
      <c r="AL89" s="512"/>
      <c r="AM89" s="512"/>
      <c r="AN89" s="512"/>
      <c r="AO89" s="512"/>
      <c r="AP89" s="512"/>
      <c r="AQ89" s="512"/>
      <c r="AR89" s="512"/>
      <c r="AS89" s="512"/>
      <c r="AT89" s="512"/>
      <c r="AU89" s="512"/>
      <c r="AV89" s="512"/>
      <c r="AW89" s="512"/>
      <c r="AX89" s="512"/>
      <c r="AY89" s="512"/>
      <c r="AZ89" s="512"/>
      <c r="BA89" s="512"/>
      <c r="BB89" s="512"/>
      <c r="BC89" s="512"/>
      <c r="BD89" s="613"/>
      <c r="BE89" s="613"/>
      <c r="BF89" s="613"/>
      <c r="BG89" s="512"/>
      <c r="BH89" s="512"/>
      <c r="BI89" s="512"/>
      <c r="BJ89" s="512"/>
      <c r="BK89" s="512"/>
      <c r="BL89" s="512"/>
      <c r="BM89" s="512"/>
      <c r="BN89" s="512"/>
      <c r="BO89" s="512"/>
      <c r="BP89" s="512"/>
      <c r="BQ89" s="512"/>
      <c r="BR89" s="512"/>
      <c r="BS89" s="512"/>
      <c r="BT89" s="512"/>
      <c r="BU89" s="512"/>
      <c r="BV89" s="512"/>
    </row>
    <row r="90" spans="1:74" x14ac:dyDescent="0.25">
      <c r="B90" s="509"/>
      <c r="C90" s="512"/>
      <c r="D90" s="512"/>
      <c r="E90" s="512"/>
      <c r="F90" s="512"/>
      <c r="G90" s="512"/>
      <c r="H90" s="512"/>
      <c r="I90" s="512"/>
      <c r="J90" s="512"/>
      <c r="K90" s="512"/>
      <c r="L90" s="512"/>
      <c r="M90" s="512"/>
      <c r="N90" s="512"/>
      <c r="O90" s="512"/>
      <c r="P90" s="512"/>
      <c r="Q90" s="512"/>
      <c r="R90" s="512"/>
      <c r="S90" s="512"/>
      <c r="T90" s="512"/>
      <c r="U90" s="512"/>
      <c r="V90" s="512"/>
      <c r="W90" s="512"/>
      <c r="X90" s="512"/>
      <c r="Y90" s="512"/>
      <c r="Z90" s="512"/>
      <c r="AA90" s="512"/>
      <c r="AB90" s="512"/>
      <c r="AC90" s="512"/>
      <c r="AD90" s="512"/>
      <c r="AE90" s="512"/>
      <c r="AF90" s="512"/>
      <c r="AG90" s="512"/>
      <c r="AH90" s="512"/>
      <c r="AI90" s="512"/>
      <c r="AJ90" s="512"/>
      <c r="AK90" s="512"/>
      <c r="AL90" s="512"/>
      <c r="AM90" s="512"/>
      <c r="AN90" s="512"/>
      <c r="AO90" s="512"/>
      <c r="AP90" s="512"/>
      <c r="AQ90" s="512"/>
      <c r="AR90" s="512"/>
      <c r="AS90" s="512"/>
      <c r="AT90" s="512"/>
      <c r="AU90" s="512"/>
      <c r="AV90" s="512"/>
      <c r="AW90" s="512"/>
      <c r="AX90" s="512"/>
      <c r="AY90" s="512"/>
      <c r="AZ90" s="512"/>
      <c r="BA90" s="512"/>
      <c r="BB90" s="512"/>
      <c r="BC90" s="512"/>
      <c r="BD90" s="613"/>
      <c r="BE90" s="613"/>
      <c r="BF90" s="613"/>
      <c r="BG90" s="512"/>
      <c r="BH90" s="512"/>
      <c r="BI90" s="512"/>
      <c r="BJ90" s="512"/>
      <c r="BK90" s="512"/>
      <c r="BL90" s="512"/>
      <c r="BM90" s="512"/>
      <c r="BN90" s="512"/>
      <c r="BO90" s="512"/>
      <c r="BP90" s="512"/>
      <c r="BQ90" s="512"/>
      <c r="BR90" s="512"/>
      <c r="BS90" s="512"/>
      <c r="BT90" s="512"/>
      <c r="BU90" s="512"/>
      <c r="BV90" s="512"/>
    </row>
    <row r="91" spans="1:74" x14ac:dyDescent="0.25">
      <c r="A91" s="510"/>
      <c r="B91" s="509"/>
      <c r="C91" s="512"/>
      <c r="D91" s="512"/>
      <c r="E91" s="512"/>
      <c r="F91" s="512"/>
      <c r="G91" s="512"/>
      <c r="H91" s="512"/>
      <c r="I91" s="512"/>
      <c r="J91" s="512"/>
      <c r="K91" s="512"/>
      <c r="L91" s="512"/>
      <c r="M91" s="512"/>
      <c r="N91" s="512"/>
      <c r="O91" s="512"/>
      <c r="P91" s="512"/>
      <c r="Q91" s="512"/>
      <c r="R91" s="512"/>
      <c r="S91" s="512"/>
      <c r="T91" s="512"/>
      <c r="U91" s="512"/>
      <c r="V91" s="512"/>
      <c r="W91" s="512"/>
      <c r="X91" s="512"/>
      <c r="Y91" s="512"/>
      <c r="Z91" s="512"/>
      <c r="AA91" s="512"/>
      <c r="AB91" s="512"/>
      <c r="AC91" s="512"/>
      <c r="AD91" s="512"/>
      <c r="AE91" s="512"/>
      <c r="AF91" s="512"/>
      <c r="AG91" s="512"/>
      <c r="AH91" s="512"/>
      <c r="AI91" s="512"/>
      <c r="AJ91" s="512"/>
      <c r="AK91" s="512"/>
      <c r="AL91" s="512"/>
      <c r="AM91" s="512"/>
      <c r="AN91" s="512"/>
      <c r="AO91" s="512"/>
      <c r="AP91" s="512"/>
      <c r="AQ91" s="512"/>
      <c r="AR91" s="512"/>
      <c r="AS91" s="512"/>
      <c r="AT91" s="512"/>
      <c r="AU91" s="512"/>
      <c r="AV91" s="512"/>
      <c r="AW91" s="512"/>
      <c r="AX91" s="512"/>
      <c r="AY91" s="512"/>
      <c r="AZ91" s="512"/>
      <c r="BA91" s="512"/>
      <c r="BB91" s="512"/>
      <c r="BC91" s="512"/>
      <c r="BD91" s="613"/>
      <c r="BE91" s="613"/>
      <c r="BF91" s="613"/>
      <c r="BG91" s="512"/>
      <c r="BH91" s="512"/>
      <c r="BI91" s="512"/>
      <c r="BJ91" s="512"/>
      <c r="BK91" s="512"/>
      <c r="BL91" s="512"/>
      <c r="BM91" s="512"/>
      <c r="BN91" s="512"/>
      <c r="BO91" s="512"/>
      <c r="BP91" s="512"/>
      <c r="BQ91" s="512"/>
      <c r="BR91" s="512"/>
      <c r="BS91" s="512"/>
      <c r="BT91" s="512"/>
      <c r="BU91" s="512"/>
      <c r="BV91" s="512"/>
    </row>
    <row r="93" spans="1:74" x14ac:dyDescent="0.25">
      <c r="B93" s="511"/>
      <c r="C93" s="513"/>
      <c r="D93" s="513"/>
      <c r="E93" s="513"/>
      <c r="F93" s="513"/>
      <c r="G93" s="513"/>
      <c r="H93" s="513"/>
      <c r="I93" s="513"/>
      <c r="J93" s="513"/>
      <c r="K93" s="513"/>
      <c r="L93" s="513"/>
      <c r="M93" s="513"/>
      <c r="N93" s="513"/>
      <c r="O93" s="513"/>
      <c r="P93" s="513"/>
      <c r="Q93" s="513"/>
      <c r="R93" s="513"/>
      <c r="S93" s="513"/>
      <c r="T93" s="513"/>
      <c r="U93" s="513"/>
      <c r="V93" s="513"/>
      <c r="W93" s="513"/>
      <c r="X93" s="513"/>
      <c r="Y93" s="513"/>
      <c r="Z93" s="513"/>
      <c r="AA93" s="513"/>
      <c r="AB93" s="513"/>
      <c r="AC93" s="513"/>
      <c r="AD93" s="513"/>
      <c r="AE93" s="513"/>
      <c r="AF93" s="513"/>
      <c r="AG93" s="513"/>
      <c r="AH93" s="513"/>
      <c r="AI93" s="513"/>
      <c r="AJ93" s="513"/>
      <c r="AK93" s="513"/>
      <c r="AL93" s="513"/>
      <c r="AM93" s="513"/>
      <c r="AN93" s="513"/>
      <c r="AO93" s="513"/>
      <c r="AP93" s="513"/>
      <c r="AQ93" s="513"/>
      <c r="AR93" s="513"/>
      <c r="AS93" s="513"/>
      <c r="AT93" s="513"/>
      <c r="AU93" s="513"/>
      <c r="AV93" s="513"/>
      <c r="AW93" s="513"/>
      <c r="AX93" s="513"/>
      <c r="AY93" s="513"/>
      <c r="AZ93" s="513"/>
      <c r="BA93" s="513"/>
      <c r="BB93" s="513"/>
      <c r="BC93" s="513"/>
      <c r="BD93" s="614"/>
      <c r="BE93" s="614"/>
      <c r="BF93" s="614"/>
      <c r="BG93" s="513"/>
      <c r="BH93" s="513"/>
      <c r="BI93" s="513"/>
      <c r="BJ93" s="513"/>
      <c r="BK93" s="513"/>
      <c r="BL93" s="513"/>
      <c r="BM93" s="513"/>
      <c r="BN93" s="513"/>
      <c r="BO93" s="513"/>
      <c r="BP93" s="513"/>
      <c r="BQ93" s="513"/>
      <c r="BR93" s="513"/>
      <c r="BS93" s="513"/>
      <c r="BT93" s="513"/>
      <c r="BU93" s="513"/>
      <c r="BV93" s="513"/>
    </row>
    <row r="94" spans="1:74" x14ac:dyDescent="0.25">
      <c r="B94" s="509"/>
      <c r="C94" s="513"/>
      <c r="D94" s="513"/>
      <c r="E94" s="513"/>
      <c r="F94" s="513"/>
      <c r="G94" s="513"/>
      <c r="H94" s="513"/>
      <c r="I94" s="513"/>
      <c r="J94" s="513"/>
      <c r="K94" s="513"/>
      <c r="L94" s="513"/>
      <c r="M94" s="513"/>
      <c r="N94" s="513"/>
      <c r="O94" s="513"/>
      <c r="P94" s="513"/>
      <c r="Q94" s="513"/>
      <c r="R94" s="513"/>
      <c r="S94" s="513"/>
      <c r="T94" s="513"/>
      <c r="U94" s="513"/>
      <c r="V94" s="513"/>
      <c r="W94" s="513"/>
      <c r="X94" s="513"/>
      <c r="Y94" s="513"/>
      <c r="Z94" s="513"/>
      <c r="AA94" s="513"/>
      <c r="AB94" s="513"/>
      <c r="AC94" s="513"/>
      <c r="AD94" s="513"/>
      <c r="AE94" s="513"/>
      <c r="AF94" s="513"/>
      <c r="AG94" s="513"/>
      <c r="AH94" s="513"/>
      <c r="AI94" s="513"/>
      <c r="AJ94" s="513"/>
      <c r="AK94" s="513"/>
      <c r="AL94" s="513"/>
      <c r="AM94" s="513"/>
      <c r="AN94" s="513"/>
      <c r="AO94" s="513"/>
      <c r="AP94" s="513"/>
      <c r="AQ94" s="513"/>
      <c r="AR94" s="513"/>
      <c r="AS94" s="513"/>
      <c r="AT94" s="513"/>
      <c r="AU94" s="513"/>
      <c r="AV94" s="513"/>
      <c r="AW94" s="513"/>
      <c r="AX94" s="513"/>
      <c r="AY94" s="513"/>
      <c r="AZ94" s="513"/>
      <c r="BA94" s="513"/>
      <c r="BB94" s="513"/>
      <c r="BC94" s="513"/>
      <c r="BD94" s="614"/>
      <c r="BE94" s="614"/>
      <c r="BF94" s="614"/>
      <c r="BG94" s="513"/>
      <c r="BH94" s="513"/>
      <c r="BI94" s="513"/>
      <c r="BJ94" s="513"/>
      <c r="BK94" s="513"/>
      <c r="BL94" s="513"/>
      <c r="BM94" s="513"/>
      <c r="BN94" s="513"/>
      <c r="BO94" s="513"/>
      <c r="BP94" s="513"/>
      <c r="BQ94" s="513"/>
      <c r="BR94" s="513"/>
      <c r="BS94" s="513"/>
      <c r="BT94" s="513"/>
      <c r="BU94" s="513"/>
      <c r="BV94" s="513"/>
    </row>
    <row r="95" spans="1:74" x14ac:dyDescent="0.25">
      <c r="A95" s="510"/>
      <c r="B95" s="509"/>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512"/>
      <c r="AG95" s="512"/>
      <c r="AH95" s="512"/>
      <c r="AI95" s="512"/>
      <c r="AJ95" s="512"/>
      <c r="AK95" s="512"/>
      <c r="AL95" s="512"/>
      <c r="AM95" s="512"/>
      <c r="AN95" s="512"/>
      <c r="AO95" s="512"/>
      <c r="AP95" s="512"/>
      <c r="AQ95" s="512"/>
      <c r="AR95" s="512"/>
      <c r="AS95" s="512"/>
      <c r="AT95" s="512"/>
      <c r="AU95" s="512"/>
      <c r="AV95" s="512"/>
      <c r="AW95" s="512"/>
      <c r="AX95" s="512"/>
      <c r="AY95" s="512"/>
      <c r="AZ95" s="512"/>
      <c r="BA95" s="512"/>
      <c r="BB95" s="512"/>
      <c r="BC95" s="512"/>
      <c r="BD95" s="613"/>
      <c r="BE95" s="613"/>
      <c r="BF95" s="613"/>
      <c r="BG95" s="512"/>
      <c r="BH95" s="512"/>
      <c r="BI95" s="512"/>
      <c r="BJ95" s="512"/>
      <c r="BK95" s="512"/>
      <c r="BL95" s="512"/>
      <c r="BM95" s="512"/>
      <c r="BN95" s="512"/>
      <c r="BO95" s="512"/>
      <c r="BP95" s="512"/>
      <c r="BQ95" s="512"/>
      <c r="BR95" s="512"/>
      <c r="BS95" s="512"/>
      <c r="BT95" s="512"/>
      <c r="BU95" s="512"/>
      <c r="BV95" s="512"/>
    </row>
    <row r="97" spans="2:74" x14ac:dyDescent="0.25">
      <c r="C97" s="514"/>
      <c r="D97" s="514"/>
      <c r="E97" s="514"/>
      <c r="F97" s="514"/>
      <c r="G97" s="514"/>
      <c r="H97" s="514"/>
      <c r="I97" s="514"/>
      <c r="J97" s="514"/>
      <c r="K97" s="514"/>
      <c r="L97" s="514"/>
      <c r="M97" s="514"/>
      <c r="N97" s="514"/>
      <c r="O97" s="514"/>
      <c r="P97" s="514"/>
      <c r="Q97" s="514"/>
      <c r="R97" s="514"/>
      <c r="S97" s="514"/>
      <c r="T97" s="514"/>
      <c r="U97" s="514"/>
      <c r="V97" s="514"/>
      <c r="W97" s="514"/>
      <c r="X97" s="514"/>
      <c r="Y97" s="514"/>
      <c r="Z97" s="514"/>
      <c r="AA97" s="514"/>
      <c r="AB97" s="514"/>
      <c r="AC97" s="514"/>
      <c r="AD97" s="514"/>
      <c r="AE97" s="514"/>
      <c r="AF97" s="514"/>
      <c r="AG97" s="514"/>
      <c r="AH97" s="514"/>
      <c r="AI97" s="514"/>
      <c r="AJ97" s="514"/>
      <c r="AK97" s="514"/>
      <c r="AL97" s="514"/>
      <c r="AM97" s="514"/>
      <c r="AN97" s="514"/>
      <c r="AO97" s="514"/>
      <c r="AP97" s="514"/>
      <c r="AQ97" s="514"/>
      <c r="AR97" s="514"/>
      <c r="AS97" s="514"/>
      <c r="AT97" s="514"/>
      <c r="AU97" s="514"/>
      <c r="AV97" s="514"/>
      <c r="AW97" s="514"/>
      <c r="AX97" s="514"/>
      <c r="AY97" s="514"/>
      <c r="AZ97" s="514"/>
      <c r="BA97" s="514"/>
      <c r="BB97" s="514"/>
      <c r="BC97" s="514"/>
      <c r="BD97" s="615"/>
      <c r="BE97" s="615"/>
      <c r="BF97" s="615"/>
      <c r="BG97" s="514"/>
      <c r="BH97" s="514"/>
      <c r="BI97" s="514"/>
      <c r="BJ97" s="514"/>
      <c r="BK97" s="514"/>
      <c r="BL97" s="514"/>
      <c r="BM97" s="514"/>
      <c r="BN97" s="514"/>
      <c r="BO97" s="514"/>
      <c r="BP97" s="514"/>
      <c r="BQ97" s="514"/>
      <c r="BR97" s="514"/>
      <c r="BS97" s="514"/>
      <c r="BT97" s="514"/>
      <c r="BU97" s="514"/>
      <c r="BV97" s="514"/>
    </row>
    <row r="98" spans="2:74" x14ac:dyDescent="0.25">
      <c r="C98" s="515"/>
      <c r="D98" s="515"/>
      <c r="E98" s="515"/>
      <c r="F98" s="515"/>
      <c r="G98" s="515"/>
      <c r="H98" s="515"/>
      <c r="I98" s="515"/>
      <c r="J98" s="515"/>
      <c r="K98" s="515"/>
      <c r="L98" s="515"/>
      <c r="M98" s="515"/>
      <c r="N98" s="515"/>
      <c r="O98" s="515"/>
      <c r="P98" s="515"/>
      <c r="Q98" s="515"/>
      <c r="R98" s="515"/>
      <c r="S98" s="515"/>
      <c r="T98" s="515"/>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c r="AT98" s="515"/>
      <c r="AU98" s="515"/>
      <c r="AV98" s="515"/>
      <c r="AW98" s="515"/>
      <c r="AX98" s="515"/>
      <c r="AY98" s="515"/>
      <c r="AZ98" s="515"/>
      <c r="BA98" s="515"/>
      <c r="BB98" s="515"/>
      <c r="BC98" s="515"/>
      <c r="BD98" s="616"/>
      <c r="BE98" s="616"/>
      <c r="BF98" s="616"/>
      <c r="BG98" s="515"/>
      <c r="BH98" s="515"/>
      <c r="BI98" s="515"/>
      <c r="BJ98" s="515"/>
      <c r="BK98" s="515"/>
      <c r="BL98" s="515"/>
      <c r="BM98" s="515"/>
      <c r="BN98" s="515"/>
      <c r="BO98" s="515"/>
      <c r="BP98" s="515"/>
      <c r="BQ98" s="515"/>
      <c r="BR98" s="515"/>
      <c r="BS98" s="515"/>
      <c r="BT98" s="515"/>
      <c r="BU98" s="515"/>
      <c r="BV98" s="515"/>
    </row>
    <row r="99" spans="2:74" x14ac:dyDescent="0.25">
      <c r="B99" s="509"/>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AY6" sqref="AY6:AY58"/>
    </sheetView>
  </sheetViews>
  <sheetFormatPr defaultColWidth="11" defaultRowHeight="10.5" x14ac:dyDescent="0.25"/>
  <cols>
    <col min="1" max="1" width="11.54296875" style="490" customWidth="1"/>
    <col min="2" max="2" width="26.1796875" style="490" customWidth="1"/>
    <col min="3" max="55" width="6.54296875" style="490" customWidth="1"/>
    <col min="56" max="58" width="6.54296875" style="617" customWidth="1"/>
    <col min="59" max="74" width="6.54296875" style="490" customWidth="1"/>
    <col min="75" max="249" width="11" style="490"/>
    <col min="250" max="250" width="1.54296875" style="490" customWidth="1"/>
    <col min="251" max="16384" width="11" style="490"/>
  </cols>
  <sheetData>
    <row r="1" spans="1:74" ht="12.75" customHeight="1" x14ac:dyDescent="0.3">
      <c r="A1" s="734" t="s">
        <v>785</v>
      </c>
      <c r="B1" s="489" t="s">
        <v>1333</v>
      </c>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c r="AN1" s="489"/>
      <c r="AO1" s="489"/>
      <c r="AP1" s="489"/>
      <c r="AQ1" s="489"/>
      <c r="AR1" s="489"/>
      <c r="AS1" s="489"/>
      <c r="AT1" s="489"/>
      <c r="AU1" s="489"/>
      <c r="AV1" s="489"/>
      <c r="AW1" s="489"/>
      <c r="AX1" s="489"/>
      <c r="AY1" s="489"/>
      <c r="AZ1" s="489"/>
      <c r="BA1" s="489"/>
      <c r="BB1" s="489"/>
      <c r="BC1" s="489"/>
      <c r="BD1" s="489"/>
      <c r="BE1" s="489"/>
      <c r="BF1" s="489"/>
      <c r="BG1" s="489"/>
      <c r="BH1" s="489"/>
      <c r="BI1" s="489"/>
      <c r="BJ1" s="489"/>
      <c r="BK1" s="489"/>
      <c r="BL1" s="489"/>
      <c r="BM1" s="489"/>
      <c r="BN1" s="489"/>
      <c r="BO1" s="489"/>
      <c r="BP1" s="489"/>
      <c r="BQ1" s="489"/>
      <c r="BR1" s="489"/>
      <c r="BS1" s="489"/>
      <c r="BT1" s="489"/>
      <c r="BU1" s="489"/>
      <c r="BV1" s="489"/>
    </row>
    <row r="2" spans="1:74" ht="12.75" customHeight="1" x14ac:dyDescent="0.3">
      <c r="A2" s="735"/>
      <c r="B2" s="485" t="str">
        <f>"U.S. Energy Information Administration  |  Short-Term Energy Outlook  - "&amp;Dates!D1</f>
        <v>U.S. Energy Information Administration  |  Short-Term Energy Outlook  - February 2023</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0" t="s">
        <v>1397</v>
      </c>
      <c r="B3" s="493"/>
      <c r="C3" s="738">
        <f>Dates!D3</f>
        <v>2019</v>
      </c>
      <c r="D3" s="741"/>
      <c r="E3" s="741"/>
      <c r="F3" s="741"/>
      <c r="G3" s="741"/>
      <c r="H3" s="741"/>
      <c r="I3" s="741"/>
      <c r="J3" s="741"/>
      <c r="K3" s="741"/>
      <c r="L3" s="741"/>
      <c r="M3" s="741"/>
      <c r="N3" s="812"/>
      <c r="O3" s="738">
        <f>C3+1</f>
        <v>2020</v>
      </c>
      <c r="P3" s="741"/>
      <c r="Q3" s="741"/>
      <c r="R3" s="741"/>
      <c r="S3" s="741"/>
      <c r="T3" s="741"/>
      <c r="U3" s="741"/>
      <c r="V3" s="741"/>
      <c r="W3" s="741"/>
      <c r="X3" s="741"/>
      <c r="Y3" s="741"/>
      <c r="Z3" s="812"/>
      <c r="AA3" s="738">
        <f>O3+1</f>
        <v>2021</v>
      </c>
      <c r="AB3" s="741"/>
      <c r="AC3" s="741"/>
      <c r="AD3" s="741"/>
      <c r="AE3" s="741"/>
      <c r="AF3" s="741"/>
      <c r="AG3" s="741"/>
      <c r="AH3" s="741"/>
      <c r="AI3" s="741"/>
      <c r="AJ3" s="741"/>
      <c r="AK3" s="741"/>
      <c r="AL3" s="812"/>
      <c r="AM3" s="738">
        <f>AA3+1</f>
        <v>2022</v>
      </c>
      <c r="AN3" s="741"/>
      <c r="AO3" s="741"/>
      <c r="AP3" s="741"/>
      <c r="AQ3" s="741"/>
      <c r="AR3" s="741"/>
      <c r="AS3" s="741"/>
      <c r="AT3" s="741"/>
      <c r="AU3" s="741"/>
      <c r="AV3" s="741"/>
      <c r="AW3" s="741"/>
      <c r="AX3" s="812"/>
      <c r="AY3" s="738">
        <f>AM3+1</f>
        <v>2023</v>
      </c>
      <c r="AZ3" s="741"/>
      <c r="BA3" s="741"/>
      <c r="BB3" s="741"/>
      <c r="BC3" s="741"/>
      <c r="BD3" s="741"/>
      <c r="BE3" s="741"/>
      <c r="BF3" s="741"/>
      <c r="BG3" s="741"/>
      <c r="BH3" s="741"/>
      <c r="BI3" s="741"/>
      <c r="BJ3" s="812"/>
      <c r="BK3" s="738">
        <f>AY3+1</f>
        <v>2024</v>
      </c>
      <c r="BL3" s="741"/>
      <c r="BM3" s="741"/>
      <c r="BN3" s="741"/>
      <c r="BO3" s="741"/>
      <c r="BP3" s="741"/>
      <c r="BQ3" s="741"/>
      <c r="BR3" s="741"/>
      <c r="BS3" s="741"/>
      <c r="BT3" s="741"/>
      <c r="BU3" s="741"/>
      <c r="BV3" s="812"/>
    </row>
    <row r="4" spans="1:74" ht="12.75" customHeight="1" x14ac:dyDescent="0.25">
      <c r="A4" s="731" t="str">
        <f>Dates!$D$2</f>
        <v>Thursday February 2, 2023</v>
      </c>
      <c r="B4" s="494"/>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516"/>
      <c r="B5" s="130" t="s">
        <v>1314</v>
      </c>
      <c r="C5" s="495"/>
      <c r="D5" s="495"/>
      <c r="E5" s="495"/>
      <c r="F5" s="495"/>
      <c r="G5" s="495"/>
      <c r="H5" s="495"/>
      <c r="I5" s="495"/>
      <c r="J5" s="495"/>
      <c r="K5" s="495"/>
      <c r="L5" s="495"/>
      <c r="M5" s="495"/>
      <c r="N5" s="495"/>
      <c r="O5" s="495"/>
      <c r="P5" s="495"/>
      <c r="Q5" s="495"/>
      <c r="R5" s="495"/>
      <c r="S5" s="495"/>
      <c r="T5" s="495"/>
      <c r="U5" s="495"/>
      <c r="V5" s="495"/>
      <c r="W5" s="495"/>
      <c r="X5" s="495"/>
      <c r="Y5" s="495"/>
      <c r="Z5" s="495"/>
      <c r="AA5" s="495"/>
      <c r="AB5" s="495"/>
      <c r="AC5" s="495"/>
      <c r="AD5" s="495"/>
      <c r="AE5" s="495"/>
      <c r="AF5" s="495"/>
      <c r="AG5" s="495"/>
      <c r="AH5" s="495"/>
      <c r="AI5" s="495"/>
      <c r="AJ5" s="495"/>
      <c r="AK5" s="495"/>
      <c r="AL5" s="495"/>
      <c r="AM5" s="495"/>
      <c r="AN5" s="495"/>
      <c r="AO5" s="495"/>
      <c r="AP5" s="495"/>
      <c r="AQ5" s="495"/>
      <c r="AR5" s="495"/>
      <c r="AS5" s="495"/>
      <c r="AT5" s="495"/>
      <c r="AU5" s="495"/>
      <c r="AV5" s="495"/>
      <c r="AW5" s="495"/>
      <c r="AX5" s="495"/>
      <c r="AY5" s="495"/>
      <c r="AZ5" s="495"/>
      <c r="BA5" s="495"/>
      <c r="BB5" s="495"/>
      <c r="BC5" s="495"/>
      <c r="BD5" s="618"/>
      <c r="BE5" s="618"/>
      <c r="BF5" s="618"/>
      <c r="BG5" s="618"/>
      <c r="BH5" s="618"/>
      <c r="BI5" s="618"/>
      <c r="BJ5" s="495"/>
      <c r="BK5" s="495"/>
      <c r="BL5" s="495"/>
      <c r="BM5" s="495"/>
      <c r="BN5" s="495"/>
      <c r="BO5" s="495"/>
      <c r="BP5" s="495"/>
      <c r="BQ5" s="495"/>
      <c r="BR5" s="495"/>
      <c r="BS5" s="495"/>
      <c r="BT5" s="495"/>
      <c r="BU5" s="495"/>
      <c r="BV5" s="495"/>
    </row>
    <row r="6" spans="1:74" ht="11.15" customHeight="1" x14ac:dyDescent="0.25">
      <c r="A6" s="498" t="s">
        <v>1231</v>
      </c>
      <c r="B6" s="499" t="s">
        <v>81</v>
      </c>
      <c r="C6" s="689">
        <v>12.531793628999999</v>
      </c>
      <c r="D6" s="689">
        <v>11.940308927</v>
      </c>
      <c r="E6" s="689">
        <v>12.715249875</v>
      </c>
      <c r="F6" s="689">
        <v>12.943145661000001</v>
      </c>
      <c r="G6" s="689">
        <v>13.506675039999999</v>
      </c>
      <c r="H6" s="689">
        <v>15.771325251</v>
      </c>
      <c r="I6" s="689">
        <v>19.386775902</v>
      </c>
      <c r="J6" s="689">
        <v>19.597905035</v>
      </c>
      <c r="K6" s="689">
        <v>15.794247649000001</v>
      </c>
      <c r="L6" s="689">
        <v>15.549853471</v>
      </c>
      <c r="M6" s="689">
        <v>12.806337949</v>
      </c>
      <c r="N6" s="689">
        <v>14.384839959000001</v>
      </c>
      <c r="O6" s="689">
        <v>16.755681305</v>
      </c>
      <c r="P6" s="689">
        <v>14.811282568999999</v>
      </c>
      <c r="Q6" s="689">
        <v>14.65421523</v>
      </c>
      <c r="R6" s="689">
        <v>13.577672958999999</v>
      </c>
      <c r="S6" s="689">
        <v>14.530715751000001</v>
      </c>
      <c r="T6" s="689">
        <v>17.461966646</v>
      </c>
      <c r="U6" s="689">
        <v>21.488516854</v>
      </c>
      <c r="V6" s="689">
        <v>18.160688414999999</v>
      </c>
      <c r="W6" s="689">
        <v>12.938603187</v>
      </c>
      <c r="X6" s="689">
        <v>13.887296074</v>
      </c>
      <c r="Y6" s="689">
        <v>10.874448772999999</v>
      </c>
      <c r="Z6" s="689">
        <v>13.732924366000001</v>
      </c>
      <c r="AA6" s="689">
        <v>12.607997541</v>
      </c>
      <c r="AB6" s="689">
        <v>11.800424645</v>
      </c>
      <c r="AC6" s="689">
        <v>10.995114621000001</v>
      </c>
      <c r="AD6" s="689">
        <v>12.092586205</v>
      </c>
      <c r="AE6" s="689">
        <v>11.50868228</v>
      </c>
      <c r="AF6" s="689">
        <v>17.238673539000001</v>
      </c>
      <c r="AG6" s="689">
        <v>17.865029786000001</v>
      </c>
      <c r="AH6" s="689">
        <v>18.016075313000002</v>
      </c>
      <c r="AI6" s="689">
        <v>12.161463756</v>
      </c>
      <c r="AJ6" s="689">
        <v>14.482334299</v>
      </c>
      <c r="AK6" s="689">
        <v>14.405804135</v>
      </c>
      <c r="AL6" s="689">
        <v>14.306155794</v>
      </c>
      <c r="AM6" s="689">
        <v>16.887345088</v>
      </c>
      <c r="AN6" s="689">
        <v>12.680825575</v>
      </c>
      <c r="AO6" s="689">
        <v>11.993656496</v>
      </c>
      <c r="AP6" s="689">
        <v>12.900054787</v>
      </c>
      <c r="AQ6" s="689">
        <v>14.96618668</v>
      </c>
      <c r="AR6" s="689">
        <v>19.559663464</v>
      </c>
      <c r="AS6" s="689">
        <v>22.984296769</v>
      </c>
      <c r="AT6" s="689">
        <v>20.879793908</v>
      </c>
      <c r="AU6" s="689">
        <v>15.88196411</v>
      </c>
      <c r="AV6" s="689">
        <v>13.784589309999999</v>
      </c>
      <c r="AW6" s="689">
        <v>13.605475658</v>
      </c>
      <c r="AX6" s="689">
        <v>15.97892</v>
      </c>
      <c r="AY6" s="689">
        <v>16.051600000000001</v>
      </c>
      <c r="AZ6" s="690">
        <v>12.7919</v>
      </c>
      <c r="BA6" s="690">
        <v>14.317159999999999</v>
      </c>
      <c r="BB6" s="690">
        <v>15.60356</v>
      </c>
      <c r="BC6" s="690">
        <v>17.495850000000001</v>
      </c>
      <c r="BD6" s="690">
        <v>18.23686</v>
      </c>
      <c r="BE6" s="690">
        <v>21.760649999999998</v>
      </c>
      <c r="BF6" s="690">
        <v>18.24286</v>
      </c>
      <c r="BG6" s="690">
        <v>13.5032</v>
      </c>
      <c r="BH6" s="690">
        <v>13.7151</v>
      </c>
      <c r="BI6" s="690">
        <v>14.96306</v>
      </c>
      <c r="BJ6" s="690">
        <v>17.520240000000001</v>
      </c>
      <c r="BK6" s="690">
        <v>16.423089999999998</v>
      </c>
      <c r="BL6" s="690">
        <v>11.661989999999999</v>
      </c>
      <c r="BM6" s="690">
        <v>12.377980000000001</v>
      </c>
      <c r="BN6" s="690">
        <v>13.56537</v>
      </c>
      <c r="BO6" s="690">
        <v>16.718319999999999</v>
      </c>
      <c r="BP6" s="690">
        <v>18.448630000000001</v>
      </c>
      <c r="BQ6" s="690">
        <v>21.468360000000001</v>
      </c>
      <c r="BR6" s="690">
        <v>21.052060000000001</v>
      </c>
      <c r="BS6" s="690">
        <v>13.219939999999999</v>
      </c>
      <c r="BT6" s="690">
        <v>13.04069</v>
      </c>
      <c r="BU6" s="690">
        <v>14.0364</v>
      </c>
      <c r="BV6" s="690">
        <v>18.633469999999999</v>
      </c>
    </row>
    <row r="7" spans="1:74" ht="11.15" customHeight="1" x14ac:dyDescent="0.25">
      <c r="A7" s="498" t="s">
        <v>1232</v>
      </c>
      <c r="B7" s="499" t="s">
        <v>80</v>
      </c>
      <c r="C7" s="689">
        <v>29.368176810000001</v>
      </c>
      <c r="D7" s="689">
        <v>24.706590980000001</v>
      </c>
      <c r="E7" s="689">
        <v>23.204219622</v>
      </c>
      <c r="F7" s="689">
        <v>17.651559516999999</v>
      </c>
      <c r="G7" s="689">
        <v>21.001340102</v>
      </c>
      <c r="H7" s="689">
        <v>22.509175045999999</v>
      </c>
      <c r="I7" s="689">
        <v>28.206183723999999</v>
      </c>
      <c r="J7" s="689">
        <v>25.441317182999999</v>
      </c>
      <c r="K7" s="689">
        <v>22.486329014999999</v>
      </c>
      <c r="L7" s="689">
        <v>18.156531813000001</v>
      </c>
      <c r="M7" s="689">
        <v>22.031795313</v>
      </c>
      <c r="N7" s="689">
        <v>21.121619730999999</v>
      </c>
      <c r="O7" s="689">
        <v>19.330683309000001</v>
      </c>
      <c r="P7" s="689">
        <v>16.889217207000002</v>
      </c>
      <c r="Q7" s="689">
        <v>14.965363184999999</v>
      </c>
      <c r="R7" s="689">
        <v>10.945383673</v>
      </c>
      <c r="S7" s="689">
        <v>12.292242286</v>
      </c>
      <c r="T7" s="689">
        <v>17.819747169999999</v>
      </c>
      <c r="U7" s="689">
        <v>24.882381113000001</v>
      </c>
      <c r="V7" s="689">
        <v>25.038367041000001</v>
      </c>
      <c r="W7" s="689">
        <v>18.508664766999999</v>
      </c>
      <c r="X7" s="689">
        <v>17.194172181999999</v>
      </c>
      <c r="Y7" s="689">
        <v>18.089152770999998</v>
      </c>
      <c r="Z7" s="689">
        <v>22.413324191000001</v>
      </c>
      <c r="AA7" s="689">
        <v>25.302053248</v>
      </c>
      <c r="AB7" s="689">
        <v>25.671598278000001</v>
      </c>
      <c r="AC7" s="689">
        <v>18.768617731999999</v>
      </c>
      <c r="AD7" s="689">
        <v>16.134017402000001</v>
      </c>
      <c r="AE7" s="689">
        <v>19.387474317999999</v>
      </c>
      <c r="AF7" s="689">
        <v>24.590771828000001</v>
      </c>
      <c r="AG7" s="689">
        <v>29.299122192999999</v>
      </c>
      <c r="AH7" s="689">
        <v>30.042813811999999</v>
      </c>
      <c r="AI7" s="689">
        <v>23.907290583999998</v>
      </c>
      <c r="AJ7" s="689">
        <v>19.974925382999999</v>
      </c>
      <c r="AK7" s="689">
        <v>16.485187778</v>
      </c>
      <c r="AL7" s="689">
        <v>18.144474607999999</v>
      </c>
      <c r="AM7" s="689">
        <v>24.683180948</v>
      </c>
      <c r="AN7" s="689">
        <v>21.404869967</v>
      </c>
      <c r="AO7" s="689">
        <v>18.371854769999999</v>
      </c>
      <c r="AP7" s="689">
        <v>16.020835426000001</v>
      </c>
      <c r="AQ7" s="689">
        <v>17.702460653999999</v>
      </c>
      <c r="AR7" s="689">
        <v>20.335631976999998</v>
      </c>
      <c r="AS7" s="689">
        <v>25.494341033000001</v>
      </c>
      <c r="AT7" s="689">
        <v>24.550430566999999</v>
      </c>
      <c r="AU7" s="689">
        <v>18.593905723999999</v>
      </c>
      <c r="AV7" s="689">
        <v>15.752002576000001</v>
      </c>
      <c r="AW7" s="689">
        <v>16.366819503999999</v>
      </c>
      <c r="AX7" s="689">
        <v>20.556920000000002</v>
      </c>
      <c r="AY7" s="689">
        <v>19.182269999999999</v>
      </c>
      <c r="AZ7" s="690">
        <v>16.958010000000002</v>
      </c>
      <c r="BA7" s="690">
        <v>14.60609</v>
      </c>
      <c r="BB7" s="690">
        <v>12.80538</v>
      </c>
      <c r="BC7" s="690">
        <v>13.53068</v>
      </c>
      <c r="BD7" s="690">
        <v>16.956659999999999</v>
      </c>
      <c r="BE7" s="690">
        <v>21.237159999999999</v>
      </c>
      <c r="BF7" s="690">
        <v>24.783180000000002</v>
      </c>
      <c r="BG7" s="690">
        <v>17.894369999999999</v>
      </c>
      <c r="BH7" s="690">
        <v>14.1014</v>
      </c>
      <c r="BI7" s="690">
        <v>12.51163</v>
      </c>
      <c r="BJ7" s="690">
        <v>19.192350000000001</v>
      </c>
      <c r="BK7" s="690">
        <v>21.726089999999999</v>
      </c>
      <c r="BL7" s="690">
        <v>17.918959999999998</v>
      </c>
      <c r="BM7" s="690">
        <v>15.414300000000001</v>
      </c>
      <c r="BN7" s="690">
        <v>12.767469999999999</v>
      </c>
      <c r="BO7" s="690">
        <v>13.3287</v>
      </c>
      <c r="BP7" s="690">
        <v>16.48272</v>
      </c>
      <c r="BQ7" s="690">
        <v>20.90767</v>
      </c>
      <c r="BR7" s="690">
        <v>21.139690000000002</v>
      </c>
      <c r="BS7" s="690">
        <v>18.135629999999999</v>
      </c>
      <c r="BT7" s="690">
        <v>15.02657</v>
      </c>
      <c r="BU7" s="690">
        <v>12.117800000000001</v>
      </c>
      <c r="BV7" s="690">
        <v>18.689710000000002</v>
      </c>
    </row>
    <row r="8" spans="1:74" ht="11.15" customHeight="1" x14ac:dyDescent="0.25">
      <c r="A8" s="498" t="s">
        <v>1233</v>
      </c>
      <c r="B8" s="501" t="s">
        <v>83</v>
      </c>
      <c r="C8" s="689">
        <v>8.7238349999999993</v>
      </c>
      <c r="D8" s="689">
        <v>7.7350099999999999</v>
      </c>
      <c r="E8" s="689">
        <v>8.7955830000000006</v>
      </c>
      <c r="F8" s="689">
        <v>7.1550209999999996</v>
      </c>
      <c r="G8" s="689">
        <v>7.5885829999999999</v>
      </c>
      <c r="H8" s="689">
        <v>8.459816</v>
      </c>
      <c r="I8" s="689">
        <v>8.9073829999999994</v>
      </c>
      <c r="J8" s="689">
        <v>9.3191249999999997</v>
      </c>
      <c r="K8" s="689">
        <v>8.877815</v>
      </c>
      <c r="L8" s="689">
        <v>8.3179180000000006</v>
      </c>
      <c r="M8" s="689">
        <v>8.6663490000000003</v>
      </c>
      <c r="N8" s="689">
        <v>9.7175049999999992</v>
      </c>
      <c r="O8" s="689">
        <v>9.8692480000000007</v>
      </c>
      <c r="P8" s="689">
        <v>8.9950550000000007</v>
      </c>
      <c r="Q8" s="689">
        <v>7.7540620000000002</v>
      </c>
      <c r="R8" s="689">
        <v>6.8925970000000003</v>
      </c>
      <c r="S8" s="689">
        <v>7.823499</v>
      </c>
      <c r="T8" s="689">
        <v>8.1399600000000003</v>
      </c>
      <c r="U8" s="689">
        <v>8.5673300000000001</v>
      </c>
      <c r="V8" s="689">
        <v>8.1090520000000001</v>
      </c>
      <c r="W8" s="689">
        <v>7.714925</v>
      </c>
      <c r="X8" s="689">
        <v>6.3343489999999996</v>
      </c>
      <c r="Y8" s="689">
        <v>6.836068</v>
      </c>
      <c r="Z8" s="689">
        <v>8.0714109999999994</v>
      </c>
      <c r="AA8" s="689">
        <v>8.4099339999999998</v>
      </c>
      <c r="AB8" s="689">
        <v>7.4711619999999996</v>
      </c>
      <c r="AC8" s="689">
        <v>7.7380040000000001</v>
      </c>
      <c r="AD8" s="689">
        <v>6.8704140000000002</v>
      </c>
      <c r="AE8" s="689">
        <v>7.5758650000000003</v>
      </c>
      <c r="AF8" s="689">
        <v>8.1063179999999999</v>
      </c>
      <c r="AG8" s="689">
        <v>8.1933089999999993</v>
      </c>
      <c r="AH8" s="689">
        <v>8.8817450000000004</v>
      </c>
      <c r="AI8" s="689">
        <v>8.0896939999999997</v>
      </c>
      <c r="AJ8" s="689">
        <v>7.0081030000000002</v>
      </c>
      <c r="AK8" s="689">
        <v>8.2630719999999993</v>
      </c>
      <c r="AL8" s="689">
        <v>9.0872309999999992</v>
      </c>
      <c r="AM8" s="689">
        <v>8.6702399999999997</v>
      </c>
      <c r="AN8" s="689">
        <v>7.7462350000000004</v>
      </c>
      <c r="AO8" s="689">
        <v>7.3934850000000001</v>
      </c>
      <c r="AP8" s="689">
        <v>5.2892409999999996</v>
      </c>
      <c r="AQ8" s="689">
        <v>6.75299549</v>
      </c>
      <c r="AR8" s="689">
        <v>7.563822</v>
      </c>
      <c r="AS8" s="689">
        <v>7.7483899999999997</v>
      </c>
      <c r="AT8" s="689">
        <v>8.2420460000000002</v>
      </c>
      <c r="AU8" s="689">
        <v>8.287096</v>
      </c>
      <c r="AV8" s="689">
        <v>7.9578110000000004</v>
      </c>
      <c r="AW8" s="689">
        <v>7.7334459999999998</v>
      </c>
      <c r="AX8" s="689">
        <v>8.0172000000000008</v>
      </c>
      <c r="AY8" s="689">
        <v>8.6773600000000002</v>
      </c>
      <c r="AZ8" s="690">
        <v>7.2070699999999999</v>
      </c>
      <c r="BA8" s="690">
        <v>6.9280499999999998</v>
      </c>
      <c r="BB8" s="690">
        <v>5.4432799999999997</v>
      </c>
      <c r="BC8" s="690">
        <v>7.6913799999999997</v>
      </c>
      <c r="BD8" s="690">
        <v>7.9802</v>
      </c>
      <c r="BE8" s="690">
        <v>8.2462099999999996</v>
      </c>
      <c r="BF8" s="690">
        <v>8.2462099999999996</v>
      </c>
      <c r="BG8" s="690">
        <v>7.8829700000000003</v>
      </c>
      <c r="BH8" s="690">
        <v>5.8933499999999999</v>
      </c>
      <c r="BI8" s="690">
        <v>6.7572000000000001</v>
      </c>
      <c r="BJ8" s="690">
        <v>8.2462099999999996</v>
      </c>
      <c r="BK8" s="690">
        <v>8.2462099999999996</v>
      </c>
      <c r="BL8" s="690">
        <v>7.5833599999999999</v>
      </c>
      <c r="BM8" s="690">
        <v>7.3974799999999998</v>
      </c>
      <c r="BN8" s="690">
        <v>6.6891400000000001</v>
      </c>
      <c r="BO8" s="690">
        <v>7.8017099999999999</v>
      </c>
      <c r="BP8" s="690">
        <v>7.9802</v>
      </c>
      <c r="BQ8" s="690">
        <v>8.2462099999999996</v>
      </c>
      <c r="BR8" s="690">
        <v>8.2462099999999996</v>
      </c>
      <c r="BS8" s="690">
        <v>7.2748900000000001</v>
      </c>
      <c r="BT8" s="690">
        <v>5.5852700000000004</v>
      </c>
      <c r="BU8" s="690">
        <v>7.6261799999999997</v>
      </c>
      <c r="BV8" s="690">
        <v>8.2462099999999996</v>
      </c>
    </row>
    <row r="9" spans="1:74" ht="11.15" customHeight="1" x14ac:dyDescent="0.25">
      <c r="A9" s="498" t="s">
        <v>1234</v>
      </c>
      <c r="B9" s="501" t="s">
        <v>1191</v>
      </c>
      <c r="C9" s="689">
        <v>1.021603976</v>
      </c>
      <c r="D9" s="689">
        <v>0.99438993200000003</v>
      </c>
      <c r="E9" s="689">
        <v>0.92586109299999997</v>
      </c>
      <c r="F9" s="689">
        <v>1.0338356950000001</v>
      </c>
      <c r="G9" s="689">
        <v>1.164385483</v>
      </c>
      <c r="H9" s="689">
        <v>0.90438864399999996</v>
      </c>
      <c r="I9" s="689">
        <v>0.99763792200000001</v>
      </c>
      <c r="J9" s="689">
        <v>0.75482625199999998</v>
      </c>
      <c r="K9" s="689">
        <v>0.752902352</v>
      </c>
      <c r="L9" s="689">
        <v>0.79099392999999996</v>
      </c>
      <c r="M9" s="689">
        <v>0.81418400700000004</v>
      </c>
      <c r="N9" s="689">
        <v>0.76450495399999996</v>
      </c>
      <c r="O9" s="689">
        <v>0.923943246</v>
      </c>
      <c r="P9" s="689">
        <v>1.032552124</v>
      </c>
      <c r="Q9" s="689">
        <v>0.97097044600000004</v>
      </c>
      <c r="R9" s="689">
        <v>1.118745235</v>
      </c>
      <c r="S9" s="689">
        <v>1.1169579970000001</v>
      </c>
      <c r="T9" s="689">
        <v>0.91468919500000001</v>
      </c>
      <c r="U9" s="689">
        <v>0.95944285500000004</v>
      </c>
      <c r="V9" s="689">
        <v>0.82047620899999996</v>
      </c>
      <c r="W9" s="689">
        <v>0.82148989699999997</v>
      </c>
      <c r="X9" s="689">
        <v>0.81651401099999998</v>
      </c>
      <c r="Y9" s="689">
        <v>0.79320254999999995</v>
      </c>
      <c r="Z9" s="689">
        <v>0.84929847599999997</v>
      </c>
      <c r="AA9" s="689">
        <v>0.97209394599999999</v>
      </c>
      <c r="AB9" s="689">
        <v>0.70957929799999997</v>
      </c>
      <c r="AC9" s="689">
        <v>0.81106695699999998</v>
      </c>
      <c r="AD9" s="689">
        <v>0.80873964700000001</v>
      </c>
      <c r="AE9" s="689">
        <v>1.0906592079999999</v>
      </c>
      <c r="AF9" s="689">
        <v>0.99693229699999997</v>
      </c>
      <c r="AG9" s="689">
        <v>0.95937592999999999</v>
      </c>
      <c r="AH9" s="689">
        <v>0.84851574200000002</v>
      </c>
      <c r="AI9" s="689">
        <v>0.67050003700000005</v>
      </c>
      <c r="AJ9" s="689">
        <v>0.70359154899999998</v>
      </c>
      <c r="AK9" s="689">
        <v>0.72769210600000001</v>
      </c>
      <c r="AL9" s="689">
        <v>0.82563729399999997</v>
      </c>
      <c r="AM9" s="689">
        <v>1.0219963110000001</v>
      </c>
      <c r="AN9" s="689">
        <v>0.89694924700000001</v>
      </c>
      <c r="AO9" s="689">
        <v>0.94676296400000004</v>
      </c>
      <c r="AP9" s="689">
        <v>0.79178388399999999</v>
      </c>
      <c r="AQ9" s="689">
        <v>0.92082703099999996</v>
      </c>
      <c r="AR9" s="689">
        <v>1.0061726390000001</v>
      </c>
      <c r="AS9" s="689">
        <v>0.919839395</v>
      </c>
      <c r="AT9" s="689">
        <v>0.87012982299999997</v>
      </c>
      <c r="AU9" s="689">
        <v>0.65551516499999996</v>
      </c>
      <c r="AV9" s="689">
        <v>0.588601763</v>
      </c>
      <c r="AW9" s="689">
        <v>0.78411887899999999</v>
      </c>
      <c r="AX9" s="689">
        <v>0.80110429999999999</v>
      </c>
      <c r="AY9" s="689">
        <v>0.88356820000000003</v>
      </c>
      <c r="AZ9" s="690">
        <v>0.77394309999999999</v>
      </c>
      <c r="BA9" s="690">
        <v>0.8966556</v>
      </c>
      <c r="BB9" s="690">
        <v>0.96119980000000005</v>
      </c>
      <c r="BC9" s="690">
        <v>0.98336049999999997</v>
      </c>
      <c r="BD9" s="690">
        <v>0.96111729999999995</v>
      </c>
      <c r="BE9" s="690">
        <v>0.89521870000000003</v>
      </c>
      <c r="BF9" s="690">
        <v>0.78840770000000004</v>
      </c>
      <c r="BG9" s="690">
        <v>0.68035060000000003</v>
      </c>
      <c r="BH9" s="690">
        <v>0.71646980000000005</v>
      </c>
      <c r="BI9" s="690">
        <v>0.72710750000000002</v>
      </c>
      <c r="BJ9" s="690">
        <v>0.76374770000000003</v>
      </c>
      <c r="BK9" s="690">
        <v>0.85912900000000003</v>
      </c>
      <c r="BL9" s="690">
        <v>0.78675550000000005</v>
      </c>
      <c r="BM9" s="690">
        <v>0.88706419999999997</v>
      </c>
      <c r="BN9" s="690">
        <v>0.95645559999999996</v>
      </c>
      <c r="BO9" s="690">
        <v>0.9813518</v>
      </c>
      <c r="BP9" s="690">
        <v>0.96120030000000001</v>
      </c>
      <c r="BQ9" s="690">
        <v>0.89625880000000002</v>
      </c>
      <c r="BR9" s="690">
        <v>0.78992629999999997</v>
      </c>
      <c r="BS9" s="690">
        <v>0.68209129999999996</v>
      </c>
      <c r="BT9" s="690">
        <v>0.71881410000000001</v>
      </c>
      <c r="BU9" s="690">
        <v>0.72986260000000003</v>
      </c>
      <c r="BV9" s="690">
        <v>0.76272180000000001</v>
      </c>
    </row>
    <row r="10" spans="1:74" ht="11.15" customHeight="1" x14ac:dyDescent="0.25">
      <c r="A10" s="498" t="s">
        <v>1235</v>
      </c>
      <c r="B10" s="501" t="s">
        <v>1294</v>
      </c>
      <c r="C10" s="689">
        <v>5.6902547859999997</v>
      </c>
      <c r="D10" s="689">
        <v>4.6769349199999999</v>
      </c>
      <c r="E10" s="689">
        <v>6.2772864310000003</v>
      </c>
      <c r="F10" s="689">
        <v>6.4090335349999998</v>
      </c>
      <c r="G10" s="689">
        <v>5.2732024969999998</v>
      </c>
      <c r="H10" s="689">
        <v>4.3824773380000002</v>
      </c>
      <c r="I10" s="689">
        <v>3.9699351740000002</v>
      </c>
      <c r="J10" s="689">
        <v>3.4438678500000002</v>
      </c>
      <c r="K10" s="689">
        <v>5.236976437</v>
      </c>
      <c r="L10" s="689">
        <v>6.5162306000000001</v>
      </c>
      <c r="M10" s="689">
        <v>6.1559887250000003</v>
      </c>
      <c r="N10" s="689">
        <v>6.4190989619999996</v>
      </c>
      <c r="O10" s="689">
        <v>5.8346753360000001</v>
      </c>
      <c r="P10" s="689">
        <v>6.967641918</v>
      </c>
      <c r="Q10" s="689">
        <v>7.0018717490000002</v>
      </c>
      <c r="R10" s="689">
        <v>6.8103884910000003</v>
      </c>
      <c r="S10" s="689">
        <v>6.2301098550000003</v>
      </c>
      <c r="T10" s="689">
        <v>6.552412093</v>
      </c>
      <c r="U10" s="689">
        <v>4.306054069</v>
      </c>
      <c r="V10" s="689">
        <v>5.2039302300000001</v>
      </c>
      <c r="W10" s="689">
        <v>6.6127734480000004</v>
      </c>
      <c r="X10" s="689">
        <v>7.3476164649999998</v>
      </c>
      <c r="Y10" s="689">
        <v>8.6657022500000007</v>
      </c>
      <c r="Z10" s="689">
        <v>7.6563524540000003</v>
      </c>
      <c r="AA10" s="689">
        <v>7.2303001340000002</v>
      </c>
      <c r="AB10" s="689">
        <v>6.578868215</v>
      </c>
      <c r="AC10" s="689">
        <v>9.4609925809999993</v>
      </c>
      <c r="AD10" s="689">
        <v>8.7010320179999994</v>
      </c>
      <c r="AE10" s="689">
        <v>7.9050429729999996</v>
      </c>
      <c r="AF10" s="689">
        <v>6.1429262070000004</v>
      </c>
      <c r="AG10" s="689">
        <v>5.0451310930000002</v>
      </c>
      <c r="AH10" s="689">
        <v>6.0578640909999999</v>
      </c>
      <c r="AI10" s="689">
        <v>7.4210895270000004</v>
      </c>
      <c r="AJ10" s="689">
        <v>7.735018309</v>
      </c>
      <c r="AK10" s="689">
        <v>9.8287798849999994</v>
      </c>
      <c r="AL10" s="689">
        <v>9.7062531679999999</v>
      </c>
      <c r="AM10" s="689">
        <v>10.542406048</v>
      </c>
      <c r="AN10" s="689">
        <v>10.334172823999999</v>
      </c>
      <c r="AO10" s="689">
        <v>11.16129636</v>
      </c>
      <c r="AP10" s="689">
        <v>11.283468533000001</v>
      </c>
      <c r="AQ10" s="689">
        <v>9.633929234</v>
      </c>
      <c r="AR10" s="689">
        <v>7.8270437599999996</v>
      </c>
      <c r="AS10" s="689">
        <v>6.5623604670000004</v>
      </c>
      <c r="AT10" s="689">
        <v>6.2008204899999999</v>
      </c>
      <c r="AU10" s="689">
        <v>7.559272794</v>
      </c>
      <c r="AV10" s="689">
        <v>9.5139546639999999</v>
      </c>
      <c r="AW10" s="689">
        <v>11.44713333</v>
      </c>
      <c r="AX10" s="689">
        <v>10.637829999999999</v>
      </c>
      <c r="AY10" s="689">
        <v>11.75203</v>
      </c>
      <c r="AZ10" s="690">
        <v>10.710279999999999</v>
      </c>
      <c r="BA10" s="690">
        <v>12.08235</v>
      </c>
      <c r="BB10" s="690">
        <v>11.90387</v>
      </c>
      <c r="BC10" s="690">
        <v>10.249919999999999</v>
      </c>
      <c r="BD10" s="690">
        <v>8.5627829999999996</v>
      </c>
      <c r="BE10" s="690">
        <v>7.1165459999999996</v>
      </c>
      <c r="BF10" s="690">
        <v>6.8021580000000004</v>
      </c>
      <c r="BG10" s="690">
        <v>8.3035420000000002</v>
      </c>
      <c r="BH10" s="690">
        <v>10.232049999999999</v>
      </c>
      <c r="BI10" s="690">
        <v>12.27073</v>
      </c>
      <c r="BJ10" s="690">
        <v>11.23803</v>
      </c>
      <c r="BK10" s="690">
        <v>12.32917</v>
      </c>
      <c r="BL10" s="690">
        <v>11.35388</v>
      </c>
      <c r="BM10" s="690">
        <v>12.66451</v>
      </c>
      <c r="BN10" s="690">
        <v>12.326549999999999</v>
      </c>
      <c r="BO10" s="690">
        <v>11.018459999999999</v>
      </c>
      <c r="BP10" s="690">
        <v>9.1968119999999995</v>
      </c>
      <c r="BQ10" s="690">
        <v>8.0876350000000006</v>
      </c>
      <c r="BR10" s="690">
        <v>7.1908459999999996</v>
      </c>
      <c r="BS10" s="690">
        <v>9.4029389999999999</v>
      </c>
      <c r="BT10" s="690">
        <v>11.03543</v>
      </c>
      <c r="BU10" s="690">
        <v>13.33487</v>
      </c>
      <c r="BV10" s="690">
        <v>11.36295</v>
      </c>
    </row>
    <row r="11" spans="1:74" ht="11.15" customHeight="1" x14ac:dyDescent="0.25">
      <c r="A11" s="498" t="s">
        <v>1236</v>
      </c>
      <c r="B11" s="499" t="s">
        <v>1295</v>
      </c>
      <c r="C11" s="689">
        <v>0.72222091099999997</v>
      </c>
      <c r="D11" s="689">
        <v>0.63384242599999996</v>
      </c>
      <c r="E11" s="689">
        <v>0.59999751400000001</v>
      </c>
      <c r="F11" s="689">
        <v>0.32053062599999999</v>
      </c>
      <c r="G11" s="689">
        <v>0.63464263899999995</v>
      </c>
      <c r="H11" s="689">
        <v>0.47773586699999998</v>
      </c>
      <c r="I11" s="689">
        <v>0.624298189</v>
      </c>
      <c r="J11" s="689">
        <v>0.58123831999999997</v>
      </c>
      <c r="K11" s="689">
        <v>0.49478881299999999</v>
      </c>
      <c r="L11" s="689">
        <v>0.22717230499999999</v>
      </c>
      <c r="M11" s="689">
        <v>0.35620180699999998</v>
      </c>
      <c r="N11" s="689">
        <v>0.401239175</v>
      </c>
      <c r="O11" s="689">
        <v>0.50063717799999996</v>
      </c>
      <c r="P11" s="689">
        <v>0.38749684299999998</v>
      </c>
      <c r="Q11" s="689">
        <v>0.55624018399999997</v>
      </c>
      <c r="R11" s="689">
        <v>0.401995396</v>
      </c>
      <c r="S11" s="689">
        <v>0.39690252999999998</v>
      </c>
      <c r="T11" s="689">
        <v>0.48450906199999999</v>
      </c>
      <c r="U11" s="689">
        <v>0.45717702799999999</v>
      </c>
      <c r="V11" s="689">
        <v>0.52907077400000002</v>
      </c>
      <c r="W11" s="689">
        <v>0.30445091899999999</v>
      </c>
      <c r="X11" s="689">
        <v>0.17695991999999999</v>
      </c>
      <c r="Y11" s="689">
        <v>0.43868622000000002</v>
      </c>
      <c r="Z11" s="689">
        <v>0.64633965599999998</v>
      </c>
      <c r="AA11" s="689">
        <v>0.62536110300000003</v>
      </c>
      <c r="AB11" s="689">
        <v>0.66395908800000003</v>
      </c>
      <c r="AC11" s="689">
        <v>0.59466309900000003</v>
      </c>
      <c r="AD11" s="689">
        <v>0.37307026300000001</v>
      </c>
      <c r="AE11" s="689">
        <v>0.568782381</v>
      </c>
      <c r="AF11" s="689">
        <v>0.51031967499999997</v>
      </c>
      <c r="AG11" s="689">
        <v>0.59884054099999995</v>
      </c>
      <c r="AH11" s="689">
        <v>0.64935318600000003</v>
      </c>
      <c r="AI11" s="689">
        <v>0.52707484900000001</v>
      </c>
      <c r="AJ11" s="689">
        <v>0.63595639500000001</v>
      </c>
      <c r="AK11" s="689">
        <v>0.63539895999999996</v>
      </c>
      <c r="AL11" s="689">
        <v>0.49623642099999998</v>
      </c>
      <c r="AM11" s="689">
        <v>0.488709224</v>
      </c>
      <c r="AN11" s="689">
        <v>0.50686066100000005</v>
      </c>
      <c r="AO11" s="689">
        <v>0.40943349000000001</v>
      </c>
      <c r="AP11" s="689">
        <v>0.47209155400000002</v>
      </c>
      <c r="AQ11" s="689">
        <v>0.64401002900000004</v>
      </c>
      <c r="AR11" s="689">
        <v>0.57480316300000001</v>
      </c>
      <c r="AS11" s="689">
        <v>0.41989947</v>
      </c>
      <c r="AT11" s="689">
        <v>0.404077825</v>
      </c>
      <c r="AU11" s="689">
        <v>0.49889816199999998</v>
      </c>
      <c r="AV11" s="689">
        <v>0.54962633000000005</v>
      </c>
      <c r="AW11" s="689">
        <v>0.53891990199999995</v>
      </c>
      <c r="AX11" s="689">
        <v>0.52658000000000005</v>
      </c>
      <c r="AY11" s="689">
        <v>0.5470064</v>
      </c>
      <c r="AZ11" s="690">
        <v>0.49956339999999999</v>
      </c>
      <c r="BA11" s="690">
        <v>0.51403310000000002</v>
      </c>
      <c r="BB11" s="690">
        <v>0.43510290000000001</v>
      </c>
      <c r="BC11" s="690">
        <v>0.56043829999999994</v>
      </c>
      <c r="BD11" s="690">
        <v>0.52013580000000004</v>
      </c>
      <c r="BE11" s="690">
        <v>0.47983629999999999</v>
      </c>
      <c r="BF11" s="690">
        <v>0.57815830000000001</v>
      </c>
      <c r="BG11" s="690">
        <v>0.46776849999999998</v>
      </c>
      <c r="BH11" s="690">
        <v>0.47762110000000002</v>
      </c>
      <c r="BI11" s="690">
        <v>0.52256480000000005</v>
      </c>
      <c r="BJ11" s="690">
        <v>0.5659267</v>
      </c>
      <c r="BK11" s="690">
        <v>0.52972960000000002</v>
      </c>
      <c r="BL11" s="690">
        <v>0.55592589999999997</v>
      </c>
      <c r="BM11" s="690">
        <v>0.47290310000000002</v>
      </c>
      <c r="BN11" s="690">
        <v>0.42747269999999998</v>
      </c>
      <c r="BO11" s="690">
        <v>0.56515749999999998</v>
      </c>
      <c r="BP11" s="690">
        <v>0.499471</v>
      </c>
      <c r="BQ11" s="690">
        <v>0.47920649999999998</v>
      </c>
      <c r="BR11" s="690">
        <v>0.51395489999999999</v>
      </c>
      <c r="BS11" s="690">
        <v>0.50550740000000005</v>
      </c>
      <c r="BT11" s="690">
        <v>0.57097399999999998</v>
      </c>
      <c r="BU11" s="690">
        <v>0.54598429999999998</v>
      </c>
      <c r="BV11" s="690">
        <v>0.53194870000000005</v>
      </c>
    </row>
    <row r="12" spans="1:74" ht="11.15" customHeight="1" x14ac:dyDescent="0.25">
      <c r="A12" s="498" t="s">
        <v>1237</v>
      </c>
      <c r="B12" s="499" t="s">
        <v>1195</v>
      </c>
      <c r="C12" s="689">
        <v>58.057885112000001</v>
      </c>
      <c r="D12" s="689">
        <v>50.687077185</v>
      </c>
      <c r="E12" s="689">
        <v>52.518197534999999</v>
      </c>
      <c r="F12" s="689">
        <v>45.513126034000003</v>
      </c>
      <c r="G12" s="689">
        <v>49.168828761</v>
      </c>
      <c r="H12" s="689">
        <v>52.504918146000001</v>
      </c>
      <c r="I12" s="689">
        <v>62.092213911000002</v>
      </c>
      <c r="J12" s="689">
        <v>59.13827964</v>
      </c>
      <c r="K12" s="689">
        <v>53.643059266000002</v>
      </c>
      <c r="L12" s="689">
        <v>49.558700119000001</v>
      </c>
      <c r="M12" s="689">
        <v>50.830856801000003</v>
      </c>
      <c r="N12" s="689">
        <v>52.808807780999999</v>
      </c>
      <c r="O12" s="689">
        <v>53.214868373999998</v>
      </c>
      <c r="P12" s="689">
        <v>49.083245660999999</v>
      </c>
      <c r="Q12" s="689">
        <v>45.902722793999999</v>
      </c>
      <c r="R12" s="689">
        <v>39.746782754000002</v>
      </c>
      <c r="S12" s="689">
        <v>42.390427418999998</v>
      </c>
      <c r="T12" s="689">
        <v>51.373284165999998</v>
      </c>
      <c r="U12" s="689">
        <v>60.660901918999997</v>
      </c>
      <c r="V12" s="689">
        <v>57.861584669000003</v>
      </c>
      <c r="W12" s="689">
        <v>46.900907218</v>
      </c>
      <c r="X12" s="689">
        <v>45.756907652000002</v>
      </c>
      <c r="Y12" s="689">
        <v>45.697260563999997</v>
      </c>
      <c r="Z12" s="689">
        <v>53.369650143000001</v>
      </c>
      <c r="AA12" s="689">
        <v>55.147739971999997</v>
      </c>
      <c r="AB12" s="689">
        <v>52.895591523999997</v>
      </c>
      <c r="AC12" s="689">
        <v>48.368458990000001</v>
      </c>
      <c r="AD12" s="689">
        <v>44.979859535000003</v>
      </c>
      <c r="AE12" s="689">
        <v>48.036506160000002</v>
      </c>
      <c r="AF12" s="689">
        <v>57.585941546000001</v>
      </c>
      <c r="AG12" s="689">
        <v>61.960808542999999</v>
      </c>
      <c r="AH12" s="689">
        <v>64.496367144000004</v>
      </c>
      <c r="AI12" s="689">
        <v>52.777112752999997</v>
      </c>
      <c r="AJ12" s="689">
        <v>50.539928934999999</v>
      </c>
      <c r="AK12" s="689">
        <v>50.345934864</v>
      </c>
      <c r="AL12" s="689">
        <v>52.565988285000003</v>
      </c>
      <c r="AM12" s="689">
        <v>62.293877619</v>
      </c>
      <c r="AN12" s="689">
        <v>53.569913274000001</v>
      </c>
      <c r="AO12" s="689">
        <v>50.276489079999998</v>
      </c>
      <c r="AP12" s="689">
        <v>46.757475184</v>
      </c>
      <c r="AQ12" s="689">
        <v>50.620409117999998</v>
      </c>
      <c r="AR12" s="689">
        <v>56.867137003000003</v>
      </c>
      <c r="AS12" s="689">
        <v>64.129127134000001</v>
      </c>
      <c r="AT12" s="689">
        <v>61.147298612999997</v>
      </c>
      <c r="AU12" s="689">
        <v>51.476651955000001</v>
      </c>
      <c r="AV12" s="689">
        <v>48.146585643000002</v>
      </c>
      <c r="AW12" s="689">
        <v>50.475913273000003</v>
      </c>
      <c r="AX12" s="689">
        <v>56.518549999999998</v>
      </c>
      <c r="AY12" s="689">
        <v>57.093829999999997</v>
      </c>
      <c r="AZ12" s="690">
        <v>48.940759999999997</v>
      </c>
      <c r="BA12" s="690">
        <v>49.344340000000003</v>
      </c>
      <c r="BB12" s="690">
        <v>47.152389999999997</v>
      </c>
      <c r="BC12" s="690">
        <v>50.511629999999997</v>
      </c>
      <c r="BD12" s="690">
        <v>53.217750000000002</v>
      </c>
      <c r="BE12" s="690">
        <v>59.73563</v>
      </c>
      <c r="BF12" s="690">
        <v>59.44097</v>
      </c>
      <c r="BG12" s="690">
        <v>48.732199999999999</v>
      </c>
      <c r="BH12" s="690">
        <v>45.13599</v>
      </c>
      <c r="BI12" s="690">
        <v>47.752290000000002</v>
      </c>
      <c r="BJ12" s="690">
        <v>57.526490000000003</v>
      </c>
      <c r="BK12" s="690">
        <v>60.113430000000001</v>
      </c>
      <c r="BL12" s="690">
        <v>49.860869999999998</v>
      </c>
      <c r="BM12" s="690">
        <v>49.214239999999997</v>
      </c>
      <c r="BN12" s="690">
        <v>46.732460000000003</v>
      </c>
      <c r="BO12" s="690">
        <v>50.413699999999999</v>
      </c>
      <c r="BP12" s="690">
        <v>53.569029999999998</v>
      </c>
      <c r="BQ12" s="690">
        <v>60.085340000000002</v>
      </c>
      <c r="BR12" s="690">
        <v>58.932690000000001</v>
      </c>
      <c r="BS12" s="690">
        <v>49.220999999999997</v>
      </c>
      <c r="BT12" s="690">
        <v>45.97775</v>
      </c>
      <c r="BU12" s="690">
        <v>48.391089999999998</v>
      </c>
      <c r="BV12" s="690">
        <v>58.22701</v>
      </c>
    </row>
    <row r="13" spans="1:74" ht="11.15" customHeight="1" x14ac:dyDescent="0.25">
      <c r="A13" s="498" t="s">
        <v>1238</v>
      </c>
      <c r="B13" s="499" t="s">
        <v>1296</v>
      </c>
      <c r="C13" s="689">
        <v>58.013325921000003</v>
      </c>
      <c r="D13" s="689">
        <v>50.734998756000003</v>
      </c>
      <c r="E13" s="689">
        <v>52.051213326999999</v>
      </c>
      <c r="F13" s="689">
        <v>46.548128052999999</v>
      </c>
      <c r="G13" s="689">
        <v>50.915491332999999</v>
      </c>
      <c r="H13" s="689">
        <v>54.450629945999999</v>
      </c>
      <c r="I13" s="689">
        <v>62.872065577000001</v>
      </c>
      <c r="J13" s="689">
        <v>60.368613736</v>
      </c>
      <c r="K13" s="689">
        <v>55.477496610000003</v>
      </c>
      <c r="L13" s="689">
        <v>50.180712645</v>
      </c>
      <c r="M13" s="689">
        <v>50.613301606999997</v>
      </c>
      <c r="N13" s="689">
        <v>53.627992266</v>
      </c>
      <c r="O13" s="689">
        <v>54.504762022000001</v>
      </c>
      <c r="P13" s="689">
        <v>50.499143383000003</v>
      </c>
      <c r="Q13" s="689">
        <v>48.945590961000001</v>
      </c>
      <c r="R13" s="689">
        <v>42.495961258000001</v>
      </c>
      <c r="S13" s="689">
        <v>45.441313639000001</v>
      </c>
      <c r="T13" s="689">
        <v>54.319260337000003</v>
      </c>
      <c r="U13" s="689">
        <v>63.010781389000002</v>
      </c>
      <c r="V13" s="689">
        <v>59.819725841999997</v>
      </c>
      <c r="W13" s="689">
        <v>49.614174992000002</v>
      </c>
      <c r="X13" s="689">
        <v>48.135000421000001</v>
      </c>
      <c r="Y13" s="689">
        <v>47.561069764999999</v>
      </c>
      <c r="Z13" s="689">
        <v>52.932965005</v>
      </c>
      <c r="AA13" s="689">
        <v>55.149941595999998</v>
      </c>
      <c r="AB13" s="689">
        <v>53.625186704000001</v>
      </c>
      <c r="AC13" s="689">
        <v>49.559905602999997</v>
      </c>
      <c r="AD13" s="689">
        <v>46.168997091000001</v>
      </c>
      <c r="AE13" s="689">
        <v>49.323984176000003</v>
      </c>
      <c r="AF13" s="689">
        <v>59.053033628000001</v>
      </c>
      <c r="AG13" s="689">
        <v>62.943673416000003</v>
      </c>
      <c r="AH13" s="689">
        <v>64.533616835999993</v>
      </c>
      <c r="AI13" s="689">
        <v>52.974115130999998</v>
      </c>
      <c r="AJ13" s="689">
        <v>51.168418840000001</v>
      </c>
      <c r="AK13" s="689">
        <v>50.210087659999999</v>
      </c>
      <c r="AL13" s="689">
        <v>53.575173958999997</v>
      </c>
      <c r="AM13" s="689">
        <v>60.655846414000003</v>
      </c>
      <c r="AN13" s="689">
        <v>53.072182835</v>
      </c>
      <c r="AO13" s="689">
        <v>51.398813281000002</v>
      </c>
      <c r="AP13" s="689">
        <v>47.273581567999997</v>
      </c>
      <c r="AQ13" s="689">
        <v>52.607014745999997</v>
      </c>
      <c r="AR13" s="689">
        <v>59.046709620000001</v>
      </c>
      <c r="AS13" s="689">
        <v>64.504871917000003</v>
      </c>
      <c r="AT13" s="689">
        <v>61.767761120000003</v>
      </c>
      <c r="AU13" s="689">
        <v>53.257082842999999</v>
      </c>
      <c r="AV13" s="689">
        <v>48.574015375999998</v>
      </c>
      <c r="AW13" s="689">
        <v>50.501105438000003</v>
      </c>
      <c r="AX13" s="689">
        <v>55.863605743999997</v>
      </c>
      <c r="AY13" s="689">
        <v>54.802083986</v>
      </c>
      <c r="AZ13" s="690">
        <v>50.615209999999998</v>
      </c>
      <c r="BA13" s="690">
        <v>51.72616</v>
      </c>
      <c r="BB13" s="690">
        <v>47.630139999999997</v>
      </c>
      <c r="BC13" s="690">
        <v>53.351349999999996</v>
      </c>
      <c r="BD13" s="690">
        <v>58.594410000000003</v>
      </c>
      <c r="BE13" s="690">
        <v>63.298220000000001</v>
      </c>
      <c r="BF13" s="690">
        <v>62.901919999999997</v>
      </c>
      <c r="BG13" s="690">
        <v>52.840440000000001</v>
      </c>
      <c r="BH13" s="690">
        <v>48.43732</v>
      </c>
      <c r="BI13" s="690">
        <v>50.188609999999997</v>
      </c>
      <c r="BJ13" s="690">
        <v>57.951529999999998</v>
      </c>
      <c r="BK13" s="690">
        <v>59.573979999999999</v>
      </c>
      <c r="BL13" s="690">
        <v>52.257219999999997</v>
      </c>
      <c r="BM13" s="690">
        <v>52.175229999999999</v>
      </c>
      <c r="BN13" s="690">
        <v>47.636539999999997</v>
      </c>
      <c r="BO13" s="690">
        <v>53.549790000000002</v>
      </c>
      <c r="BP13" s="690">
        <v>58.931489999999997</v>
      </c>
      <c r="BQ13" s="690">
        <v>63.753</v>
      </c>
      <c r="BR13" s="690">
        <v>63.434010000000001</v>
      </c>
      <c r="BS13" s="690">
        <v>53.296349999999997</v>
      </c>
      <c r="BT13" s="690">
        <v>48.8934</v>
      </c>
      <c r="BU13" s="690">
        <v>50.656619999999997</v>
      </c>
      <c r="BV13" s="690">
        <v>58.488770000000002</v>
      </c>
    </row>
    <row r="14" spans="1:74" ht="11.15" customHeight="1" x14ac:dyDescent="0.25">
      <c r="A14" s="516"/>
      <c r="B14" s="130" t="s">
        <v>1315</v>
      </c>
      <c r="C14" s="242"/>
      <c r="D14" s="242"/>
      <c r="E14" s="242"/>
      <c r="F14" s="242"/>
      <c r="G14" s="242"/>
      <c r="H14" s="242"/>
      <c r="I14" s="242"/>
      <c r="J14" s="242"/>
      <c r="K14" s="242"/>
      <c r="L14" s="242"/>
      <c r="M14" s="242"/>
      <c r="N14" s="242"/>
      <c r="O14" s="242"/>
      <c r="P14" s="242"/>
      <c r="Q14" s="242"/>
      <c r="R14" s="242"/>
      <c r="S14" s="242"/>
      <c r="T14" s="242"/>
      <c r="U14" s="242"/>
      <c r="V14" s="242"/>
      <c r="W14" s="242"/>
      <c r="X14" s="242"/>
      <c r="Y14" s="242"/>
      <c r="Z14" s="242"/>
      <c r="AA14" s="242"/>
      <c r="AB14" s="242"/>
      <c r="AC14" s="242"/>
      <c r="AD14" s="242"/>
      <c r="AE14" s="242"/>
      <c r="AF14" s="242"/>
      <c r="AG14" s="242"/>
      <c r="AH14" s="242"/>
      <c r="AI14" s="242"/>
      <c r="AJ14" s="242"/>
      <c r="AK14" s="242"/>
      <c r="AL14" s="242"/>
      <c r="AM14" s="242"/>
      <c r="AN14" s="242"/>
      <c r="AO14" s="242"/>
      <c r="AP14" s="242"/>
      <c r="AQ14" s="242"/>
      <c r="AR14" s="242"/>
      <c r="AS14" s="242"/>
      <c r="AT14" s="242"/>
      <c r="AU14" s="242"/>
      <c r="AV14" s="242"/>
      <c r="AW14" s="242"/>
      <c r="AX14" s="242"/>
      <c r="AY14" s="242"/>
      <c r="AZ14" s="332"/>
      <c r="BA14" s="332"/>
      <c r="BB14" s="332"/>
      <c r="BC14" s="332"/>
      <c r="BD14" s="332"/>
      <c r="BE14" s="332"/>
      <c r="BF14" s="332"/>
      <c r="BG14" s="332"/>
      <c r="BH14" s="332"/>
      <c r="BI14" s="332"/>
      <c r="BJ14" s="332"/>
      <c r="BK14" s="332"/>
      <c r="BL14" s="332"/>
      <c r="BM14" s="332"/>
      <c r="BN14" s="332"/>
      <c r="BO14" s="332"/>
      <c r="BP14" s="332"/>
      <c r="BQ14" s="332"/>
      <c r="BR14" s="332"/>
      <c r="BS14" s="332"/>
      <c r="BT14" s="332"/>
      <c r="BU14" s="332"/>
      <c r="BV14" s="332"/>
    </row>
    <row r="15" spans="1:74" ht="11.15" customHeight="1" x14ac:dyDescent="0.25">
      <c r="A15" s="498" t="s">
        <v>1239</v>
      </c>
      <c r="B15" s="499" t="s">
        <v>81</v>
      </c>
      <c r="C15" s="689">
        <v>5.0281928029999996</v>
      </c>
      <c r="D15" s="689">
        <v>4.6976253159999999</v>
      </c>
      <c r="E15" s="689">
        <v>4.6611139589999997</v>
      </c>
      <c r="F15" s="689">
        <v>4.222034657</v>
      </c>
      <c r="G15" s="689">
        <v>5.1636588420000002</v>
      </c>
      <c r="H15" s="689">
        <v>6.6514421820000003</v>
      </c>
      <c r="I15" s="689">
        <v>8.326550052</v>
      </c>
      <c r="J15" s="689">
        <v>9.1018562779999996</v>
      </c>
      <c r="K15" s="689">
        <v>6.8520639599999997</v>
      </c>
      <c r="L15" s="689">
        <v>4.936362516</v>
      </c>
      <c r="M15" s="689">
        <v>4.2166787579999996</v>
      </c>
      <c r="N15" s="689">
        <v>5.5767076370000002</v>
      </c>
      <c r="O15" s="689">
        <v>6.4087687620000002</v>
      </c>
      <c r="P15" s="689">
        <v>5.8120185639999997</v>
      </c>
      <c r="Q15" s="689">
        <v>5.3379580720000002</v>
      </c>
      <c r="R15" s="689">
        <v>4.3851485319999997</v>
      </c>
      <c r="S15" s="689">
        <v>4.8402121019999997</v>
      </c>
      <c r="T15" s="689">
        <v>6.4386664820000004</v>
      </c>
      <c r="U15" s="689">
        <v>9.0664179619999992</v>
      </c>
      <c r="V15" s="689">
        <v>7.5917773830000002</v>
      </c>
      <c r="W15" s="689">
        <v>5.8806845279999997</v>
      </c>
      <c r="X15" s="689">
        <v>5.0755424539999998</v>
      </c>
      <c r="Y15" s="689">
        <v>3.6363325450000001</v>
      </c>
      <c r="Z15" s="689">
        <v>4.4288653980000001</v>
      </c>
      <c r="AA15" s="689">
        <v>4.5901043660000003</v>
      </c>
      <c r="AB15" s="689">
        <v>4.6429239740000003</v>
      </c>
      <c r="AC15" s="689">
        <v>3.0169507860000002</v>
      </c>
      <c r="AD15" s="689">
        <v>3.7023998119999999</v>
      </c>
      <c r="AE15" s="689">
        <v>3.6425920129999998</v>
      </c>
      <c r="AF15" s="689">
        <v>5.8828072389999999</v>
      </c>
      <c r="AG15" s="689">
        <v>6.5624073169999999</v>
      </c>
      <c r="AH15" s="689">
        <v>6.4803252860000002</v>
      </c>
      <c r="AI15" s="689">
        <v>4.3255502159999999</v>
      </c>
      <c r="AJ15" s="689">
        <v>3.5397170259999999</v>
      </c>
      <c r="AK15" s="689">
        <v>3.04724371</v>
      </c>
      <c r="AL15" s="689">
        <v>3.3778205689999998</v>
      </c>
      <c r="AM15" s="689">
        <v>4.2956148609999998</v>
      </c>
      <c r="AN15" s="689">
        <v>3.4892099839999999</v>
      </c>
      <c r="AO15" s="689">
        <v>2.7716651309999998</v>
      </c>
      <c r="AP15" s="689">
        <v>2.8342147980000001</v>
      </c>
      <c r="AQ15" s="689">
        <v>4.6773359660000002</v>
      </c>
      <c r="AR15" s="689">
        <v>5.9121899290000002</v>
      </c>
      <c r="AS15" s="689">
        <v>8.5956727070000003</v>
      </c>
      <c r="AT15" s="689">
        <v>7.868076372</v>
      </c>
      <c r="AU15" s="689">
        <v>5.9016543810000002</v>
      </c>
      <c r="AV15" s="689">
        <v>4.5740209580000002</v>
      </c>
      <c r="AW15" s="689">
        <v>4.5587152340000001</v>
      </c>
      <c r="AX15" s="689">
        <v>6.1544780000000001</v>
      </c>
      <c r="AY15" s="689">
        <v>5.1025210000000003</v>
      </c>
      <c r="AZ15" s="690">
        <v>5.0763100000000003</v>
      </c>
      <c r="BA15" s="690">
        <v>4.3626620000000003</v>
      </c>
      <c r="BB15" s="690">
        <v>3.4265439999999998</v>
      </c>
      <c r="BC15" s="690">
        <v>5.7571899999999996</v>
      </c>
      <c r="BD15" s="690">
        <v>5.8095509999999999</v>
      </c>
      <c r="BE15" s="690">
        <v>8.5599240000000005</v>
      </c>
      <c r="BF15" s="690">
        <v>8.0028439999999996</v>
      </c>
      <c r="BG15" s="690">
        <v>5.8325319999999996</v>
      </c>
      <c r="BH15" s="690">
        <v>4.4122849999999998</v>
      </c>
      <c r="BI15" s="690">
        <v>4.6876579999999999</v>
      </c>
      <c r="BJ15" s="690">
        <v>4.7764220000000002</v>
      </c>
      <c r="BK15" s="690">
        <v>6.337669</v>
      </c>
      <c r="BL15" s="690">
        <v>4.0038999999999998</v>
      </c>
      <c r="BM15" s="690">
        <v>4.1488509999999996</v>
      </c>
      <c r="BN15" s="690">
        <v>3.6599179999999998</v>
      </c>
      <c r="BO15" s="690">
        <v>5.3394919999999999</v>
      </c>
      <c r="BP15" s="690">
        <v>6.6595199999999997</v>
      </c>
      <c r="BQ15" s="690">
        <v>8.2993430000000004</v>
      </c>
      <c r="BR15" s="690">
        <v>8.5884680000000007</v>
      </c>
      <c r="BS15" s="690">
        <v>5.318486</v>
      </c>
      <c r="BT15" s="690">
        <v>4.7302119999999999</v>
      </c>
      <c r="BU15" s="690">
        <v>4.6948970000000001</v>
      </c>
      <c r="BV15" s="690">
        <v>4.6907129999999997</v>
      </c>
    </row>
    <row r="16" spans="1:74" ht="11.15" customHeight="1" x14ac:dyDescent="0.25">
      <c r="A16" s="498" t="s">
        <v>1240</v>
      </c>
      <c r="B16" s="499" t="s">
        <v>80</v>
      </c>
      <c r="C16" s="689">
        <v>9.2105268809999998</v>
      </c>
      <c r="D16" s="689">
        <v>8.1972200999999991</v>
      </c>
      <c r="E16" s="689">
        <v>7.3062333480000001</v>
      </c>
      <c r="F16" s="689">
        <v>4.5441884469999998</v>
      </c>
      <c r="G16" s="689">
        <v>5.4673752340000004</v>
      </c>
      <c r="H16" s="689">
        <v>7.1618014490000004</v>
      </c>
      <c r="I16" s="689">
        <v>8.8848850749999997</v>
      </c>
      <c r="J16" s="689">
        <v>8.5845008109999998</v>
      </c>
      <c r="K16" s="689">
        <v>7.3912624759999996</v>
      </c>
      <c r="L16" s="689">
        <v>5.0974664519999999</v>
      </c>
      <c r="M16" s="689">
        <v>6.1641563909999997</v>
      </c>
      <c r="N16" s="689">
        <v>5.9212464960000002</v>
      </c>
      <c r="O16" s="689">
        <v>5.6392845459999998</v>
      </c>
      <c r="P16" s="689">
        <v>5.0634090990000002</v>
      </c>
      <c r="Q16" s="689">
        <v>3.9613143389999999</v>
      </c>
      <c r="R16" s="689">
        <v>3.268090248</v>
      </c>
      <c r="S16" s="689">
        <v>4.5254233099999999</v>
      </c>
      <c r="T16" s="689">
        <v>6.2598042500000002</v>
      </c>
      <c r="U16" s="689">
        <v>8.9424128619999994</v>
      </c>
      <c r="V16" s="689">
        <v>9.1588824950000003</v>
      </c>
      <c r="W16" s="689">
        <v>6.1889507349999997</v>
      </c>
      <c r="X16" s="689">
        <v>5.1829403689999998</v>
      </c>
      <c r="Y16" s="689">
        <v>5.174158469</v>
      </c>
      <c r="Z16" s="689">
        <v>7.4377356250000002</v>
      </c>
      <c r="AA16" s="689">
        <v>7.1626010640000004</v>
      </c>
      <c r="AB16" s="689">
        <v>7.6816869040000002</v>
      </c>
      <c r="AC16" s="689">
        <v>4.7854676840000003</v>
      </c>
      <c r="AD16" s="689">
        <v>4.0722695670000002</v>
      </c>
      <c r="AE16" s="689">
        <v>5.561103288</v>
      </c>
      <c r="AF16" s="689">
        <v>8.8579598970000006</v>
      </c>
      <c r="AG16" s="689">
        <v>10.569390219000001</v>
      </c>
      <c r="AH16" s="689">
        <v>10.112238376000001</v>
      </c>
      <c r="AI16" s="689">
        <v>8.183921711</v>
      </c>
      <c r="AJ16" s="689">
        <v>5.9930996419999998</v>
      </c>
      <c r="AK16" s="689">
        <v>5.8832368129999999</v>
      </c>
      <c r="AL16" s="689">
        <v>5.6627188259999999</v>
      </c>
      <c r="AM16" s="689">
        <v>8.2818817790000008</v>
      </c>
      <c r="AN16" s="689">
        <v>7.2330788249999998</v>
      </c>
      <c r="AO16" s="689">
        <v>6.6060817409999997</v>
      </c>
      <c r="AP16" s="689">
        <v>4.3936742410000003</v>
      </c>
      <c r="AQ16" s="689">
        <v>6.4422924200000002</v>
      </c>
      <c r="AR16" s="689">
        <v>9.6332559349999993</v>
      </c>
      <c r="AS16" s="689">
        <v>11.268998913000001</v>
      </c>
      <c r="AT16" s="689">
        <v>11.412884016</v>
      </c>
      <c r="AU16" s="689">
        <v>7.4548499970000002</v>
      </c>
      <c r="AV16" s="689">
        <v>6.3664282129999998</v>
      </c>
      <c r="AW16" s="689">
        <v>5.003457847</v>
      </c>
      <c r="AX16" s="689">
        <v>7.3852159999999998</v>
      </c>
      <c r="AY16" s="689">
        <v>6.9439060000000001</v>
      </c>
      <c r="AZ16" s="690">
        <v>5.0849679999999999</v>
      </c>
      <c r="BA16" s="690">
        <v>3.9952359999999998</v>
      </c>
      <c r="BB16" s="690">
        <v>2.60053</v>
      </c>
      <c r="BC16" s="690">
        <v>3.7347100000000002</v>
      </c>
      <c r="BD16" s="690">
        <v>8.2488930000000007</v>
      </c>
      <c r="BE16" s="690">
        <v>8.2082110000000004</v>
      </c>
      <c r="BF16" s="690">
        <v>7.952242</v>
      </c>
      <c r="BG16" s="690">
        <v>4.8001050000000003</v>
      </c>
      <c r="BH16" s="690">
        <v>3.1529560000000001</v>
      </c>
      <c r="BI16" s="690">
        <v>3.5152909999999999</v>
      </c>
      <c r="BJ16" s="690">
        <v>6.2723269999999998</v>
      </c>
      <c r="BK16" s="690">
        <v>6.7353160000000001</v>
      </c>
      <c r="BL16" s="690">
        <v>6.4250720000000001</v>
      </c>
      <c r="BM16" s="690">
        <v>3.7853840000000001</v>
      </c>
      <c r="BN16" s="690">
        <v>2.276491</v>
      </c>
      <c r="BO16" s="690">
        <v>4.1735230000000003</v>
      </c>
      <c r="BP16" s="690">
        <v>6.6980639999999996</v>
      </c>
      <c r="BQ16" s="690">
        <v>8.3690549999999995</v>
      </c>
      <c r="BR16" s="690">
        <v>8.2724220000000006</v>
      </c>
      <c r="BS16" s="690">
        <v>5.0867589999999998</v>
      </c>
      <c r="BT16" s="690">
        <v>3.394768</v>
      </c>
      <c r="BU16" s="690">
        <v>3.6873830000000001</v>
      </c>
      <c r="BV16" s="690">
        <v>6.547447</v>
      </c>
    </row>
    <row r="17" spans="1:74" ht="11.15" customHeight="1" x14ac:dyDescent="0.25">
      <c r="A17" s="498" t="s">
        <v>1241</v>
      </c>
      <c r="B17" s="501" t="s">
        <v>83</v>
      </c>
      <c r="C17" s="689">
        <v>1.511528</v>
      </c>
      <c r="D17" s="689">
        <v>1.3598589999999999</v>
      </c>
      <c r="E17" s="689">
        <v>1.5056719999999999</v>
      </c>
      <c r="F17" s="689">
        <v>1.4533860000000001</v>
      </c>
      <c r="G17" s="689">
        <v>1.495071</v>
      </c>
      <c r="H17" s="689">
        <v>1.4326239999999999</v>
      </c>
      <c r="I17" s="689">
        <v>1.467462</v>
      </c>
      <c r="J17" s="689">
        <v>1.4716</v>
      </c>
      <c r="K17" s="689">
        <v>1.1383030000000001</v>
      </c>
      <c r="L17" s="689">
        <v>0.59143800000000002</v>
      </c>
      <c r="M17" s="689">
        <v>1.26033</v>
      </c>
      <c r="N17" s="689">
        <v>1.5120610000000001</v>
      </c>
      <c r="O17" s="689">
        <v>1.5105420000000001</v>
      </c>
      <c r="P17" s="689">
        <v>1.3472139999999999</v>
      </c>
      <c r="Q17" s="689">
        <v>1.501199</v>
      </c>
      <c r="R17" s="689">
        <v>1.4584410000000001</v>
      </c>
      <c r="S17" s="689">
        <v>1.495144</v>
      </c>
      <c r="T17" s="689">
        <v>1.4299109999999999</v>
      </c>
      <c r="U17" s="689">
        <v>1.4595100000000001</v>
      </c>
      <c r="V17" s="689">
        <v>1.4489190000000001</v>
      </c>
      <c r="W17" s="689">
        <v>1.2873030000000001</v>
      </c>
      <c r="X17" s="689">
        <v>0.98178100000000001</v>
      </c>
      <c r="Y17" s="689">
        <v>1.361526</v>
      </c>
      <c r="Z17" s="689">
        <v>1.4895430000000001</v>
      </c>
      <c r="AA17" s="689">
        <v>1.5047200000000001</v>
      </c>
      <c r="AB17" s="689">
        <v>1.361008</v>
      </c>
      <c r="AC17" s="689">
        <v>1.269957</v>
      </c>
      <c r="AD17" s="689">
        <v>0.572048</v>
      </c>
      <c r="AE17" s="689">
        <v>1.0095080000000001</v>
      </c>
      <c r="AF17" s="689">
        <v>1.2044429999999999</v>
      </c>
      <c r="AG17" s="689">
        <v>1.4660550000000001</v>
      </c>
      <c r="AH17" s="689">
        <v>1.3494759999999999</v>
      </c>
      <c r="AI17" s="689">
        <v>1.434464</v>
      </c>
      <c r="AJ17" s="689">
        <v>1.444636</v>
      </c>
      <c r="AK17" s="689">
        <v>1.4051530000000001</v>
      </c>
      <c r="AL17" s="689">
        <v>1.433886</v>
      </c>
      <c r="AM17" s="689">
        <v>1.509182</v>
      </c>
      <c r="AN17" s="689">
        <v>1.3294170000000001</v>
      </c>
      <c r="AO17" s="689">
        <v>1.4451879999999999</v>
      </c>
      <c r="AP17" s="689">
        <v>1.3909940000000001</v>
      </c>
      <c r="AQ17" s="689">
        <v>1.4785779999999999</v>
      </c>
      <c r="AR17" s="689">
        <v>1.419049</v>
      </c>
      <c r="AS17" s="689">
        <v>1.3041290000000001</v>
      </c>
      <c r="AT17" s="689">
        <v>1.3645830000000001</v>
      </c>
      <c r="AU17" s="689">
        <v>1.27535</v>
      </c>
      <c r="AV17" s="689">
        <v>0.14446999999999999</v>
      </c>
      <c r="AW17" s="689">
        <v>0.52611699999999995</v>
      </c>
      <c r="AX17" s="689">
        <v>1.43991</v>
      </c>
      <c r="AY17" s="689">
        <v>1.5083299999999999</v>
      </c>
      <c r="AZ17" s="690">
        <v>1.32846</v>
      </c>
      <c r="BA17" s="690">
        <v>1.4708000000000001</v>
      </c>
      <c r="BB17" s="690">
        <v>1.4233499999999999</v>
      </c>
      <c r="BC17" s="690">
        <v>1.4708000000000001</v>
      </c>
      <c r="BD17" s="690">
        <v>1.4233499999999999</v>
      </c>
      <c r="BE17" s="690">
        <v>1.4708000000000001</v>
      </c>
      <c r="BF17" s="690">
        <v>1.4708000000000001</v>
      </c>
      <c r="BG17" s="690">
        <v>1.4233499999999999</v>
      </c>
      <c r="BH17" s="690">
        <v>1.4708000000000001</v>
      </c>
      <c r="BI17" s="690">
        <v>1.4233499999999999</v>
      </c>
      <c r="BJ17" s="690">
        <v>1.4708000000000001</v>
      </c>
      <c r="BK17" s="690">
        <v>1.4708000000000001</v>
      </c>
      <c r="BL17" s="690">
        <v>1.37591</v>
      </c>
      <c r="BM17" s="690">
        <v>1.4708000000000001</v>
      </c>
      <c r="BN17" s="690">
        <v>0.67362999999999995</v>
      </c>
      <c r="BO17" s="690">
        <v>0.86929000000000001</v>
      </c>
      <c r="BP17" s="690">
        <v>1.4233499999999999</v>
      </c>
      <c r="BQ17" s="690">
        <v>1.4708000000000001</v>
      </c>
      <c r="BR17" s="690">
        <v>1.4708000000000001</v>
      </c>
      <c r="BS17" s="690">
        <v>1.4233499999999999</v>
      </c>
      <c r="BT17" s="690">
        <v>0.90364</v>
      </c>
      <c r="BU17" s="690">
        <v>1.16472</v>
      </c>
      <c r="BV17" s="690">
        <v>1.4708000000000001</v>
      </c>
    </row>
    <row r="18" spans="1:74" ht="11.15" customHeight="1" x14ac:dyDescent="0.25">
      <c r="A18" s="498" t="s">
        <v>1242</v>
      </c>
      <c r="B18" s="501" t="s">
        <v>1191</v>
      </c>
      <c r="C18" s="689">
        <v>2.0846581139999998</v>
      </c>
      <c r="D18" s="689">
        <v>1.8948305139999999</v>
      </c>
      <c r="E18" s="689">
        <v>1.8421724159999999</v>
      </c>
      <c r="F18" s="689">
        <v>2.218078014</v>
      </c>
      <c r="G18" s="689">
        <v>2.573728317</v>
      </c>
      <c r="H18" s="689">
        <v>1.9411821570000001</v>
      </c>
      <c r="I18" s="689">
        <v>1.842510589</v>
      </c>
      <c r="J18" s="689">
        <v>1.118697107</v>
      </c>
      <c r="K18" s="689">
        <v>1.237283548</v>
      </c>
      <c r="L18" s="689">
        <v>1.2739121600000001</v>
      </c>
      <c r="M18" s="689">
        <v>1.2394249740000001</v>
      </c>
      <c r="N18" s="689">
        <v>1.2685640899999999</v>
      </c>
      <c r="O18" s="689">
        <v>1.6494283780000001</v>
      </c>
      <c r="P18" s="689">
        <v>1.869203846</v>
      </c>
      <c r="Q18" s="689">
        <v>1.5957181060000001</v>
      </c>
      <c r="R18" s="689">
        <v>2.0511322999999999</v>
      </c>
      <c r="S18" s="689">
        <v>1.8074659239999999</v>
      </c>
      <c r="T18" s="689">
        <v>1.421646467</v>
      </c>
      <c r="U18" s="689">
        <v>1.3944510160000001</v>
      </c>
      <c r="V18" s="689">
        <v>1.0993873970000001</v>
      </c>
      <c r="W18" s="689">
        <v>0.96195385200000005</v>
      </c>
      <c r="X18" s="689">
        <v>1.0024672960000001</v>
      </c>
      <c r="Y18" s="689">
        <v>0.97197823299999997</v>
      </c>
      <c r="Z18" s="689">
        <v>1.019490185</v>
      </c>
      <c r="AA18" s="689">
        <v>1.4277679750000001</v>
      </c>
      <c r="AB18" s="689">
        <v>1.029577403</v>
      </c>
      <c r="AC18" s="689">
        <v>1.188085464</v>
      </c>
      <c r="AD18" s="689">
        <v>1.0606930299999999</v>
      </c>
      <c r="AE18" s="689">
        <v>1.681997422</v>
      </c>
      <c r="AF18" s="689">
        <v>1.515868212</v>
      </c>
      <c r="AG18" s="689">
        <v>1.415987275</v>
      </c>
      <c r="AH18" s="689">
        <v>1.154181441</v>
      </c>
      <c r="AI18" s="689">
        <v>0.88869357900000001</v>
      </c>
      <c r="AJ18" s="689">
        <v>0.92784977000000002</v>
      </c>
      <c r="AK18" s="689">
        <v>0.98850438399999996</v>
      </c>
      <c r="AL18" s="689">
        <v>1.2151070450000001</v>
      </c>
      <c r="AM18" s="689">
        <v>1.512631434</v>
      </c>
      <c r="AN18" s="689">
        <v>1.317616788</v>
      </c>
      <c r="AO18" s="689">
        <v>1.4684839940000001</v>
      </c>
      <c r="AP18" s="689">
        <v>1.099217186</v>
      </c>
      <c r="AQ18" s="689">
        <v>1.2673945280000001</v>
      </c>
      <c r="AR18" s="689">
        <v>1.501460861</v>
      </c>
      <c r="AS18" s="689">
        <v>1.2023491420000001</v>
      </c>
      <c r="AT18" s="689">
        <v>1.142458703</v>
      </c>
      <c r="AU18" s="689">
        <v>0.86384725500000004</v>
      </c>
      <c r="AV18" s="689">
        <v>0.79864612400000001</v>
      </c>
      <c r="AW18" s="689">
        <v>1.07191535</v>
      </c>
      <c r="AX18" s="689">
        <v>1.0773649999999999</v>
      </c>
      <c r="AY18" s="689">
        <v>1.2921199999999999</v>
      </c>
      <c r="AZ18" s="690">
        <v>1.12585</v>
      </c>
      <c r="BA18" s="690">
        <v>1.2026129999999999</v>
      </c>
      <c r="BB18" s="690">
        <v>1.328076</v>
      </c>
      <c r="BC18" s="690">
        <v>1.4931509999999999</v>
      </c>
      <c r="BD18" s="690">
        <v>1.3991260000000001</v>
      </c>
      <c r="BE18" s="690">
        <v>1.394584</v>
      </c>
      <c r="BF18" s="690">
        <v>1.209274</v>
      </c>
      <c r="BG18" s="690">
        <v>1.078425</v>
      </c>
      <c r="BH18" s="690">
        <v>1.041345</v>
      </c>
      <c r="BI18" s="690">
        <v>0.99876120000000002</v>
      </c>
      <c r="BJ18" s="690">
        <v>1.024683</v>
      </c>
      <c r="BK18" s="690">
        <v>1.255404</v>
      </c>
      <c r="BL18" s="690">
        <v>1.1421220000000001</v>
      </c>
      <c r="BM18" s="690">
        <v>1.1847799999999999</v>
      </c>
      <c r="BN18" s="690">
        <v>1.316049</v>
      </c>
      <c r="BO18" s="690">
        <v>1.4844889999999999</v>
      </c>
      <c r="BP18" s="690">
        <v>1.393284</v>
      </c>
      <c r="BQ18" s="690">
        <v>1.3903779999999999</v>
      </c>
      <c r="BR18" s="690">
        <v>1.206342</v>
      </c>
      <c r="BS18" s="690">
        <v>1.0764480000000001</v>
      </c>
      <c r="BT18" s="690">
        <v>1.0399210000000001</v>
      </c>
      <c r="BU18" s="690">
        <v>0.99780080000000004</v>
      </c>
      <c r="BV18" s="690">
        <v>1.0239910000000001</v>
      </c>
    </row>
    <row r="19" spans="1:74" ht="11.15" customHeight="1" x14ac:dyDescent="0.25">
      <c r="A19" s="498" t="s">
        <v>1243</v>
      </c>
      <c r="B19" s="501" t="s">
        <v>1294</v>
      </c>
      <c r="C19" s="689">
        <v>6.1735895379999999</v>
      </c>
      <c r="D19" s="689">
        <v>5.4872398540000002</v>
      </c>
      <c r="E19" s="689">
        <v>6.635895369</v>
      </c>
      <c r="F19" s="689">
        <v>7.1868008879999996</v>
      </c>
      <c r="G19" s="689">
        <v>6.190185091</v>
      </c>
      <c r="H19" s="689">
        <v>5.4105458689999999</v>
      </c>
      <c r="I19" s="689">
        <v>5.7925416099999998</v>
      </c>
      <c r="J19" s="689">
        <v>5.1617661860000004</v>
      </c>
      <c r="K19" s="689">
        <v>7.2108300830000003</v>
      </c>
      <c r="L19" s="689">
        <v>7.8967301440000002</v>
      </c>
      <c r="M19" s="689">
        <v>6.9542563460000002</v>
      </c>
      <c r="N19" s="689">
        <v>7.1220997070000003</v>
      </c>
      <c r="O19" s="689">
        <v>7.0419704569999997</v>
      </c>
      <c r="P19" s="689">
        <v>7.1052820150000002</v>
      </c>
      <c r="Q19" s="689">
        <v>7.1503119140000004</v>
      </c>
      <c r="R19" s="689">
        <v>7.4011570879999997</v>
      </c>
      <c r="S19" s="689">
        <v>6.5277194439999997</v>
      </c>
      <c r="T19" s="689">
        <v>8.5106385150000001</v>
      </c>
      <c r="U19" s="689">
        <v>5.547771225</v>
      </c>
      <c r="V19" s="689">
        <v>5.9132013590000003</v>
      </c>
      <c r="W19" s="689">
        <v>6.0499404280000002</v>
      </c>
      <c r="X19" s="689">
        <v>7.2902613220000001</v>
      </c>
      <c r="Y19" s="689">
        <v>8.3284656219999995</v>
      </c>
      <c r="Z19" s="689">
        <v>7.7990669959999996</v>
      </c>
      <c r="AA19" s="689">
        <v>7.7753297290000001</v>
      </c>
      <c r="AB19" s="689">
        <v>5.5883377589999998</v>
      </c>
      <c r="AC19" s="689">
        <v>9.8162163450000008</v>
      </c>
      <c r="AD19" s="689">
        <v>9.2457747589999997</v>
      </c>
      <c r="AE19" s="689">
        <v>8.3928420609999996</v>
      </c>
      <c r="AF19" s="689">
        <v>6.4653086770000003</v>
      </c>
      <c r="AG19" s="689">
        <v>5.4819862580000001</v>
      </c>
      <c r="AH19" s="689">
        <v>7.7118794389999996</v>
      </c>
      <c r="AI19" s="689">
        <v>8.1379314439999995</v>
      </c>
      <c r="AJ19" s="689">
        <v>8.4139600019999996</v>
      </c>
      <c r="AK19" s="689">
        <v>8.7427207199999994</v>
      </c>
      <c r="AL19" s="689">
        <v>9.9927261729999994</v>
      </c>
      <c r="AM19" s="689">
        <v>9.1072602430000007</v>
      </c>
      <c r="AN19" s="689">
        <v>9.0864724809999995</v>
      </c>
      <c r="AO19" s="689">
        <v>10.439993269</v>
      </c>
      <c r="AP19" s="689">
        <v>11.207013629</v>
      </c>
      <c r="AQ19" s="689">
        <v>9.8790411739999993</v>
      </c>
      <c r="AR19" s="689">
        <v>8.4975736739999999</v>
      </c>
      <c r="AS19" s="689">
        <v>7.4940540320000002</v>
      </c>
      <c r="AT19" s="689">
        <v>6.3476310869999999</v>
      </c>
      <c r="AU19" s="689">
        <v>7.4418514949999999</v>
      </c>
      <c r="AV19" s="689">
        <v>7.9111971800000003</v>
      </c>
      <c r="AW19" s="689">
        <v>10.442356474</v>
      </c>
      <c r="AX19" s="689">
        <v>10.58511</v>
      </c>
      <c r="AY19" s="689">
        <v>10.12782</v>
      </c>
      <c r="AZ19" s="690">
        <v>10.15812</v>
      </c>
      <c r="BA19" s="690">
        <v>11.43525</v>
      </c>
      <c r="BB19" s="690">
        <v>12.09754</v>
      </c>
      <c r="BC19" s="690">
        <v>10.466989999999999</v>
      </c>
      <c r="BD19" s="690">
        <v>8.96204</v>
      </c>
      <c r="BE19" s="690">
        <v>7.856611</v>
      </c>
      <c r="BF19" s="690">
        <v>6.7142770000000001</v>
      </c>
      <c r="BG19" s="690">
        <v>8.0241009999999999</v>
      </c>
      <c r="BH19" s="690">
        <v>8.2176980000000004</v>
      </c>
      <c r="BI19" s="690">
        <v>10.30275</v>
      </c>
      <c r="BJ19" s="690">
        <v>11.339689999999999</v>
      </c>
      <c r="BK19" s="690">
        <v>10.327070000000001</v>
      </c>
      <c r="BL19" s="690">
        <v>11.51066</v>
      </c>
      <c r="BM19" s="690">
        <v>11.793329999999999</v>
      </c>
      <c r="BN19" s="690">
        <v>11.951599999999999</v>
      </c>
      <c r="BO19" s="690">
        <v>11.24227</v>
      </c>
      <c r="BP19" s="690">
        <v>9.2395929999999993</v>
      </c>
      <c r="BQ19" s="690">
        <v>8.4092559999999992</v>
      </c>
      <c r="BR19" s="690">
        <v>6.6652690000000003</v>
      </c>
      <c r="BS19" s="690">
        <v>8.6036990000000007</v>
      </c>
      <c r="BT19" s="690">
        <v>8.462847</v>
      </c>
      <c r="BU19" s="690">
        <v>11.128220000000001</v>
      </c>
      <c r="BV19" s="690">
        <v>11.7759</v>
      </c>
    </row>
    <row r="20" spans="1:74" ht="11.15" customHeight="1" x14ac:dyDescent="0.25">
      <c r="A20" s="498" t="s">
        <v>1244</v>
      </c>
      <c r="B20" s="499" t="s">
        <v>1295</v>
      </c>
      <c r="C20" s="689">
        <v>0.14507715600000001</v>
      </c>
      <c r="D20" s="689">
        <v>0.117119444</v>
      </c>
      <c r="E20" s="689">
        <v>0.122020931</v>
      </c>
      <c r="F20" s="689">
        <v>0.157682082</v>
      </c>
      <c r="G20" s="689">
        <v>0.13974636600000001</v>
      </c>
      <c r="H20" s="689">
        <v>0.15107095800000001</v>
      </c>
      <c r="I20" s="689">
        <v>7.7954124E-2</v>
      </c>
      <c r="J20" s="689">
        <v>8.2625122999999995E-2</v>
      </c>
      <c r="K20" s="689">
        <v>7.6321862000000004E-2</v>
      </c>
      <c r="L20" s="689">
        <v>4.4507710999999998E-2</v>
      </c>
      <c r="M20" s="689">
        <v>8.4889093999999998E-2</v>
      </c>
      <c r="N20" s="689">
        <v>9.5195134000000001E-2</v>
      </c>
      <c r="O20" s="689">
        <v>9.0642349999999997E-2</v>
      </c>
      <c r="P20" s="689">
        <v>9.3627851999999998E-2</v>
      </c>
      <c r="Q20" s="689">
        <v>8.1965687999999995E-2</v>
      </c>
      <c r="R20" s="689">
        <v>7.0971727999999998E-2</v>
      </c>
      <c r="S20" s="689">
        <v>6.6177228000000005E-2</v>
      </c>
      <c r="T20" s="689">
        <v>5.8549181999999998E-2</v>
      </c>
      <c r="U20" s="689">
        <v>5.8752693000000002E-2</v>
      </c>
      <c r="V20" s="689">
        <v>7.3281509999999994E-2</v>
      </c>
      <c r="W20" s="689">
        <v>6.0930739999999997E-2</v>
      </c>
      <c r="X20" s="689">
        <v>8.1740397000000006E-2</v>
      </c>
      <c r="Y20" s="689">
        <v>9.7977859E-2</v>
      </c>
      <c r="Z20" s="689">
        <v>8.2039973000000002E-2</v>
      </c>
      <c r="AA20" s="689">
        <v>9.5477295000000004E-2</v>
      </c>
      <c r="AB20" s="689">
        <v>0.25110933499999999</v>
      </c>
      <c r="AC20" s="689">
        <v>0.10131332799999999</v>
      </c>
      <c r="AD20" s="689">
        <v>9.2612234000000002E-2</v>
      </c>
      <c r="AE20" s="689">
        <v>9.4833054E-2</v>
      </c>
      <c r="AF20" s="689">
        <v>9.8806722E-2</v>
      </c>
      <c r="AG20" s="689">
        <v>8.3927763000000002E-2</v>
      </c>
      <c r="AH20" s="689">
        <v>8.6963463000000005E-2</v>
      </c>
      <c r="AI20" s="689">
        <v>8.6401967999999996E-2</v>
      </c>
      <c r="AJ20" s="689">
        <v>8.5634984999999997E-2</v>
      </c>
      <c r="AK20" s="689">
        <v>0.105101863</v>
      </c>
      <c r="AL20" s="689">
        <v>0.108427282</v>
      </c>
      <c r="AM20" s="689">
        <v>0.10241164899999999</v>
      </c>
      <c r="AN20" s="689">
        <v>7.7416709E-2</v>
      </c>
      <c r="AO20" s="689">
        <v>8.7899227999999996E-2</v>
      </c>
      <c r="AP20" s="689">
        <v>7.8615892000000007E-2</v>
      </c>
      <c r="AQ20" s="689">
        <v>0.14106821899999999</v>
      </c>
      <c r="AR20" s="689">
        <v>0.13571524800000001</v>
      </c>
      <c r="AS20" s="689">
        <v>7.0393760999999999E-2</v>
      </c>
      <c r="AT20" s="689">
        <v>6.8739458000000003E-2</v>
      </c>
      <c r="AU20" s="689">
        <v>5.0339875999999999E-2</v>
      </c>
      <c r="AV20" s="689">
        <v>6.2332833999999997E-2</v>
      </c>
      <c r="AW20" s="689">
        <v>6.4289549000000001E-2</v>
      </c>
      <c r="AX20" s="689">
        <v>0.1170279</v>
      </c>
      <c r="AY20" s="689">
        <v>7.2556300000000004E-2</v>
      </c>
      <c r="AZ20" s="690">
        <v>0.1233223</v>
      </c>
      <c r="BA20" s="690">
        <v>8.0851800000000001E-2</v>
      </c>
      <c r="BB20" s="690">
        <v>7.86332E-2</v>
      </c>
      <c r="BC20" s="690">
        <v>0.13022729999999999</v>
      </c>
      <c r="BD20" s="690">
        <v>0.12422809999999999</v>
      </c>
      <c r="BE20" s="690">
        <v>5.0858899999999999E-2</v>
      </c>
      <c r="BF20" s="690">
        <v>5.3590100000000002E-2</v>
      </c>
      <c r="BG20" s="690">
        <v>3.5396999999999998E-2</v>
      </c>
      <c r="BH20" s="690">
        <v>5.4541600000000003E-2</v>
      </c>
      <c r="BI20" s="690">
        <v>6.1220299999999998E-2</v>
      </c>
      <c r="BJ20" s="690">
        <v>0.1094334</v>
      </c>
      <c r="BK20" s="690">
        <v>8.8785900000000001E-2</v>
      </c>
      <c r="BL20" s="690">
        <v>0.14705260000000001</v>
      </c>
      <c r="BM20" s="690">
        <v>8.2682599999999995E-2</v>
      </c>
      <c r="BN20" s="690">
        <v>7.9054399999999997E-2</v>
      </c>
      <c r="BO20" s="690">
        <v>0.1294766</v>
      </c>
      <c r="BP20" s="690">
        <v>0.1236049</v>
      </c>
      <c r="BQ20" s="690">
        <v>5.3350700000000001E-2</v>
      </c>
      <c r="BR20" s="690">
        <v>6.4921099999999995E-2</v>
      </c>
      <c r="BS20" s="690">
        <v>3.7761900000000001E-2</v>
      </c>
      <c r="BT20" s="690">
        <v>5.8792499999999998E-2</v>
      </c>
      <c r="BU20" s="690">
        <v>5.9728900000000001E-2</v>
      </c>
      <c r="BV20" s="690">
        <v>0.1127851</v>
      </c>
    </row>
    <row r="21" spans="1:74" ht="11.15" customHeight="1" x14ac:dyDescent="0.25">
      <c r="A21" s="498" t="s">
        <v>1245</v>
      </c>
      <c r="B21" s="499" t="s">
        <v>1195</v>
      </c>
      <c r="C21" s="689">
        <v>24.153572491999999</v>
      </c>
      <c r="D21" s="689">
        <v>21.753894228</v>
      </c>
      <c r="E21" s="689">
        <v>22.073108023</v>
      </c>
      <c r="F21" s="689">
        <v>19.782170088000001</v>
      </c>
      <c r="G21" s="689">
        <v>21.029764849999999</v>
      </c>
      <c r="H21" s="689">
        <v>22.748666615000001</v>
      </c>
      <c r="I21" s="689">
        <v>26.391903450000001</v>
      </c>
      <c r="J21" s="689">
        <v>25.521045505</v>
      </c>
      <c r="K21" s="689">
        <v>23.906064928999999</v>
      </c>
      <c r="L21" s="689">
        <v>19.840416983000001</v>
      </c>
      <c r="M21" s="689">
        <v>19.919735563</v>
      </c>
      <c r="N21" s="689">
        <v>21.495874063999999</v>
      </c>
      <c r="O21" s="689">
        <v>22.340636493000002</v>
      </c>
      <c r="P21" s="689">
        <v>21.290755376</v>
      </c>
      <c r="Q21" s="689">
        <v>19.628467119</v>
      </c>
      <c r="R21" s="689">
        <v>18.634940896</v>
      </c>
      <c r="S21" s="689">
        <v>19.262142008000001</v>
      </c>
      <c r="T21" s="689">
        <v>24.119215896</v>
      </c>
      <c r="U21" s="689">
        <v>26.469315758</v>
      </c>
      <c r="V21" s="689">
        <v>25.285449144000001</v>
      </c>
      <c r="W21" s="689">
        <v>20.429763283</v>
      </c>
      <c r="X21" s="689">
        <v>19.614732837999998</v>
      </c>
      <c r="Y21" s="689">
        <v>19.570438727999999</v>
      </c>
      <c r="Z21" s="689">
        <v>22.256741176999999</v>
      </c>
      <c r="AA21" s="689">
        <v>22.556000429000001</v>
      </c>
      <c r="AB21" s="689">
        <v>20.554643375000001</v>
      </c>
      <c r="AC21" s="689">
        <v>20.177990607000002</v>
      </c>
      <c r="AD21" s="689">
        <v>18.745797402000001</v>
      </c>
      <c r="AE21" s="689">
        <v>20.382875838</v>
      </c>
      <c r="AF21" s="689">
        <v>24.025193746999999</v>
      </c>
      <c r="AG21" s="689">
        <v>25.579753832000002</v>
      </c>
      <c r="AH21" s="689">
        <v>26.895064004999998</v>
      </c>
      <c r="AI21" s="689">
        <v>23.056962918</v>
      </c>
      <c r="AJ21" s="689">
        <v>20.404897425000001</v>
      </c>
      <c r="AK21" s="689">
        <v>20.17196049</v>
      </c>
      <c r="AL21" s="689">
        <v>21.790685894999999</v>
      </c>
      <c r="AM21" s="689">
        <v>24.808981966000001</v>
      </c>
      <c r="AN21" s="689">
        <v>22.533211786999999</v>
      </c>
      <c r="AO21" s="689">
        <v>22.819311363000001</v>
      </c>
      <c r="AP21" s="689">
        <v>21.003729746000001</v>
      </c>
      <c r="AQ21" s="689">
        <v>23.885710307</v>
      </c>
      <c r="AR21" s="689">
        <v>27.099244646999999</v>
      </c>
      <c r="AS21" s="689">
        <v>29.935597555000001</v>
      </c>
      <c r="AT21" s="689">
        <v>28.204372635999999</v>
      </c>
      <c r="AU21" s="689">
        <v>22.987893004</v>
      </c>
      <c r="AV21" s="689">
        <v>19.857095309000002</v>
      </c>
      <c r="AW21" s="689">
        <v>21.666851454</v>
      </c>
      <c r="AX21" s="689">
        <v>26.75911</v>
      </c>
      <c r="AY21" s="689">
        <v>25.047249999999998</v>
      </c>
      <c r="AZ21" s="690">
        <v>22.897030000000001</v>
      </c>
      <c r="BA21" s="690">
        <v>22.547409999999999</v>
      </c>
      <c r="BB21" s="690">
        <v>20.95468</v>
      </c>
      <c r="BC21" s="690">
        <v>23.053070000000002</v>
      </c>
      <c r="BD21" s="690">
        <v>25.967189999999999</v>
      </c>
      <c r="BE21" s="690">
        <v>27.540990000000001</v>
      </c>
      <c r="BF21" s="690">
        <v>25.403030000000001</v>
      </c>
      <c r="BG21" s="690">
        <v>21.193909999999999</v>
      </c>
      <c r="BH21" s="690">
        <v>18.349630000000001</v>
      </c>
      <c r="BI21" s="690">
        <v>20.98903</v>
      </c>
      <c r="BJ21" s="690">
        <v>24.99335</v>
      </c>
      <c r="BK21" s="690">
        <v>26.215039999999998</v>
      </c>
      <c r="BL21" s="690">
        <v>24.604710000000001</v>
      </c>
      <c r="BM21" s="690">
        <v>22.46583</v>
      </c>
      <c r="BN21" s="690">
        <v>19.95674</v>
      </c>
      <c r="BO21" s="690">
        <v>23.23855</v>
      </c>
      <c r="BP21" s="690">
        <v>25.537420000000001</v>
      </c>
      <c r="BQ21" s="690">
        <v>27.992180000000001</v>
      </c>
      <c r="BR21" s="690">
        <v>26.268219999999999</v>
      </c>
      <c r="BS21" s="690">
        <v>21.546500000000002</v>
      </c>
      <c r="BT21" s="690">
        <v>18.59018</v>
      </c>
      <c r="BU21" s="690">
        <v>21.732749999999999</v>
      </c>
      <c r="BV21" s="690">
        <v>25.621639999999999</v>
      </c>
    </row>
    <row r="22" spans="1:74" ht="11.15" customHeight="1" x14ac:dyDescent="0.25">
      <c r="A22" s="498" t="s">
        <v>1246</v>
      </c>
      <c r="B22" s="499" t="s">
        <v>1296</v>
      </c>
      <c r="C22" s="689">
        <v>23.521564265999999</v>
      </c>
      <c r="D22" s="689">
        <v>21.326079923000002</v>
      </c>
      <c r="E22" s="689">
        <v>21.306277475000002</v>
      </c>
      <c r="F22" s="689">
        <v>19.298673793999999</v>
      </c>
      <c r="G22" s="689">
        <v>21.428628896999999</v>
      </c>
      <c r="H22" s="689">
        <v>23.473340049000001</v>
      </c>
      <c r="I22" s="689">
        <v>26.647676719</v>
      </c>
      <c r="J22" s="689">
        <v>26.289936277999999</v>
      </c>
      <c r="K22" s="689">
        <v>23.538503305999999</v>
      </c>
      <c r="L22" s="689">
        <v>19.929911800999999</v>
      </c>
      <c r="M22" s="689">
        <v>20.473459200000001</v>
      </c>
      <c r="N22" s="689">
        <v>21.958174516</v>
      </c>
      <c r="O22" s="689">
        <v>22.679676189999999</v>
      </c>
      <c r="P22" s="689">
        <v>21.191841042</v>
      </c>
      <c r="Q22" s="689">
        <v>20.113497627000001</v>
      </c>
      <c r="R22" s="689">
        <v>18.471401653000001</v>
      </c>
      <c r="S22" s="689">
        <v>19.779310932000001</v>
      </c>
      <c r="T22" s="689">
        <v>24.452475051</v>
      </c>
      <c r="U22" s="689">
        <v>27.271481470000001</v>
      </c>
      <c r="V22" s="689">
        <v>26.597898175000001</v>
      </c>
      <c r="W22" s="689">
        <v>21.094078113999998</v>
      </c>
      <c r="X22" s="689">
        <v>20.263690365999999</v>
      </c>
      <c r="Y22" s="689">
        <v>19.203745035000001</v>
      </c>
      <c r="Z22" s="689">
        <v>21.976932991999998</v>
      </c>
      <c r="AA22" s="689">
        <v>22.635009868000001</v>
      </c>
      <c r="AB22" s="689">
        <v>21.819570024000001</v>
      </c>
      <c r="AC22" s="689">
        <v>20.028733303999999</v>
      </c>
      <c r="AD22" s="689">
        <v>19.324719430999998</v>
      </c>
      <c r="AE22" s="689">
        <v>20.909564369999998</v>
      </c>
      <c r="AF22" s="689">
        <v>24.608235922999999</v>
      </c>
      <c r="AG22" s="689">
        <v>26.354147438999998</v>
      </c>
      <c r="AH22" s="689">
        <v>27.491139819000001</v>
      </c>
      <c r="AI22" s="689">
        <v>23.333777737999998</v>
      </c>
      <c r="AJ22" s="689">
        <v>19.856421817000001</v>
      </c>
      <c r="AK22" s="689">
        <v>19.929877426000001</v>
      </c>
      <c r="AL22" s="689">
        <v>21.298047609000001</v>
      </c>
      <c r="AM22" s="689">
        <v>24.011432086999999</v>
      </c>
      <c r="AN22" s="689">
        <v>21.402502811000002</v>
      </c>
      <c r="AO22" s="689">
        <v>21.850907381999999</v>
      </c>
      <c r="AP22" s="689">
        <v>20.262721294999999</v>
      </c>
      <c r="AQ22" s="689">
        <v>23.162132225000001</v>
      </c>
      <c r="AR22" s="689">
        <v>25.602963419000002</v>
      </c>
      <c r="AS22" s="689">
        <v>29.495969656</v>
      </c>
      <c r="AT22" s="689">
        <v>29.253033565999999</v>
      </c>
      <c r="AU22" s="689">
        <v>23.871487454</v>
      </c>
      <c r="AV22" s="689">
        <v>20.894214563999999</v>
      </c>
      <c r="AW22" s="689">
        <v>21.46760205</v>
      </c>
      <c r="AX22" s="689">
        <v>25.435715994999999</v>
      </c>
      <c r="AY22" s="689">
        <v>24.407917883</v>
      </c>
      <c r="AZ22" s="690">
        <v>20.772410000000001</v>
      </c>
      <c r="BA22" s="690">
        <v>20.847760000000001</v>
      </c>
      <c r="BB22" s="690">
        <v>19.11544</v>
      </c>
      <c r="BC22" s="690">
        <v>21.807670000000002</v>
      </c>
      <c r="BD22" s="690">
        <v>24.681100000000001</v>
      </c>
      <c r="BE22" s="690">
        <v>27.698460000000001</v>
      </c>
      <c r="BF22" s="690">
        <v>27.613980000000002</v>
      </c>
      <c r="BG22" s="690">
        <v>22.388999999999999</v>
      </c>
      <c r="BH22" s="690">
        <v>19.446349999999999</v>
      </c>
      <c r="BI22" s="690">
        <v>20.53932</v>
      </c>
      <c r="BJ22" s="690">
        <v>22.617280000000001</v>
      </c>
      <c r="BK22" s="690">
        <v>24.50562</v>
      </c>
      <c r="BL22" s="690">
        <v>21.55585</v>
      </c>
      <c r="BM22" s="690">
        <v>21.151019999999999</v>
      </c>
      <c r="BN22" s="690">
        <v>19.341439999999999</v>
      </c>
      <c r="BO22" s="690">
        <v>22.058620000000001</v>
      </c>
      <c r="BP22" s="690">
        <v>25.002030000000001</v>
      </c>
      <c r="BQ22" s="690">
        <v>28.135290000000001</v>
      </c>
      <c r="BR22" s="690">
        <v>28.10277</v>
      </c>
      <c r="BS22" s="690">
        <v>22.83577</v>
      </c>
      <c r="BT22" s="690">
        <v>19.884329999999999</v>
      </c>
      <c r="BU22" s="690">
        <v>21.036049999999999</v>
      </c>
      <c r="BV22" s="690">
        <v>23.15258</v>
      </c>
    </row>
    <row r="23" spans="1:74" ht="11.15" customHeight="1" x14ac:dyDescent="0.25">
      <c r="A23" s="516"/>
      <c r="B23" s="130" t="s">
        <v>1299</v>
      </c>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332"/>
      <c r="BA23" s="332"/>
      <c r="BB23" s="332"/>
      <c r="BC23" s="332"/>
      <c r="BD23" s="332"/>
      <c r="BE23" s="332"/>
      <c r="BF23" s="332"/>
      <c r="BG23" s="332"/>
      <c r="BH23" s="332"/>
      <c r="BI23" s="332"/>
      <c r="BJ23" s="332"/>
      <c r="BK23" s="332"/>
      <c r="BL23" s="332"/>
      <c r="BM23" s="332"/>
      <c r="BN23" s="332"/>
      <c r="BO23" s="332"/>
      <c r="BP23" s="332"/>
      <c r="BQ23" s="332"/>
      <c r="BR23" s="332"/>
      <c r="BS23" s="332"/>
      <c r="BT23" s="332"/>
      <c r="BU23" s="332"/>
      <c r="BV23" s="332"/>
    </row>
    <row r="24" spans="1:74" ht="11.15" customHeight="1" x14ac:dyDescent="0.25">
      <c r="A24" s="498" t="s">
        <v>1247</v>
      </c>
      <c r="B24" s="499" t="s">
        <v>81</v>
      </c>
      <c r="C24" s="689">
        <v>13.217144187000001</v>
      </c>
      <c r="D24" s="689">
        <v>10.247560302</v>
      </c>
      <c r="E24" s="689">
        <v>11.487813322999999</v>
      </c>
      <c r="F24" s="689">
        <v>10.81202667</v>
      </c>
      <c r="G24" s="689">
        <v>14.829761499</v>
      </c>
      <c r="H24" s="689">
        <v>17.724638408000001</v>
      </c>
      <c r="I24" s="689">
        <v>20.639015374</v>
      </c>
      <c r="J24" s="689">
        <v>23.322893069999999</v>
      </c>
      <c r="K24" s="689">
        <v>19.789741634999999</v>
      </c>
      <c r="L24" s="689">
        <v>14.100623533</v>
      </c>
      <c r="M24" s="689">
        <v>12.128745172</v>
      </c>
      <c r="N24" s="689">
        <v>13.441653422</v>
      </c>
      <c r="O24" s="689">
        <v>12.775475621</v>
      </c>
      <c r="P24" s="689">
        <v>12.468100158</v>
      </c>
      <c r="Q24" s="689">
        <v>12.279991759</v>
      </c>
      <c r="R24" s="689">
        <v>10.997337542</v>
      </c>
      <c r="S24" s="689">
        <v>14.05938931</v>
      </c>
      <c r="T24" s="689">
        <v>16.651489585</v>
      </c>
      <c r="U24" s="689">
        <v>21.439225696000001</v>
      </c>
      <c r="V24" s="689">
        <v>21.505703284999999</v>
      </c>
      <c r="W24" s="689">
        <v>16.608207784000001</v>
      </c>
      <c r="X24" s="689">
        <v>14.277624546</v>
      </c>
      <c r="Y24" s="689">
        <v>10.026508571000001</v>
      </c>
      <c r="Z24" s="689">
        <v>10.998097003</v>
      </c>
      <c r="AA24" s="689">
        <v>11.641585186</v>
      </c>
      <c r="AB24" s="689">
        <v>12.769068983</v>
      </c>
      <c r="AC24" s="689">
        <v>8.278469028</v>
      </c>
      <c r="AD24" s="689">
        <v>10.08482105</v>
      </c>
      <c r="AE24" s="689">
        <v>11.729180872000001</v>
      </c>
      <c r="AF24" s="689">
        <v>17.550486638999999</v>
      </c>
      <c r="AG24" s="689">
        <v>20.167196766</v>
      </c>
      <c r="AH24" s="689">
        <v>20.476046293</v>
      </c>
      <c r="AI24" s="689">
        <v>17.170237910000001</v>
      </c>
      <c r="AJ24" s="689">
        <v>13.964897335</v>
      </c>
      <c r="AK24" s="689">
        <v>9.8737115190000004</v>
      </c>
      <c r="AL24" s="689">
        <v>10.40138046</v>
      </c>
      <c r="AM24" s="689">
        <v>13.229505181</v>
      </c>
      <c r="AN24" s="689">
        <v>11.749948967</v>
      </c>
      <c r="AO24" s="689">
        <v>8.6118491240000008</v>
      </c>
      <c r="AP24" s="689">
        <v>9.0373576629999999</v>
      </c>
      <c r="AQ24" s="689">
        <v>15.026396287000001</v>
      </c>
      <c r="AR24" s="689">
        <v>18.802036127000001</v>
      </c>
      <c r="AS24" s="689">
        <v>22.585287431000001</v>
      </c>
      <c r="AT24" s="689">
        <v>22.875153661999999</v>
      </c>
      <c r="AU24" s="689">
        <v>19.274960507999999</v>
      </c>
      <c r="AV24" s="689">
        <v>14.27722329</v>
      </c>
      <c r="AW24" s="689">
        <v>12.072930261</v>
      </c>
      <c r="AX24" s="689">
        <v>13.7409</v>
      </c>
      <c r="AY24" s="689">
        <v>12.63944</v>
      </c>
      <c r="AZ24" s="690">
        <v>10.835459999999999</v>
      </c>
      <c r="BA24" s="690">
        <v>9.2559670000000001</v>
      </c>
      <c r="BB24" s="690">
        <v>9.3185409999999997</v>
      </c>
      <c r="BC24" s="690">
        <v>11.018370000000001</v>
      </c>
      <c r="BD24" s="690">
        <v>14.453889999999999</v>
      </c>
      <c r="BE24" s="690">
        <v>16.946919999999999</v>
      </c>
      <c r="BF24" s="690">
        <v>20.986170000000001</v>
      </c>
      <c r="BG24" s="690">
        <v>16.036449999999999</v>
      </c>
      <c r="BH24" s="690">
        <v>12.59385</v>
      </c>
      <c r="BI24" s="690">
        <v>9.7539660000000001</v>
      </c>
      <c r="BJ24" s="690">
        <v>13.01084</v>
      </c>
      <c r="BK24" s="690">
        <v>11.586360000000001</v>
      </c>
      <c r="BL24" s="690">
        <v>9.4769539999999992</v>
      </c>
      <c r="BM24" s="690">
        <v>7.3917320000000002</v>
      </c>
      <c r="BN24" s="690">
        <v>7.0659749999999999</v>
      </c>
      <c r="BO24" s="690">
        <v>9.1255810000000004</v>
      </c>
      <c r="BP24" s="690">
        <v>11.05669</v>
      </c>
      <c r="BQ24" s="690">
        <v>14.150919999999999</v>
      </c>
      <c r="BR24" s="690">
        <v>16.999780000000001</v>
      </c>
      <c r="BS24" s="690">
        <v>14.365159999999999</v>
      </c>
      <c r="BT24" s="690">
        <v>11.04513</v>
      </c>
      <c r="BU24" s="690">
        <v>7.5820559999999997</v>
      </c>
      <c r="BV24" s="690">
        <v>11.46209</v>
      </c>
    </row>
    <row r="25" spans="1:74" ht="11.15" customHeight="1" x14ac:dyDescent="0.25">
      <c r="A25" s="498" t="s">
        <v>1248</v>
      </c>
      <c r="B25" s="499" t="s">
        <v>80</v>
      </c>
      <c r="C25" s="689">
        <v>6.2022458049999996</v>
      </c>
      <c r="D25" s="689">
        <v>5.733474556</v>
      </c>
      <c r="E25" s="689">
        <v>5.6305125450000002</v>
      </c>
      <c r="F25" s="689">
        <v>4.8782187209999996</v>
      </c>
      <c r="G25" s="689">
        <v>6.2087459269999998</v>
      </c>
      <c r="H25" s="689">
        <v>6.6644000590000001</v>
      </c>
      <c r="I25" s="689">
        <v>7.2204106880000003</v>
      </c>
      <c r="J25" s="689">
        <v>6.8850594960000002</v>
      </c>
      <c r="K25" s="689">
        <v>6.8122827880000001</v>
      </c>
      <c r="L25" s="689">
        <v>5.9943344139999999</v>
      </c>
      <c r="M25" s="689">
        <v>5.4558301079999998</v>
      </c>
      <c r="N25" s="689">
        <v>5.1476972280000002</v>
      </c>
      <c r="O25" s="689">
        <v>4.3645746900000004</v>
      </c>
      <c r="P25" s="689">
        <v>3.9478249179999998</v>
      </c>
      <c r="Q25" s="689">
        <v>4.2851941</v>
      </c>
      <c r="R25" s="689">
        <v>4.8632699180000003</v>
      </c>
      <c r="S25" s="689">
        <v>4.8981492160000002</v>
      </c>
      <c r="T25" s="689">
        <v>5.501823001</v>
      </c>
      <c r="U25" s="689">
        <v>6.3485665530000004</v>
      </c>
      <c r="V25" s="689">
        <v>6.9954055999999998</v>
      </c>
      <c r="W25" s="689">
        <v>6.3526384980000001</v>
      </c>
      <c r="X25" s="689">
        <v>5.7611398879999998</v>
      </c>
      <c r="Y25" s="689">
        <v>5.2545342320000001</v>
      </c>
      <c r="Z25" s="689">
        <v>6.2068203720000001</v>
      </c>
      <c r="AA25" s="689">
        <v>6.5706147059999997</v>
      </c>
      <c r="AB25" s="689">
        <v>5.2972415770000003</v>
      </c>
      <c r="AC25" s="689">
        <v>3.8873080240000002</v>
      </c>
      <c r="AD25" s="689">
        <v>4.6955561279999998</v>
      </c>
      <c r="AE25" s="689">
        <v>5.673818356</v>
      </c>
      <c r="AF25" s="689">
        <v>7.5617991790000003</v>
      </c>
      <c r="AG25" s="689">
        <v>7.9348330919999999</v>
      </c>
      <c r="AH25" s="689">
        <v>7.4506350360000004</v>
      </c>
      <c r="AI25" s="689">
        <v>6.6391986779999996</v>
      </c>
      <c r="AJ25" s="689">
        <v>5.9490440580000001</v>
      </c>
      <c r="AK25" s="689">
        <v>5.121430202</v>
      </c>
      <c r="AL25" s="689">
        <v>5.3938763720000003</v>
      </c>
      <c r="AM25" s="689">
        <v>6.5458193820000004</v>
      </c>
      <c r="AN25" s="689">
        <v>5.9782404580000001</v>
      </c>
      <c r="AO25" s="689">
        <v>5.1471514679999997</v>
      </c>
      <c r="AP25" s="689">
        <v>5.0711481750000003</v>
      </c>
      <c r="AQ25" s="689">
        <v>5.0929484409999999</v>
      </c>
      <c r="AR25" s="689">
        <v>6.6458452379999997</v>
      </c>
      <c r="AS25" s="689">
        <v>7.0684709550000004</v>
      </c>
      <c r="AT25" s="689">
        <v>6.8021969090000001</v>
      </c>
      <c r="AU25" s="689">
        <v>6.3036597759999999</v>
      </c>
      <c r="AV25" s="689">
        <v>5.6030119479999998</v>
      </c>
      <c r="AW25" s="689">
        <v>5.5048233160000004</v>
      </c>
      <c r="AX25" s="689">
        <v>5.4711660000000002</v>
      </c>
      <c r="AY25" s="689">
        <v>4.7668559999999998</v>
      </c>
      <c r="AZ25" s="690">
        <v>3.9581430000000002</v>
      </c>
      <c r="BA25" s="690">
        <v>3.0024060000000001</v>
      </c>
      <c r="BB25" s="690">
        <v>3.7782749999999998</v>
      </c>
      <c r="BC25" s="690">
        <v>4.4691280000000004</v>
      </c>
      <c r="BD25" s="690">
        <v>6.1522259999999998</v>
      </c>
      <c r="BE25" s="690">
        <v>6.7204610000000002</v>
      </c>
      <c r="BF25" s="690">
        <v>6.702496</v>
      </c>
      <c r="BG25" s="690">
        <v>6.0229920000000003</v>
      </c>
      <c r="BH25" s="690">
        <v>5.0770049999999998</v>
      </c>
      <c r="BI25" s="690">
        <v>4.4821939999999998</v>
      </c>
      <c r="BJ25" s="690">
        <v>4.8042699999999998</v>
      </c>
      <c r="BK25" s="690">
        <v>5.0335960000000002</v>
      </c>
      <c r="BL25" s="690">
        <v>4.2856300000000003</v>
      </c>
      <c r="BM25" s="690">
        <v>3.3526750000000001</v>
      </c>
      <c r="BN25" s="690">
        <v>3.8272979999999999</v>
      </c>
      <c r="BO25" s="690">
        <v>4.3289780000000002</v>
      </c>
      <c r="BP25" s="690">
        <v>5.8496389999999998</v>
      </c>
      <c r="BQ25" s="690">
        <v>6.5167159999999997</v>
      </c>
      <c r="BR25" s="690">
        <v>6.6517189999999999</v>
      </c>
      <c r="BS25" s="690">
        <v>5.7717070000000001</v>
      </c>
      <c r="BT25" s="690">
        <v>4.7903710000000004</v>
      </c>
      <c r="BU25" s="690">
        <v>4.8099559999999997</v>
      </c>
      <c r="BV25" s="690">
        <v>4.4375400000000003</v>
      </c>
    </row>
    <row r="26" spans="1:74" ht="11.15" customHeight="1" x14ac:dyDescent="0.25">
      <c r="A26" s="498" t="s">
        <v>1249</v>
      </c>
      <c r="B26" s="501" t="s">
        <v>83</v>
      </c>
      <c r="C26" s="689">
        <v>3.2286229999999998</v>
      </c>
      <c r="D26" s="689">
        <v>3.4301110000000001</v>
      </c>
      <c r="E26" s="689">
        <v>3.7206229999999998</v>
      </c>
      <c r="F26" s="689">
        <v>3.2512400000000001</v>
      </c>
      <c r="G26" s="689">
        <v>2.933249</v>
      </c>
      <c r="H26" s="689">
        <v>3.600193</v>
      </c>
      <c r="I26" s="689">
        <v>3.7037710000000001</v>
      </c>
      <c r="J26" s="689">
        <v>3.6901869999999999</v>
      </c>
      <c r="K26" s="689">
        <v>3.581048</v>
      </c>
      <c r="L26" s="689">
        <v>2.8721549999999998</v>
      </c>
      <c r="M26" s="689">
        <v>3.497306</v>
      </c>
      <c r="N26" s="689">
        <v>3.789501</v>
      </c>
      <c r="O26" s="689">
        <v>3.7118679999999999</v>
      </c>
      <c r="P26" s="689">
        <v>3.5480139999999998</v>
      </c>
      <c r="Q26" s="689">
        <v>3.1865260000000002</v>
      </c>
      <c r="R26" s="689">
        <v>2.6729599999999998</v>
      </c>
      <c r="S26" s="689">
        <v>3.3859940000000002</v>
      </c>
      <c r="T26" s="689">
        <v>3.6130110000000002</v>
      </c>
      <c r="U26" s="689">
        <v>3.7159200000000001</v>
      </c>
      <c r="V26" s="689">
        <v>3.6970000000000001</v>
      </c>
      <c r="W26" s="689">
        <v>3.6033080000000002</v>
      </c>
      <c r="X26" s="689">
        <v>3.1025360000000002</v>
      </c>
      <c r="Y26" s="689">
        <v>3.4002919999999999</v>
      </c>
      <c r="Z26" s="689">
        <v>3.8012760000000001</v>
      </c>
      <c r="AA26" s="689">
        <v>3.799445</v>
      </c>
      <c r="AB26" s="689">
        <v>3.3135479999999999</v>
      </c>
      <c r="AC26" s="689">
        <v>3.3692790000000001</v>
      </c>
      <c r="AD26" s="689">
        <v>2.9864459999999999</v>
      </c>
      <c r="AE26" s="689">
        <v>3.7490230000000002</v>
      </c>
      <c r="AF26" s="689">
        <v>3.098792</v>
      </c>
      <c r="AG26" s="689">
        <v>3.6683720000000002</v>
      </c>
      <c r="AH26" s="689">
        <v>3.6959599999999999</v>
      </c>
      <c r="AI26" s="689">
        <v>3.5942560000000001</v>
      </c>
      <c r="AJ26" s="689">
        <v>2.173943</v>
      </c>
      <c r="AK26" s="689">
        <v>2.9732289999999999</v>
      </c>
      <c r="AL26" s="689">
        <v>3.788964</v>
      </c>
      <c r="AM26" s="689">
        <v>3.8017599999999998</v>
      </c>
      <c r="AN26" s="689">
        <v>3.436429</v>
      </c>
      <c r="AO26" s="689">
        <v>3.7768609999999998</v>
      </c>
      <c r="AP26" s="689">
        <v>3.0412110000000001</v>
      </c>
      <c r="AQ26" s="689">
        <v>3.2358560000000001</v>
      </c>
      <c r="AR26" s="689">
        <v>3.5916060000000001</v>
      </c>
      <c r="AS26" s="689">
        <v>3.6884830000000002</v>
      </c>
      <c r="AT26" s="689">
        <v>3.693044</v>
      </c>
      <c r="AU26" s="689">
        <v>3.339127</v>
      </c>
      <c r="AV26" s="689">
        <v>2.9391880000000001</v>
      </c>
      <c r="AW26" s="689">
        <v>3.274051</v>
      </c>
      <c r="AX26" s="689">
        <v>3.8051900000000001</v>
      </c>
      <c r="AY26" s="689">
        <v>3.8066200000000001</v>
      </c>
      <c r="AZ26" s="690">
        <v>3.34328</v>
      </c>
      <c r="BA26" s="690">
        <v>3.7014900000000002</v>
      </c>
      <c r="BB26" s="690">
        <v>2.0550000000000002</v>
      </c>
      <c r="BC26" s="690">
        <v>3.3123300000000002</v>
      </c>
      <c r="BD26" s="690">
        <v>3.58209</v>
      </c>
      <c r="BE26" s="690">
        <v>3.7014900000000002</v>
      </c>
      <c r="BF26" s="690">
        <v>3.7014900000000002</v>
      </c>
      <c r="BG26" s="690">
        <v>3.58209</v>
      </c>
      <c r="BH26" s="690">
        <v>3.0390899999999998</v>
      </c>
      <c r="BI26" s="690">
        <v>3.33704</v>
      </c>
      <c r="BJ26" s="690">
        <v>3.7014900000000002</v>
      </c>
      <c r="BK26" s="690">
        <v>3.7014900000000002</v>
      </c>
      <c r="BL26" s="690">
        <v>3.4626899999999998</v>
      </c>
      <c r="BM26" s="690">
        <v>3.7014900000000002</v>
      </c>
      <c r="BN26" s="690">
        <v>2.8151999999999999</v>
      </c>
      <c r="BO26" s="690">
        <v>3.32707</v>
      </c>
      <c r="BP26" s="690">
        <v>3.58209</v>
      </c>
      <c r="BQ26" s="690">
        <v>3.7014900000000002</v>
      </c>
      <c r="BR26" s="690">
        <v>3.7014900000000002</v>
      </c>
      <c r="BS26" s="690">
        <v>3.58209</v>
      </c>
      <c r="BT26" s="690">
        <v>2.11137</v>
      </c>
      <c r="BU26" s="690">
        <v>3.2676799999999999</v>
      </c>
      <c r="BV26" s="690">
        <v>3.7014900000000002</v>
      </c>
    </row>
    <row r="27" spans="1:74" ht="11.15" customHeight="1" x14ac:dyDescent="0.25">
      <c r="A27" s="498" t="s">
        <v>1250</v>
      </c>
      <c r="B27" s="501" t="s">
        <v>1191</v>
      </c>
      <c r="C27" s="689">
        <v>7.9355413E-2</v>
      </c>
      <c r="D27" s="689">
        <v>0.12574712499999999</v>
      </c>
      <c r="E27" s="689">
        <v>5.0425216000000002E-2</v>
      </c>
      <c r="F27" s="689">
        <v>9.2701317000000005E-2</v>
      </c>
      <c r="G27" s="689">
        <v>0.107377139</v>
      </c>
      <c r="H27" s="689">
        <v>6.5425364E-2</v>
      </c>
      <c r="I27" s="689">
        <v>0.10296158</v>
      </c>
      <c r="J27" s="689">
        <v>4.7683756000000001E-2</v>
      </c>
      <c r="K27" s="689">
        <v>5.0468671999999999E-2</v>
      </c>
      <c r="L27" s="689">
        <v>4.75912E-2</v>
      </c>
      <c r="M27" s="689">
        <v>4.4301047000000003E-2</v>
      </c>
      <c r="N27" s="689">
        <v>3.6501170999999999E-2</v>
      </c>
      <c r="O27" s="689">
        <v>3.3363654E-2</v>
      </c>
      <c r="P27" s="689">
        <v>6.5823233999999994E-2</v>
      </c>
      <c r="Q27" s="689">
        <v>6.2343694999999998E-2</v>
      </c>
      <c r="R27" s="689">
        <v>7.5226935999999994E-2</v>
      </c>
      <c r="S27" s="689">
        <v>8.2035194000000006E-2</v>
      </c>
      <c r="T27" s="689">
        <v>3.7925924999999999E-2</v>
      </c>
      <c r="U27" s="689">
        <v>5.1283200000000001E-2</v>
      </c>
      <c r="V27" s="689">
        <v>4.0199430000000001E-2</v>
      </c>
      <c r="W27" s="689">
        <v>5.3614045999999999E-2</v>
      </c>
      <c r="X27" s="689">
        <v>5.2564832999999998E-2</v>
      </c>
      <c r="Y27" s="689">
        <v>3.3560316999999999E-2</v>
      </c>
      <c r="Z27" s="689">
        <v>3.6952145999999998E-2</v>
      </c>
      <c r="AA27" s="689">
        <v>4.985175E-2</v>
      </c>
      <c r="AB27" s="689">
        <v>2.7798435999999999E-2</v>
      </c>
      <c r="AC27" s="689">
        <v>4.4890034000000002E-2</v>
      </c>
      <c r="AD27" s="689">
        <v>4.0664240999999997E-2</v>
      </c>
      <c r="AE27" s="689">
        <v>8.2953750000000007E-2</v>
      </c>
      <c r="AF27" s="689">
        <v>6.1877828000000003E-2</v>
      </c>
      <c r="AG27" s="689">
        <v>6.0968872E-2</v>
      </c>
      <c r="AH27" s="689">
        <v>4.2277158000000002E-2</v>
      </c>
      <c r="AI27" s="689">
        <v>2.8733069E-2</v>
      </c>
      <c r="AJ27" s="689">
        <v>3.1283705000000002E-2</v>
      </c>
      <c r="AK27" s="689">
        <v>2.7598146E-2</v>
      </c>
      <c r="AL27" s="689">
        <v>3.0337270999999999E-2</v>
      </c>
      <c r="AM27" s="689">
        <v>5.6609615000000002E-2</v>
      </c>
      <c r="AN27" s="689">
        <v>5.4935125000000001E-2</v>
      </c>
      <c r="AO27" s="689">
        <v>8.4078697999999993E-2</v>
      </c>
      <c r="AP27" s="689">
        <v>6.1074951000000002E-2</v>
      </c>
      <c r="AQ27" s="689">
        <v>3.1860975999999999E-2</v>
      </c>
      <c r="AR27" s="689">
        <v>4.0796600000000002E-2</v>
      </c>
      <c r="AS27" s="689">
        <v>5.417814E-3</v>
      </c>
      <c r="AT27" s="689">
        <v>1.7987772999999999E-2</v>
      </c>
      <c r="AU27" s="689">
        <v>1.2494477E-2</v>
      </c>
      <c r="AV27" s="689">
        <v>1.3122449E-2</v>
      </c>
      <c r="AW27" s="689">
        <v>2.7618657000000001E-2</v>
      </c>
      <c r="AX27" s="689">
        <v>3.08936E-2</v>
      </c>
      <c r="AY27" s="689">
        <v>4.92492E-2</v>
      </c>
      <c r="AZ27" s="690">
        <v>4.4537100000000003E-2</v>
      </c>
      <c r="BA27" s="690">
        <v>6.21699E-2</v>
      </c>
      <c r="BB27" s="690">
        <v>7.3005899999999999E-2</v>
      </c>
      <c r="BC27" s="690">
        <v>7.2257799999999997E-2</v>
      </c>
      <c r="BD27" s="690">
        <v>6.3951099999999997E-2</v>
      </c>
      <c r="BE27" s="690">
        <v>5.00629E-2</v>
      </c>
      <c r="BF27" s="690">
        <v>4.3116500000000002E-2</v>
      </c>
      <c r="BG27" s="690">
        <v>4.0498600000000003E-2</v>
      </c>
      <c r="BH27" s="690">
        <v>3.3273799999999999E-2</v>
      </c>
      <c r="BI27" s="690">
        <v>3.4119200000000002E-2</v>
      </c>
      <c r="BJ27" s="690">
        <v>3.4276800000000003E-2</v>
      </c>
      <c r="BK27" s="690">
        <v>5.0953100000000001E-2</v>
      </c>
      <c r="BL27" s="690">
        <v>4.69305E-2</v>
      </c>
      <c r="BM27" s="690">
        <v>6.2602099999999994E-2</v>
      </c>
      <c r="BN27" s="690">
        <v>7.3216500000000004E-2</v>
      </c>
      <c r="BO27" s="690">
        <v>7.2367500000000001E-2</v>
      </c>
      <c r="BP27" s="690">
        <v>6.4004500000000006E-2</v>
      </c>
      <c r="BQ27" s="690">
        <v>5.0090700000000002E-2</v>
      </c>
      <c r="BR27" s="690">
        <v>4.3130500000000002E-2</v>
      </c>
      <c r="BS27" s="690">
        <v>4.0505399999999997E-2</v>
      </c>
      <c r="BT27" s="690">
        <v>3.3277300000000003E-2</v>
      </c>
      <c r="BU27" s="690">
        <v>3.4120999999999999E-2</v>
      </c>
      <c r="BV27" s="690">
        <v>3.4277700000000001E-2</v>
      </c>
    </row>
    <row r="28" spans="1:74" ht="11.15" customHeight="1" x14ac:dyDescent="0.25">
      <c r="A28" s="498" t="s">
        <v>1251</v>
      </c>
      <c r="B28" s="501" t="s">
        <v>1294</v>
      </c>
      <c r="C28" s="689">
        <v>6.4247097569999996</v>
      </c>
      <c r="D28" s="689">
        <v>6.1434013580000002</v>
      </c>
      <c r="E28" s="689">
        <v>6.3279869350000002</v>
      </c>
      <c r="F28" s="689">
        <v>7.4615323939999998</v>
      </c>
      <c r="G28" s="689">
        <v>7.4318298240000003</v>
      </c>
      <c r="H28" s="689">
        <v>6.1140384399999999</v>
      </c>
      <c r="I28" s="689">
        <v>6.4712001450000001</v>
      </c>
      <c r="J28" s="689">
        <v>6.3011474840000004</v>
      </c>
      <c r="K28" s="689">
        <v>6.124456704</v>
      </c>
      <c r="L28" s="689">
        <v>6.9225711199999997</v>
      </c>
      <c r="M28" s="689">
        <v>6.4288574360000004</v>
      </c>
      <c r="N28" s="689">
        <v>6.7428912319999998</v>
      </c>
      <c r="O28" s="689">
        <v>7.4553883159999996</v>
      </c>
      <c r="P28" s="689">
        <v>7.262333065</v>
      </c>
      <c r="Q28" s="689">
        <v>7.2240454410000003</v>
      </c>
      <c r="R28" s="689">
        <v>7.6193987410000004</v>
      </c>
      <c r="S28" s="689">
        <v>8.2477058289999992</v>
      </c>
      <c r="T28" s="689">
        <v>8.7366701750000004</v>
      </c>
      <c r="U28" s="689">
        <v>7.7052674310000002</v>
      </c>
      <c r="V28" s="689">
        <v>7.0702537650000004</v>
      </c>
      <c r="W28" s="689">
        <v>5.7566031100000004</v>
      </c>
      <c r="X28" s="689">
        <v>7.6861877859999996</v>
      </c>
      <c r="Y28" s="689">
        <v>7.6479639309999996</v>
      </c>
      <c r="Z28" s="689">
        <v>8.2956480700000004</v>
      </c>
      <c r="AA28" s="689">
        <v>7.8765908759999999</v>
      </c>
      <c r="AB28" s="689">
        <v>6.3963201659999998</v>
      </c>
      <c r="AC28" s="689">
        <v>10.866799826999999</v>
      </c>
      <c r="AD28" s="689">
        <v>9.5155620610000007</v>
      </c>
      <c r="AE28" s="689">
        <v>9.9117584189999999</v>
      </c>
      <c r="AF28" s="689">
        <v>8.0731541419999999</v>
      </c>
      <c r="AG28" s="689">
        <v>6.8816424439999997</v>
      </c>
      <c r="AH28" s="689">
        <v>8.4139649819999995</v>
      </c>
      <c r="AI28" s="689">
        <v>8.0155841609999996</v>
      </c>
      <c r="AJ28" s="689">
        <v>9.4825498719999999</v>
      </c>
      <c r="AK28" s="689">
        <v>9.1696236530000004</v>
      </c>
      <c r="AL28" s="689">
        <v>10.152901803000001</v>
      </c>
      <c r="AM28" s="689">
        <v>9.4666607979999995</v>
      </c>
      <c r="AN28" s="689">
        <v>9.4804667800000004</v>
      </c>
      <c r="AO28" s="689">
        <v>11.909227940999999</v>
      </c>
      <c r="AP28" s="689">
        <v>13.231961156000001</v>
      </c>
      <c r="AQ28" s="689">
        <v>14.004132608000001</v>
      </c>
      <c r="AR28" s="689">
        <v>11.87574014</v>
      </c>
      <c r="AS28" s="689">
        <v>11.348035941999999</v>
      </c>
      <c r="AT28" s="689">
        <v>8.5649208679999997</v>
      </c>
      <c r="AU28" s="689">
        <v>8.0935855599999993</v>
      </c>
      <c r="AV28" s="689">
        <v>9.2699894789999995</v>
      </c>
      <c r="AW28" s="689">
        <v>10.252348078000001</v>
      </c>
      <c r="AX28" s="689">
        <v>10.697649999999999</v>
      </c>
      <c r="AY28" s="689">
        <v>11.59948</v>
      </c>
      <c r="AZ28" s="690">
        <v>11.41878</v>
      </c>
      <c r="BA28" s="690">
        <v>13.7874</v>
      </c>
      <c r="BB28" s="690">
        <v>15.20171</v>
      </c>
      <c r="BC28" s="690">
        <v>16.501090000000001</v>
      </c>
      <c r="BD28" s="690">
        <v>13.97124</v>
      </c>
      <c r="BE28" s="690">
        <v>13.60535</v>
      </c>
      <c r="BF28" s="690">
        <v>10.122780000000001</v>
      </c>
      <c r="BG28" s="690">
        <v>9.9281699999999997</v>
      </c>
      <c r="BH28" s="690">
        <v>10.983890000000001</v>
      </c>
      <c r="BI28" s="690">
        <v>11.682639999999999</v>
      </c>
      <c r="BJ28" s="690">
        <v>11.828939999999999</v>
      </c>
      <c r="BK28" s="690">
        <v>12.718579999999999</v>
      </c>
      <c r="BL28" s="690">
        <v>13.05794</v>
      </c>
      <c r="BM28" s="690">
        <v>15.54316</v>
      </c>
      <c r="BN28" s="690">
        <v>16.028549999999999</v>
      </c>
      <c r="BO28" s="690">
        <v>18.288129999999999</v>
      </c>
      <c r="BP28" s="690">
        <v>17.442589999999999</v>
      </c>
      <c r="BQ28" s="690">
        <v>16.390560000000001</v>
      </c>
      <c r="BR28" s="690">
        <v>13.981780000000001</v>
      </c>
      <c r="BS28" s="690">
        <v>11.64602</v>
      </c>
      <c r="BT28" s="690">
        <v>13.54758</v>
      </c>
      <c r="BU28" s="690">
        <v>13.40405</v>
      </c>
      <c r="BV28" s="690">
        <v>13.59201</v>
      </c>
    </row>
    <row r="29" spans="1:74" ht="11.15" customHeight="1" x14ac:dyDescent="0.25">
      <c r="A29" s="498" t="s">
        <v>1252</v>
      </c>
      <c r="B29" s="499" t="s">
        <v>1295</v>
      </c>
      <c r="C29" s="689">
        <v>0.14233694099999999</v>
      </c>
      <c r="D29" s="689">
        <v>0.13946989100000001</v>
      </c>
      <c r="E29" s="689">
        <v>0.14589618900000001</v>
      </c>
      <c r="F29" s="689">
        <v>0.155302776</v>
      </c>
      <c r="G29" s="689">
        <v>0.118178133</v>
      </c>
      <c r="H29" s="689">
        <v>0.11246611300000001</v>
      </c>
      <c r="I29" s="689">
        <v>0.136843775</v>
      </c>
      <c r="J29" s="689">
        <v>0.14555903100000001</v>
      </c>
      <c r="K29" s="689">
        <v>0.130201761</v>
      </c>
      <c r="L29" s="689">
        <v>0.123746944</v>
      </c>
      <c r="M29" s="689">
        <v>0.132321779</v>
      </c>
      <c r="N29" s="689">
        <v>0.14394602200000001</v>
      </c>
      <c r="O29" s="689">
        <v>0.13650770500000001</v>
      </c>
      <c r="P29" s="689">
        <v>0.141480568</v>
      </c>
      <c r="Q29" s="689">
        <v>0.12436261699999999</v>
      </c>
      <c r="R29" s="689">
        <v>0.10387134200000001</v>
      </c>
      <c r="S29" s="689">
        <v>0.11810567900000001</v>
      </c>
      <c r="T29" s="689">
        <v>0.107209181</v>
      </c>
      <c r="U29" s="689">
        <v>0.118642795</v>
      </c>
      <c r="V29" s="689">
        <v>0.14517975699999999</v>
      </c>
      <c r="W29" s="689">
        <v>0.11455332</v>
      </c>
      <c r="X29" s="689">
        <v>0.11851856400000001</v>
      </c>
      <c r="Y29" s="689">
        <v>0.15525117399999999</v>
      </c>
      <c r="Z29" s="689">
        <v>0.147795697</v>
      </c>
      <c r="AA29" s="689">
        <v>0.138803337</v>
      </c>
      <c r="AB29" s="689">
        <v>0.11363150399999999</v>
      </c>
      <c r="AC29" s="689">
        <v>3.4717080999999997E-2</v>
      </c>
      <c r="AD29" s="689">
        <v>0.101852585</v>
      </c>
      <c r="AE29" s="689">
        <v>9.6236774999999997E-2</v>
      </c>
      <c r="AF29" s="689">
        <v>0.12481921</v>
      </c>
      <c r="AG29" s="689">
        <v>0.13320518200000001</v>
      </c>
      <c r="AH29" s="689">
        <v>0.145900788</v>
      </c>
      <c r="AI29" s="689">
        <v>0.142540747</v>
      </c>
      <c r="AJ29" s="689">
        <v>0.17033233</v>
      </c>
      <c r="AK29" s="689">
        <v>0.134184145</v>
      </c>
      <c r="AL29" s="689">
        <v>0.113602469</v>
      </c>
      <c r="AM29" s="689">
        <v>0.131824723</v>
      </c>
      <c r="AN29" s="689">
        <v>0.113210489</v>
      </c>
      <c r="AO29" s="689">
        <v>0.113262446</v>
      </c>
      <c r="AP29" s="689">
        <v>0.144501034</v>
      </c>
      <c r="AQ29" s="689">
        <v>0.17734805000000001</v>
      </c>
      <c r="AR29" s="689">
        <v>0.12855297299999999</v>
      </c>
      <c r="AS29" s="689">
        <v>0.14091863700000001</v>
      </c>
      <c r="AT29" s="689">
        <v>0.10985684800000001</v>
      </c>
      <c r="AU29" s="689">
        <v>0.122951501</v>
      </c>
      <c r="AV29" s="689">
        <v>0.104991052</v>
      </c>
      <c r="AW29" s="689">
        <v>7.6659308999999995E-2</v>
      </c>
      <c r="AX29" s="689">
        <v>0.1377574</v>
      </c>
      <c r="AY29" s="689">
        <v>0.1308685</v>
      </c>
      <c r="AZ29" s="690">
        <v>0.1256563</v>
      </c>
      <c r="BA29" s="690">
        <v>9.3504699999999996E-2</v>
      </c>
      <c r="BB29" s="690">
        <v>0.1227729</v>
      </c>
      <c r="BC29" s="690">
        <v>0.1349699</v>
      </c>
      <c r="BD29" s="690">
        <v>0.1190972</v>
      </c>
      <c r="BE29" s="690">
        <v>0.1251208</v>
      </c>
      <c r="BF29" s="690">
        <v>0.12178219999999999</v>
      </c>
      <c r="BG29" s="690">
        <v>0.1212401</v>
      </c>
      <c r="BH29" s="690">
        <v>0.12750980000000001</v>
      </c>
      <c r="BI29" s="690">
        <v>0.1167028</v>
      </c>
      <c r="BJ29" s="690">
        <v>0.1287664</v>
      </c>
      <c r="BK29" s="690">
        <v>0.1177448</v>
      </c>
      <c r="BL29" s="690">
        <v>9.8094700000000007E-2</v>
      </c>
      <c r="BM29" s="690">
        <v>7.4406200000000006E-2</v>
      </c>
      <c r="BN29" s="690">
        <v>0.1201922</v>
      </c>
      <c r="BO29" s="690">
        <v>0.1243623</v>
      </c>
      <c r="BP29" s="690">
        <v>0.1119695</v>
      </c>
      <c r="BQ29" s="690">
        <v>0.1194649</v>
      </c>
      <c r="BR29" s="690">
        <v>9.4686599999999996E-2</v>
      </c>
      <c r="BS29" s="690">
        <v>9.57707E-2</v>
      </c>
      <c r="BT29" s="690">
        <v>0.10573399999999999</v>
      </c>
      <c r="BU29" s="690">
        <v>9.7595199999999993E-2</v>
      </c>
      <c r="BV29" s="690">
        <v>0.1024854</v>
      </c>
    </row>
    <row r="30" spans="1:74" ht="11.15" customHeight="1" x14ac:dyDescent="0.25">
      <c r="A30" s="498" t="s">
        <v>1253</v>
      </c>
      <c r="B30" s="499" t="s">
        <v>1195</v>
      </c>
      <c r="C30" s="689">
        <v>29.294415102999999</v>
      </c>
      <c r="D30" s="689">
        <v>25.819764232000001</v>
      </c>
      <c r="E30" s="689">
        <v>27.363257208</v>
      </c>
      <c r="F30" s="689">
        <v>26.651021878000002</v>
      </c>
      <c r="G30" s="689">
        <v>31.629141522000001</v>
      </c>
      <c r="H30" s="689">
        <v>34.281161384000001</v>
      </c>
      <c r="I30" s="689">
        <v>38.274202561999999</v>
      </c>
      <c r="J30" s="689">
        <v>40.392529836999998</v>
      </c>
      <c r="K30" s="689">
        <v>36.488199559999998</v>
      </c>
      <c r="L30" s="689">
        <v>30.061022211000001</v>
      </c>
      <c r="M30" s="689">
        <v>27.687361542000001</v>
      </c>
      <c r="N30" s="689">
        <v>29.302190074999999</v>
      </c>
      <c r="O30" s="689">
        <v>28.477177986000001</v>
      </c>
      <c r="P30" s="689">
        <v>27.433575943000001</v>
      </c>
      <c r="Q30" s="689">
        <v>27.162463612</v>
      </c>
      <c r="R30" s="689">
        <v>26.332064479</v>
      </c>
      <c r="S30" s="689">
        <v>30.791379228</v>
      </c>
      <c r="T30" s="689">
        <v>34.648128866999997</v>
      </c>
      <c r="U30" s="689">
        <v>39.378905674999999</v>
      </c>
      <c r="V30" s="689">
        <v>39.453741837000003</v>
      </c>
      <c r="W30" s="689">
        <v>32.488924758000003</v>
      </c>
      <c r="X30" s="689">
        <v>30.998571617</v>
      </c>
      <c r="Y30" s="689">
        <v>26.518110225000001</v>
      </c>
      <c r="Z30" s="689">
        <v>29.486589288000001</v>
      </c>
      <c r="AA30" s="689">
        <v>30.076890854999998</v>
      </c>
      <c r="AB30" s="689">
        <v>27.917608666</v>
      </c>
      <c r="AC30" s="689">
        <v>26.481462994000001</v>
      </c>
      <c r="AD30" s="689">
        <v>27.424902065000001</v>
      </c>
      <c r="AE30" s="689">
        <v>31.242971172000001</v>
      </c>
      <c r="AF30" s="689">
        <v>36.470928997999998</v>
      </c>
      <c r="AG30" s="689">
        <v>38.846218356000001</v>
      </c>
      <c r="AH30" s="689">
        <v>40.224784257000003</v>
      </c>
      <c r="AI30" s="689">
        <v>35.590550565000001</v>
      </c>
      <c r="AJ30" s="689">
        <v>31.7720503</v>
      </c>
      <c r="AK30" s="689">
        <v>27.299776665</v>
      </c>
      <c r="AL30" s="689">
        <v>29.881062374999999</v>
      </c>
      <c r="AM30" s="689">
        <v>33.232179699</v>
      </c>
      <c r="AN30" s="689">
        <v>30.813230819000001</v>
      </c>
      <c r="AO30" s="689">
        <v>29.642430677</v>
      </c>
      <c r="AP30" s="689">
        <v>30.587253979</v>
      </c>
      <c r="AQ30" s="689">
        <v>37.568542362000002</v>
      </c>
      <c r="AR30" s="689">
        <v>41.084577078000002</v>
      </c>
      <c r="AS30" s="689">
        <v>44.836613778999997</v>
      </c>
      <c r="AT30" s="689">
        <v>42.063160060000001</v>
      </c>
      <c r="AU30" s="689">
        <v>37.146778822000002</v>
      </c>
      <c r="AV30" s="689">
        <v>32.207526217999998</v>
      </c>
      <c r="AW30" s="689">
        <v>31.208430621000002</v>
      </c>
      <c r="AX30" s="689">
        <v>33.88355</v>
      </c>
      <c r="AY30" s="689">
        <v>32.992519999999999</v>
      </c>
      <c r="AZ30" s="690">
        <v>29.725850000000001</v>
      </c>
      <c r="BA30" s="690">
        <v>29.902940000000001</v>
      </c>
      <c r="BB30" s="690">
        <v>30.549309999999998</v>
      </c>
      <c r="BC30" s="690">
        <v>35.508150000000001</v>
      </c>
      <c r="BD30" s="690">
        <v>38.342489999999998</v>
      </c>
      <c r="BE30" s="690">
        <v>41.149410000000003</v>
      </c>
      <c r="BF30" s="690">
        <v>41.677840000000003</v>
      </c>
      <c r="BG30" s="690">
        <v>35.731439999999999</v>
      </c>
      <c r="BH30" s="690">
        <v>31.854620000000001</v>
      </c>
      <c r="BI30" s="690">
        <v>29.406659999999999</v>
      </c>
      <c r="BJ30" s="690">
        <v>33.508589999999998</v>
      </c>
      <c r="BK30" s="690">
        <v>33.20872</v>
      </c>
      <c r="BL30" s="690">
        <v>30.428239999999999</v>
      </c>
      <c r="BM30" s="690">
        <v>30.126069999999999</v>
      </c>
      <c r="BN30" s="690">
        <v>29.930430000000001</v>
      </c>
      <c r="BO30" s="690">
        <v>35.266489999999997</v>
      </c>
      <c r="BP30" s="690">
        <v>38.10698</v>
      </c>
      <c r="BQ30" s="690">
        <v>40.92924</v>
      </c>
      <c r="BR30" s="690">
        <v>41.472580000000001</v>
      </c>
      <c r="BS30" s="690">
        <v>35.501249999999999</v>
      </c>
      <c r="BT30" s="690">
        <v>31.633459999999999</v>
      </c>
      <c r="BU30" s="690">
        <v>29.195460000000001</v>
      </c>
      <c r="BV30" s="690">
        <v>33.329889999999999</v>
      </c>
    </row>
    <row r="31" spans="1:74" ht="11.15" customHeight="1" x14ac:dyDescent="0.25">
      <c r="A31" s="498" t="s">
        <v>1254</v>
      </c>
      <c r="B31" s="499" t="s">
        <v>1296</v>
      </c>
      <c r="C31" s="689">
        <v>29.294415102999999</v>
      </c>
      <c r="D31" s="689">
        <v>25.819764232000001</v>
      </c>
      <c r="E31" s="689">
        <v>27.363257208</v>
      </c>
      <c r="F31" s="689">
        <v>26.651021878000002</v>
      </c>
      <c r="G31" s="689">
        <v>31.629141522000001</v>
      </c>
      <c r="H31" s="689">
        <v>34.281161384000001</v>
      </c>
      <c r="I31" s="689">
        <v>38.274202561999999</v>
      </c>
      <c r="J31" s="689">
        <v>40.392529836999998</v>
      </c>
      <c r="K31" s="689">
        <v>36.488199559999998</v>
      </c>
      <c r="L31" s="689">
        <v>30.061022211000001</v>
      </c>
      <c r="M31" s="689">
        <v>27.687361542000001</v>
      </c>
      <c r="N31" s="689">
        <v>29.302190074999999</v>
      </c>
      <c r="O31" s="689">
        <v>28.477177986000001</v>
      </c>
      <c r="P31" s="689">
        <v>27.433575943000001</v>
      </c>
      <c r="Q31" s="689">
        <v>27.162463612</v>
      </c>
      <c r="R31" s="689">
        <v>26.332064479</v>
      </c>
      <c r="S31" s="689">
        <v>30.791379228</v>
      </c>
      <c r="T31" s="689">
        <v>34.648128866999997</v>
      </c>
      <c r="U31" s="689">
        <v>39.378905674999999</v>
      </c>
      <c r="V31" s="689">
        <v>39.453741837000003</v>
      </c>
      <c r="W31" s="689">
        <v>32.488924758000003</v>
      </c>
      <c r="X31" s="689">
        <v>30.998571617</v>
      </c>
      <c r="Y31" s="689">
        <v>26.518110225000001</v>
      </c>
      <c r="Z31" s="689">
        <v>29.486589288000001</v>
      </c>
      <c r="AA31" s="689">
        <v>30.076890854999998</v>
      </c>
      <c r="AB31" s="689">
        <v>27.917608666</v>
      </c>
      <c r="AC31" s="689">
        <v>26.481462994000001</v>
      </c>
      <c r="AD31" s="689">
        <v>27.424902065000001</v>
      </c>
      <c r="AE31" s="689">
        <v>31.242971172000001</v>
      </c>
      <c r="AF31" s="689">
        <v>36.470928997999998</v>
      </c>
      <c r="AG31" s="689">
        <v>38.846218356000001</v>
      </c>
      <c r="AH31" s="689">
        <v>40.224784257000003</v>
      </c>
      <c r="AI31" s="689">
        <v>35.590550565000001</v>
      </c>
      <c r="AJ31" s="689">
        <v>31.7720503</v>
      </c>
      <c r="AK31" s="689">
        <v>27.299776665</v>
      </c>
      <c r="AL31" s="689">
        <v>29.881062374999999</v>
      </c>
      <c r="AM31" s="689">
        <v>33.232179699</v>
      </c>
      <c r="AN31" s="689">
        <v>30.813230819000001</v>
      </c>
      <c r="AO31" s="689">
        <v>29.642430677</v>
      </c>
      <c r="AP31" s="689">
        <v>30.587253979</v>
      </c>
      <c r="AQ31" s="689">
        <v>37.568542362000002</v>
      </c>
      <c r="AR31" s="689">
        <v>41.084577078000002</v>
      </c>
      <c r="AS31" s="689">
        <v>44.836613778999997</v>
      </c>
      <c r="AT31" s="689">
        <v>42.063160060000001</v>
      </c>
      <c r="AU31" s="689">
        <v>37.146778822000002</v>
      </c>
      <c r="AV31" s="689">
        <v>32.207526217999998</v>
      </c>
      <c r="AW31" s="689">
        <v>31.208430621000002</v>
      </c>
      <c r="AX31" s="689">
        <v>33.88355</v>
      </c>
      <c r="AY31" s="689">
        <v>32.992519999999999</v>
      </c>
      <c r="AZ31" s="690">
        <v>29.725850000000001</v>
      </c>
      <c r="BA31" s="690">
        <v>29.902940000000001</v>
      </c>
      <c r="BB31" s="690">
        <v>30.549309999999998</v>
      </c>
      <c r="BC31" s="690">
        <v>35.508150000000001</v>
      </c>
      <c r="BD31" s="690">
        <v>38.342489999999998</v>
      </c>
      <c r="BE31" s="690">
        <v>41.149410000000003</v>
      </c>
      <c r="BF31" s="690">
        <v>41.677840000000003</v>
      </c>
      <c r="BG31" s="690">
        <v>35.731439999999999</v>
      </c>
      <c r="BH31" s="690">
        <v>31.854620000000001</v>
      </c>
      <c r="BI31" s="690">
        <v>29.406659999999999</v>
      </c>
      <c r="BJ31" s="690">
        <v>33.508589999999998</v>
      </c>
      <c r="BK31" s="690">
        <v>33.20872</v>
      </c>
      <c r="BL31" s="690">
        <v>30.428239999999999</v>
      </c>
      <c r="BM31" s="690">
        <v>30.126069999999999</v>
      </c>
      <c r="BN31" s="690">
        <v>29.930430000000001</v>
      </c>
      <c r="BO31" s="690">
        <v>35.266489999999997</v>
      </c>
      <c r="BP31" s="690">
        <v>38.10698</v>
      </c>
      <c r="BQ31" s="690">
        <v>40.92924</v>
      </c>
      <c r="BR31" s="690">
        <v>41.472580000000001</v>
      </c>
      <c r="BS31" s="690">
        <v>35.501249999999999</v>
      </c>
      <c r="BT31" s="690">
        <v>31.633459999999999</v>
      </c>
      <c r="BU31" s="690">
        <v>29.195460000000001</v>
      </c>
      <c r="BV31" s="690">
        <v>33.329889999999999</v>
      </c>
    </row>
    <row r="32" spans="1:74" ht="11.15" customHeight="1" x14ac:dyDescent="0.25">
      <c r="A32" s="516"/>
      <c r="B32" s="130" t="s">
        <v>1316</v>
      </c>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242"/>
      <c r="AU32" s="242"/>
      <c r="AV32" s="242"/>
      <c r="AW32" s="242"/>
      <c r="AX32" s="242"/>
      <c r="AY32" s="242"/>
      <c r="AZ32" s="332"/>
      <c r="BA32" s="332"/>
      <c r="BB32" s="332"/>
      <c r="BC32" s="332"/>
      <c r="BD32" s="332"/>
      <c r="BE32" s="332"/>
      <c r="BF32" s="332"/>
      <c r="BG32" s="332"/>
      <c r="BH32" s="332"/>
      <c r="BI32" s="332"/>
      <c r="BJ32" s="332"/>
      <c r="BK32" s="332"/>
      <c r="BL32" s="332"/>
      <c r="BM32" s="332"/>
      <c r="BN32" s="332"/>
      <c r="BO32" s="332"/>
      <c r="BP32" s="332"/>
      <c r="BQ32" s="332"/>
      <c r="BR32" s="332"/>
      <c r="BS32" s="332"/>
      <c r="BT32" s="332"/>
      <c r="BU32" s="332"/>
      <c r="BV32" s="332"/>
    </row>
    <row r="33" spans="1:74" ht="11.15" customHeight="1" x14ac:dyDescent="0.25">
      <c r="A33" s="498" t="s">
        <v>1255</v>
      </c>
      <c r="B33" s="499" t="s">
        <v>81</v>
      </c>
      <c r="C33" s="689">
        <v>7.98085413</v>
      </c>
      <c r="D33" s="689">
        <v>6.8854015909999999</v>
      </c>
      <c r="E33" s="689">
        <v>7.0198669369999998</v>
      </c>
      <c r="F33" s="689">
        <v>5.4641559429999997</v>
      </c>
      <c r="G33" s="689">
        <v>4.411171102</v>
      </c>
      <c r="H33" s="689">
        <v>6.9576507840000001</v>
      </c>
      <c r="I33" s="689">
        <v>10.435376519</v>
      </c>
      <c r="J33" s="689">
        <v>10.854307188</v>
      </c>
      <c r="K33" s="689">
        <v>8.9005845469999993</v>
      </c>
      <c r="L33" s="689">
        <v>7.1371313150000004</v>
      </c>
      <c r="M33" s="689">
        <v>7.6816376000000002</v>
      </c>
      <c r="N33" s="689">
        <v>9.1258755669999996</v>
      </c>
      <c r="O33" s="689">
        <v>8.5288587820000004</v>
      </c>
      <c r="P33" s="689">
        <v>7.4761617469999999</v>
      </c>
      <c r="Q33" s="689">
        <v>8.5126187689999995</v>
      </c>
      <c r="R33" s="689">
        <v>7.170352898</v>
      </c>
      <c r="S33" s="689">
        <v>4.317512335</v>
      </c>
      <c r="T33" s="689">
        <v>5.3940769340000001</v>
      </c>
      <c r="U33" s="689">
        <v>8.4156807689999997</v>
      </c>
      <c r="V33" s="689">
        <v>10.009377531</v>
      </c>
      <c r="W33" s="689">
        <v>9.2826461229999992</v>
      </c>
      <c r="X33" s="689">
        <v>7.7701936720000004</v>
      </c>
      <c r="Y33" s="689">
        <v>6.3898621359999996</v>
      </c>
      <c r="Z33" s="689">
        <v>8.1069907029999992</v>
      </c>
      <c r="AA33" s="689">
        <v>7.7339936890000001</v>
      </c>
      <c r="AB33" s="689">
        <v>6.8899493759999997</v>
      </c>
      <c r="AC33" s="689">
        <v>7.4810001450000003</v>
      </c>
      <c r="AD33" s="689">
        <v>6.9484933719999997</v>
      </c>
      <c r="AE33" s="689">
        <v>5.7593157469999996</v>
      </c>
      <c r="AF33" s="689">
        <v>8.2549288740000009</v>
      </c>
      <c r="AG33" s="689">
        <v>10.46764817</v>
      </c>
      <c r="AH33" s="689">
        <v>10.275682272999999</v>
      </c>
      <c r="AI33" s="689">
        <v>8.7981664090000002</v>
      </c>
      <c r="AJ33" s="689">
        <v>6.7560376240000002</v>
      </c>
      <c r="AK33" s="689">
        <v>7.2731943250000004</v>
      </c>
      <c r="AL33" s="689">
        <v>7.7069069389999996</v>
      </c>
      <c r="AM33" s="689">
        <v>7.7368186459999997</v>
      </c>
      <c r="AN33" s="689">
        <v>6.7869428879999996</v>
      </c>
      <c r="AO33" s="689">
        <v>5.7183765519999996</v>
      </c>
      <c r="AP33" s="689">
        <v>5.6775459059999998</v>
      </c>
      <c r="AQ33" s="689">
        <v>4.8129014310000002</v>
      </c>
      <c r="AR33" s="689">
        <v>5.4274042859999998</v>
      </c>
      <c r="AS33" s="689">
        <v>8.6196677820000005</v>
      </c>
      <c r="AT33" s="689">
        <v>9.7134338759999999</v>
      </c>
      <c r="AU33" s="689">
        <v>8.9801137270000009</v>
      </c>
      <c r="AV33" s="689">
        <v>8.0172244760000009</v>
      </c>
      <c r="AW33" s="689">
        <v>7.62202701</v>
      </c>
      <c r="AX33" s="689">
        <v>10.207980130999999</v>
      </c>
      <c r="AY33" s="689">
        <v>7.94073896</v>
      </c>
      <c r="AZ33" s="690">
        <v>6.8790649999999998</v>
      </c>
      <c r="BA33" s="690">
        <v>4.8161129999999996</v>
      </c>
      <c r="BB33" s="690">
        <v>4.8821260000000004</v>
      </c>
      <c r="BC33" s="690">
        <v>2.898339</v>
      </c>
      <c r="BD33" s="690">
        <v>4.3903280000000002</v>
      </c>
      <c r="BE33" s="690">
        <v>7.6108269999999996</v>
      </c>
      <c r="BF33" s="690">
        <v>10.67933</v>
      </c>
      <c r="BG33" s="690">
        <v>8.4239409999999992</v>
      </c>
      <c r="BH33" s="690">
        <v>6.5744730000000002</v>
      </c>
      <c r="BI33" s="690">
        <v>5.5815450000000002</v>
      </c>
      <c r="BJ33" s="690">
        <v>7.6630929999999999</v>
      </c>
      <c r="BK33" s="690">
        <v>8.3435690000000005</v>
      </c>
      <c r="BL33" s="690">
        <v>5.5735520000000003</v>
      </c>
      <c r="BM33" s="690">
        <v>4.6487369999999997</v>
      </c>
      <c r="BN33" s="690">
        <v>2.6588370000000001</v>
      </c>
      <c r="BO33" s="690">
        <v>1.152183</v>
      </c>
      <c r="BP33" s="690">
        <v>2.931467</v>
      </c>
      <c r="BQ33" s="690">
        <v>7.4665169999999996</v>
      </c>
      <c r="BR33" s="690">
        <v>10.388629999999999</v>
      </c>
      <c r="BS33" s="690">
        <v>8.7713940000000008</v>
      </c>
      <c r="BT33" s="690">
        <v>6.6698659999999999</v>
      </c>
      <c r="BU33" s="690">
        <v>5.1123209999999997</v>
      </c>
      <c r="BV33" s="690">
        <v>7.1317029999999999</v>
      </c>
    </row>
    <row r="34" spans="1:74" ht="11.15" customHeight="1" x14ac:dyDescent="0.25">
      <c r="A34" s="498" t="s">
        <v>1256</v>
      </c>
      <c r="B34" s="499" t="s">
        <v>80</v>
      </c>
      <c r="C34" s="689">
        <v>11.961520329000001</v>
      </c>
      <c r="D34" s="689">
        <v>10.59970094</v>
      </c>
      <c r="E34" s="689">
        <v>9.777790371</v>
      </c>
      <c r="F34" s="689">
        <v>6.8249814579999999</v>
      </c>
      <c r="G34" s="689">
        <v>5.8526963470000002</v>
      </c>
      <c r="H34" s="689">
        <v>7.4026632709999998</v>
      </c>
      <c r="I34" s="689">
        <v>10.435923988000001</v>
      </c>
      <c r="J34" s="689">
        <v>11.360206093</v>
      </c>
      <c r="K34" s="689">
        <v>10.090100529000001</v>
      </c>
      <c r="L34" s="689">
        <v>9.5213554980000001</v>
      </c>
      <c r="M34" s="689">
        <v>9.8893469710000002</v>
      </c>
      <c r="N34" s="689">
        <v>11.180659915</v>
      </c>
      <c r="O34" s="689">
        <v>9.2897574400000007</v>
      </c>
      <c r="P34" s="689">
        <v>7.6646707679999997</v>
      </c>
      <c r="Q34" s="689">
        <v>7.6348706230000003</v>
      </c>
      <c r="R34" s="689">
        <v>6.2389440309999999</v>
      </c>
      <c r="S34" s="689">
        <v>5.4186747349999997</v>
      </c>
      <c r="T34" s="689">
        <v>6.2620167540000002</v>
      </c>
      <c r="U34" s="689">
        <v>8.5278825680000008</v>
      </c>
      <c r="V34" s="689">
        <v>9.8689451120000005</v>
      </c>
      <c r="W34" s="689">
        <v>8.4934763699999998</v>
      </c>
      <c r="X34" s="689">
        <v>8.0402419720000005</v>
      </c>
      <c r="Y34" s="689">
        <v>8.0252112289999999</v>
      </c>
      <c r="Z34" s="689">
        <v>9.0732423250000007</v>
      </c>
      <c r="AA34" s="689">
        <v>8.4581686840000003</v>
      </c>
      <c r="AB34" s="689">
        <v>7.9209780009999999</v>
      </c>
      <c r="AC34" s="689">
        <v>8.2333877429999998</v>
      </c>
      <c r="AD34" s="689">
        <v>6.0019434250000003</v>
      </c>
      <c r="AE34" s="689">
        <v>6.2179489439999998</v>
      </c>
      <c r="AF34" s="689">
        <v>8.1834331200000001</v>
      </c>
      <c r="AG34" s="689">
        <v>10.214676687000001</v>
      </c>
      <c r="AH34" s="689">
        <v>9.6586520539999992</v>
      </c>
      <c r="AI34" s="689">
        <v>9.2188936750000003</v>
      </c>
      <c r="AJ34" s="689">
        <v>8.4718863669999998</v>
      </c>
      <c r="AK34" s="689">
        <v>7.6659358710000003</v>
      </c>
      <c r="AL34" s="689">
        <v>7.9884739619999996</v>
      </c>
      <c r="AM34" s="689">
        <v>7.9215656030000003</v>
      </c>
      <c r="AN34" s="689">
        <v>6.7450125559999998</v>
      </c>
      <c r="AO34" s="689">
        <v>6.9738949239999997</v>
      </c>
      <c r="AP34" s="689">
        <v>5.6847141949999997</v>
      </c>
      <c r="AQ34" s="689">
        <v>5.9202300430000001</v>
      </c>
      <c r="AR34" s="689">
        <v>6.5062854589999999</v>
      </c>
      <c r="AS34" s="689">
        <v>8.9923468530000008</v>
      </c>
      <c r="AT34" s="689">
        <v>9.6052739710000008</v>
      </c>
      <c r="AU34" s="689">
        <v>8.2584262450000008</v>
      </c>
      <c r="AV34" s="689">
        <v>7.5963626140000002</v>
      </c>
      <c r="AW34" s="689">
        <v>7.0197306480000004</v>
      </c>
      <c r="AX34" s="689">
        <v>9.3053399999999993</v>
      </c>
      <c r="AY34" s="689">
        <v>7.4513109999999996</v>
      </c>
      <c r="AZ34" s="690">
        <v>6.2680759999999998</v>
      </c>
      <c r="BA34" s="690">
        <v>7.2844119999999997</v>
      </c>
      <c r="BB34" s="690">
        <v>4.3295349999999999</v>
      </c>
      <c r="BC34" s="690">
        <v>4.4216870000000004</v>
      </c>
      <c r="BD34" s="690">
        <v>6.349348</v>
      </c>
      <c r="BE34" s="690">
        <v>8.7884150000000005</v>
      </c>
      <c r="BF34" s="690">
        <v>7.6942009999999996</v>
      </c>
      <c r="BG34" s="690">
        <v>7.4990519999999998</v>
      </c>
      <c r="BH34" s="690">
        <v>6.2633910000000004</v>
      </c>
      <c r="BI34" s="690">
        <v>6.7607799999999996</v>
      </c>
      <c r="BJ34" s="690">
        <v>9.7120920000000002</v>
      </c>
      <c r="BK34" s="690">
        <v>6.757663</v>
      </c>
      <c r="BL34" s="690">
        <v>6.5759740000000004</v>
      </c>
      <c r="BM34" s="690">
        <v>6.8790509999999996</v>
      </c>
      <c r="BN34" s="690">
        <v>5.359496</v>
      </c>
      <c r="BO34" s="690">
        <v>5.0807849999999997</v>
      </c>
      <c r="BP34" s="690">
        <v>6.8205539999999996</v>
      </c>
      <c r="BQ34" s="690">
        <v>8.2646169999999994</v>
      </c>
      <c r="BR34" s="690">
        <v>8.2054399999999994</v>
      </c>
      <c r="BS34" s="690">
        <v>6.9479550000000003</v>
      </c>
      <c r="BT34" s="690">
        <v>5.981935</v>
      </c>
      <c r="BU34" s="690">
        <v>6.2314809999999996</v>
      </c>
      <c r="BV34" s="690">
        <v>9.3299559999999992</v>
      </c>
    </row>
    <row r="35" spans="1:74" ht="11.15" customHeight="1" x14ac:dyDescent="0.25">
      <c r="A35" s="498" t="s">
        <v>1257</v>
      </c>
      <c r="B35" s="501" t="s">
        <v>83</v>
      </c>
      <c r="C35" s="689">
        <v>0.84955700000000001</v>
      </c>
      <c r="D35" s="689">
        <v>0.77974600000000005</v>
      </c>
      <c r="E35" s="689">
        <v>0.86134900000000003</v>
      </c>
      <c r="F35" s="689">
        <v>0.81644000000000005</v>
      </c>
      <c r="G35" s="689">
        <v>0.243895</v>
      </c>
      <c r="H35" s="689">
        <v>0.244696</v>
      </c>
      <c r="I35" s="689">
        <v>0.83834200000000003</v>
      </c>
      <c r="J35" s="689">
        <v>0.84835400000000005</v>
      </c>
      <c r="K35" s="689">
        <v>0.82288499999999998</v>
      </c>
      <c r="L35" s="689">
        <v>0.86165899999999995</v>
      </c>
      <c r="M35" s="689">
        <v>0.83929500000000001</v>
      </c>
      <c r="N35" s="689">
        <v>0.86028099999999996</v>
      </c>
      <c r="O35" s="689">
        <v>0.86132399999999998</v>
      </c>
      <c r="P35" s="689">
        <v>0.72480299999999998</v>
      </c>
      <c r="Q35" s="689">
        <v>0.85381799999999997</v>
      </c>
      <c r="R35" s="689">
        <v>0.83510099999999998</v>
      </c>
      <c r="S35" s="689">
        <v>0.78814099999999998</v>
      </c>
      <c r="T35" s="689">
        <v>0.42041600000000001</v>
      </c>
      <c r="U35" s="689">
        <v>0.76592099999999996</v>
      </c>
      <c r="V35" s="689">
        <v>0.84852399999999994</v>
      </c>
      <c r="W35" s="689">
        <v>0.81708599999999998</v>
      </c>
      <c r="X35" s="689">
        <v>0.85855599999999999</v>
      </c>
      <c r="Y35" s="689">
        <v>0.79508800000000002</v>
      </c>
      <c r="Z35" s="689">
        <v>0.85827200000000003</v>
      </c>
      <c r="AA35" s="689">
        <v>0.86509400000000003</v>
      </c>
      <c r="AB35" s="689">
        <v>0.76846099999999995</v>
      </c>
      <c r="AC35" s="689">
        <v>0.84978100000000001</v>
      </c>
      <c r="AD35" s="689">
        <v>0.74666699999999997</v>
      </c>
      <c r="AE35" s="689">
        <v>0.150615</v>
      </c>
      <c r="AF35" s="689">
        <v>0.30405700000000002</v>
      </c>
      <c r="AG35" s="689">
        <v>0.84557899999999997</v>
      </c>
      <c r="AH35" s="689">
        <v>0.84937600000000002</v>
      </c>
      <c r="AI35" s="689">
        <v>0.81538299999999997</v>
      </c>
      <c r="AJ35" s="689">
        <v>0.84853599999999996</v>
      </c>
      <c r="AK35" s="689">
        <v>0.836592</v>
      </c>
      <c r="AL35" s="689">
        <v>0.63114700000000001</v>
      </c>
      <c r="AM35" s="689">
        <v>0.86758400000000002</v>
      </c>
      <c r="AN35" s="689">
        <v>0.75590000000000002</v>
      </c>
      <c r="AO35" s="689">
        <v>0.85374899999999998</v>
      </c>
      <c r="AP35" s="689">
        <v>0.82738299999999998</v>
      </c>
      <c r="AQ35" s="689">
        <v>0.84770000000000001</v>
      </c>
      <c r="AR35" s="689">
        <v>0.65011600000000003</v>
      </c>
      <c r="AS35" s="689">
        <v>0.84089499999999995</v>
      </c>
      <c r="AT35" s="689">
        <v>0.83744300000000005</v>
      </c>
      <c r="AU35" s="689">
        <v>0.82007600000000003</v>
      </c>
      <c r="AV35" s="689">
        <v>0.85456600000000005</v>
      </c>
      <c r="AW35" s="689">
        <v>0.836503</v>
      </c>
      <c r="AX35" s="689">
        <v>0.87944</v>
      </c>
      <c r="AY35" s="689">
        <v>0.84714999999999996</v>
      </c>
      <c r="AZ35" s="690">
        <v>0.73216000000000003</v>
      </c>
      <c r="BA35" s="690">
        <v>0.81061000000000005</v>
      </c>
      <c r="BB35" s="690">
        <v>0.78446000000000005</v>
      </c>
      <c r="BC35" s="690">
        <v>0.13955000000000001</v>
      </c>
      <c r="BD35" s="690">
        <v>0.28129999999999999</v>
      </c>
      <c r="BE35" s="690">
        <v>0.81061000000000005</v>
      </c>
      <c r="BF35" s="690">
        <v>0.81061000000000005</v>
      </c>
      <c r="BG35" s="690">
        <v>0.78446000000000005</v>
      </c>
      <c r="BH35" s="690">
        <v>0.81061000000000005</v>
      </c>
      <c r="BI35" s="690">
        <v>0.78446000000000005</v>
      </c>
      <c r="BJ35" s="690">
        <v>0.81061000000000005</v>
      </c>
      <c r="BK35" s="690">
        <v>0.81061000000000005</v>
      </c>
      <c r="BL35" s="690">
        <v>0.75831000000000004</v>
      </c>
      <c r="BM35" s="690">
        <v>0.81061000000000005</v>
      </c>
      <c r="BN35" s="690">
        <v>0.78446000000000005</v>
      </c>
      <c r="BO35" s="690">
        <v>0.81061000000000005</v>
      </c>
      <c r="BP35" s="690">
        <v>0.78446000000000005</v>
      </c>
      <c r="BQ35" s="690">
        <v>0.81061000000000005</v>
      </c>
      <c r="BR35" s="690">
        <v>0.81061000000000005</v>
      </c>
      <c r="BS35" s="690">
        <v>0.78446000000000005</v>
      </c>
      <c r="BT35" s="690">
        <v>0.81061000000000005</v>
      </c>
      <c r="BU35" s="690">
        <v>0.78446000000000005</v>
      </c>
      <c r="BV35" s="690">
        <v>0.81061000000000005</v>
      </c>
    </row>
    <row r="36" spans="1:74" ht="11.15" customHeight="1" x14ac:dyDescent="0.25">
      <c r="A36" s="498" t="s">
        <v>1258</v>
      </c>
      <c r="B36" s="501" t="s">
        <v>1191</v>
      </c>
      <c r="C36" s="689">
        <v>10.385723687</v>
      </c>
      <c r="D36" s="689">
        <v>9.7063216329999999</v>
      </c>
      <c r="E36" s="689">
        <v>10.365712204999999</v>
      </c>
      <c r="F36" s="689">
        <v>11.004657756</v>
      </c>
      <c r="G36" s="689">
        <v>14.116726622</v>
      </c>
      <c r="H36" s="689">
        <v>11.977093279</v>
      </c>
      <c r="I36" s="689">
        <v>9.9989144129999996</v>
      </c>
      <c r="J36" s="689">
        <v>9.6610923819999996</v>
      </c>
      <c r="K36" s="689">
        <v>7.4330947539999999</v>
      </c>
      <c r="L36" s="689">
        <v>7.6395099880000004</v>
      </c>
      <c r="M36" s="689">
        <v>9.3968034639999996</v>
      </c>
      <c r="N36" s="689">
        <v>9.1489141709999995</v>
      </c>
      <c r="O36" s="689">
        <v>10.953426904000001</v>
      </c>
      <c r="P36" s="689">
        <v>12.159782756</v>
      </c>
      <c r="Q36" s="689">
        <v>9.9725361039999996</v>
      </c>
      <c r="R36" s="689">
        <v>8.8560666460000004</v>
      </c>
      <c r="S36" s="689">
        <v>14.433234233</v>
      </c>
      <c r="T36" s="689">
        <v>14.549704605000001</v>
      </c>
      <c r="U36" s="689">
        <v>13.360276662</v>
      </c>
      <c r="V36" s="689">
        <v>10.874453937</v>
      </c>
      <c r="W36" s="689">
        <v>8.2418304780000007</v>
      </c>
      <c r="X36" s="689">
        <v>8.4942881779999997</v>
      </c>
      <c r="Y36" s="689">
        <v>10.231240229000001</v>
      </c>
      <c r="Z36" s="689">
        <v>10.477104536000001</v>
      </c>
      <c r="AA36" s="689">
        <v>12.764187933000001</v>
      </c>
      <c r="AB36" s="689">
        <v>10.594593892000001</v>
      </c>
      <c r="AC36" s="689">
        <v>9.5102256329999992</v>
      </c>
      <c r="AD36" s="689">
        <v>8.3805521570000003</v>
      </c>
      <c r="AE36" s="689">
        <v>11.065926380000001</v>
      </c>
      <c r="AF36" s="689">
        <v>12.044163577000001</v>
      </c>
      <c r="AG36" s="689">
        <v>10.060255081999999</v>
      </c>
      <c r="AH36" s="689">
        <v>9.2869233510000004</v>
      </c>
      <c r="AI36" s="689">
        <v>6.9726328369999999</v>
      </c>
      <c r="AJ36" s="689">
        <v>7.0887115490000001</v>
      </c>
      <c r="AK36" s="689">
        <v>9.1543874869999993</v>
      </c>
      <c r="AL36" s="689">
        <v>12.582186512</v>
      </c>
      <c r="AM36" s="689">
        <v>14.489546046999999</v>
      </c>
      <c r="AN36" s="689">
        <v>11.992089518</v>
      </c>
      <c r="AO36" s="689">
        <v>12.374359216</v>
      </c>
      <c r="AP36" s="689">
        <v>8.365571353</v>
      </c>
      <c r="AQ36" s="689">
        <v>11.890676273</v>
      </c>
      <c r="AR36" s="689">
        <v>15.402900020000001</v>
      </c>
      <c r="AS36" s="689">
        <v>14.478917693</v>
      </c>
      <c r="AT36" s="689">
        <v>11.547124521000001</v>
      </c>
      <c r="AU36" s="689">
        <v>7.8796321889999996</v>
      </c>
      <c r="AV36" s="689">
        <v>6.9365649029999998</v>
      </c>
      <c r="AW36" s="689">
        <v>9.7103503930000006</v>
      </c>
      <c r="AX36" s="689">
        <v>9.39377</v>
      </c>
      <c r="AY36" s="689">
        <v>11.303979999999999</v>
      </c>
      <c r="AZ36" s="690">
        <v>10.17449</v>
      </c>
      <c r="BA36" s="690">
        <v>11.070119999999999</v>
      </c>
      <c r="BB36" s="690">
        <v>10.722630000000001</v>
      </c>
      <c r="BC36" s="690">
        <v>13.72451</v>
      </c>
      <c r="BD36" s="690">
        <v>14.173780000000001</v>
      </c>
      <c r="BE36" s="690">
        <v>11.94417</v>
      </c>
      <c r="BF36" s="690">
        <v>9.928782</v>
      </c>
      <c r="BG36" s="690">
        <v>7.914898</v>
      </c>
      <c r="BH36" s="690">
        <v>7.9290820000000002</v>
      </c>
      <c r="BI36" s="690">
        <v>9.6044780000000003</v>
      </c>
      <c r="BJ36" s="690">
        <v>10.442399999999999</v>
      </c>
      <c r="BK36" s="690">
        <v>12.128209999999999</v>
      </c>
      <c r="BL36" s="690">
        <v>11.32189</v>
      </c>
      <c r="BM36" s="690">
        <v>11.907310000000001</v>
      </c>
      <c r="BN36" s="690">
        <v>11.87434</v>
      </c>
      <c r="BO36" s="690">
        <v>14.558260000000001</v>
      </c>
      <c r="BP36" s="690">
        <v>14.719670000000001</v>
      </c>
      <c r="BQ36" s="690">
        <v>12.71551</v>
      </c>
      <c r="BR36" s="690">
        <v>10.050230000000001</v>
      </c>
      <c r="BS36" s="690">
        <v>7.9273239999999996</v>
      </c>
      <c r="BT36" s="690">
        <v>7.9902430000000004</v>
      </c>
      <c r="BU36" s="690">
        <v>9.6184239999999992</v>
      </c>
      <c r="BV36" s="690">
        <v>10.62148</v>
      </c>
    </row>
    <row r="37" spans="1:74" ht="11.15" customHeight="1" x14ac:dyDescent="0.25">
      <c r="A37" s="498" t="s">
        <v>1259</v>
      </c>
      <c r="B37" s="501" t="s">
        <v>1294</v>
      </c>
      <c r="C37" s="689">
        <v>3.1507209860000001</v>
      </c>
      <c r="D37" s="689">
        <v>3.133044709</v>
      </c>
      <c r="E37" s="689">
        <v>3.450879526</v>
      </c>
      <c r="F37" s="689">
        <v>4.3702460829999996</v>
      </c>
      <c r="G37" s="689">
        <v>4.1970845949999998</v>
      </c>
      <c r="H37" s="689">
        <v>4.5631128619999997</v>
      </c>
      <c r="I37" s="689">
        <v>4.6037991979999999</v>
      </c>
      <c r="J37" s="689">
        <v>4.1776993239999998</v>
      </c>
      <c r="K37" s="689">
        <v>4.3426729350000004</v>
      </c>
      <c r="L37" s="689">
        <v>3.8718354060000002</v>
      </c>
      <c r="M37" s="689">
        <v>3.2484780359999998</v>
      </c>
      <c r="N37" s="689">
        <v>2.9500654759999998</v>
      </c>
      <c r="O37" s="689">
        <v>4.7997930970000002</v>
      </c>
      <c r="P37" s="689">
        <v>5.07443212</v>
      </c>
      <c r="Q37" s="689">
        <v>4.6128764770000004</v>
      </c>
      <c r="R37" s="689">
        <v>4.674956162</v>
      </c>
      <c r="S37" s="689">
        <v>4.9594373860000003</v>
      </c>
      <c r="T37" s="689">
        <v>4.7728159850000003</v>
      </c>
      <c r="U37" s="689">
        <v>4.9690486390000004</v>
      </c>
      <c r="V37" s="689">
        <v>4.5857920569999999</v>
      </c>
      <c r="W37" s="689">
        <v>3.8345957990000001</v>
      </c>
      <c r="X37" s="689">
        <v>4.7213016569999997</v>
      </c>
      <c r="Y37" s="689">
        <v>4.8222970869999999</v>
      </c>
      <c r="Z37" s="689">
        <v>5.0242011270000004</v>
      </c>
      <c r="AA37" s="689">
        <v>4.7202637249999997</v>
      </c>
      <c r="AB37" s="689">
        <v>5.3965864159999999</v>
      </c>
      <c r="AC37" s="689">
        <v>5.5362642620000004</v>
      </c>
      <c r="AD37" s="689">
        <v>5.9586020519999998</v>
      </c>
      <c r="AE37" s="689">
        <v>5.8366087870000003</v>
      </c>
      <c r="AF37" s="689">
        <v>5.3279447680000001</v>
      </c>
      <c r="AG37" s="689">
        <v>5.259711577</v>
      </c>
      <c r="AH37" s="689">
        <v>5.6118323500000002</v>
      </c>
      <c r="AI37" s="689">
        <v>4.8754854109999997</v>
      </c>
      <c r="AJ37" s="689">
        <v>5.3970731450000002</v>
      </c>
      <c r="AK37" s="689">
        <v>5.6913525619999996</v>
      </c>
      <c r="AL37" s="689">
        <v>6.2279209929999997</v>
      </c>
      <c r="AM37" s="689">
        <v>6.1182462580000001</v>
      </c>
      <c r="AN37" s="689">
        <v>6.3128380479999997</v>
      </c>
      <c r="AO37" s="689">
        <v>6.7900746940000003</v>
      </c>
      <c r="AP37" s="689">
        <v>7.3679508489999996</v>
      </c>
      <c r="AQ37" s="689">
        <v>7.0139036460000002</v>
      </c>
      <c r="AR37" s="689">
        <v>5.9931176649999998</v>
      </c>
      <c r="AS37" s="689">
        <v>5.4962089479999996</v>
      </c>
      <c r="AT37" s="689">
        <v>5.1779984280000004</v>
      </c>
      <c r="AU37" s="689">
        <v>5.2742812260000003</v>
      </c>
      <c r="AV37" s="689">
        <v>5.467893128</v>
      </c>
      <c r="AW37" s="689">
        <v>6.3437074999999998</v>
      </c>
      <c r="AX37" s="689">
        <v>6.5873200000000001</v>
      </c>
      <c r="AY37" s="689">
        <v>6.042554</v>
      </c>
      <c r="AZ37" s="690">
        <v>6.4494870000000004</v>
      </c>
      <c r="BA37" s="690">
        <v>7.5703589999999998</v>
      </c>
      <c r="BB37" s="690">
        <v>7.7084010000000003</v>
      </c>
      <c r="BC37" s="690">
        <v>7.9989759999999999</v>
      </c>
      <c r="BD37" s="690">
        <v>6.5051319999999997</v>
      </c>
      <c r="BE37" s="690">
        <v>6.095485</v>
      </c>
      <c r="BF37" s="690">
        <v>5.9278779999999998</v>
      </c>
      <c r="BG37" s="690">
        <v>5.6340769999999996</v>
      </c>
      <c r="BH37" s="690">
        <v>5.6912240000000001</v>
      </c>
      <c r="BI37" s="690">
        <v>6.8507249999999997</v>
      </c>
      <c r="BJ37" s="690">
        <v>7.6489229999999999</v>
      </c>
      <c r="BK37" s="690">
        <v>6.8041479999999996</v>
      </c>
      <c r="BL37" s="690">
        <v>7.8606199999999999</v>
      </c>
      <c r="BM37" s="690">
        <v>8.2749240000000004</v>
      </c>
      <c r="BN37" s="690">
        <v>8.6961929999999992</v>
      </c>
      <c r="BO37" s="690">
        <v>8.9016070000000003</v>
      </c>
      <c r="BP37" s="690">
        <v>7.410215</v>
      </c>
      <c r="BQ37" s="690">
        <v>7.3038100000000004</v>
      </c>
      <c r="BR37" s="690">
        <v>6.835572</v>
      </c>
      <c r="BS37" s="690">
        <v>6.7219939999999996</v>
      </c>
      <c r="BT37" s="690">
        <v>6.3817370000000002</v>
      </c>
      <c r="BU37" s="690">
        <v>7.4842469999999999</v>
      </c>
      <c r="BV37" s="690">
        <v>8.158023</v>
      </c>
    </row>
    <row r="38" spans="1:74" ht="11.15" customHeight="1" x14ac:dyDescent="0.25">
      <c r="A38" s="498" t="s">
        <v>1260</v>
      </c>
      <c r="B38" s="499" t="s">
        <v>1295</v>
      </c>
      <c r="C38" s="689">
        <v>-9.4361000004000001E-5</v>
      </c>
      <c r="D38" s="689">
        <v>6.3695840000000002E-3</v>
      </c>
      <c r="E38" s="689">
        <v>9.8166969999999992E-3</v>
      </c>
      <c r="F38" s="689">
        <v>1.1548364E-2</v>
      </c>
      <c r="G38" s="689">
        <v>8.6579269999999993E-3</v>
      </c>
      <c r="H38" s="689">
        <v>1.5103916E-2</v>
      </c>
      <c r="I38" s="689">
        <v>1.033537E-2</v>
      </c>
      <c r="J38" s="689">
        <v>1.2190075999999999E-2</v>
      </c>
      <c r="K38" s="689">
        <v>7.3859069999999997E-3</v>
      </c>
      <c r="L38" s="689">
        <v>1.1713324000000001E-2</v>
      </c>
      <c r="M38" s="689">
        <v>9.4780669999999997E-3</v>
      </c>
      <c r="N38" s="689">
        <v>2.4613157E-2</v>
      </c>
      <c r="O38" s="689">
        <v>-5.61098E-4</v>
      </c>
      <c r="P38" s="689">
        <v>-1.497602E-3</v>
      </c>
      <c r="Q38" s="689">
        <v>-1.1154486999999999E-2</v>
      </c>
      <c r="R38" s="689">
        <v>-1.2743892E-2</v>
      </c>
      <c r="S38" s="689">
        <v>3.160024E-3</v>
      </c>
      <c r="T38" s="689">
        <v>-4.3047850000000002E-3</v>
      </c>
      <c r="U38" s="689">
        <v>-1.4917532000000001E-2</v>
      </c>
      <c r="V38" s="689">
        <v>-1.4424531000000001E-2</v>
      </c>
      <c r="W38" s="689">
        <v>-5.6305180000000002E-3</v>
      </c>
      <c r="X38" s="689">
        <v>2.2426829999999998E-2</v>
      </c>
      <c r="Y38" s="689">
        <v>1.1814006E-2</v>
      </c>
      <c r="Z38" s="689">
        <v>1.1429764E-2</v>
      </c>
      <c r="AA38" s="689">
        <v>4.3930764999999997E-2</v>
      </c>
      <c r="AB38" s="689">
        <v>6.4490670999999999E-2</v>
      </c>
      <c r="AC38" s="689">
        <v>6.5990888999999997E-2</v>
      </c>
      <c r="AD38" s="689">
        <v>6.8176274999999995E-2</v>
      </c>
      <c r="AE38" s="689">
        <v>6.3171527000000005E-2</v>
      </c>
      <c r="AF38" s="689">
        <v>5.7784980999999999E-2</v>
      </c>
      <c r="AG38" s="689">
        <v>6.3338564E-2</v>
      </c>
      <c r="AH38" s="689">
        <v>7.7716741000000006E-2</v>
      </c>
      <c r="AI38" s="689">
        <v>6.6650721999999996E-2</v>
      </c>
      <c r="AJ38" s="689">
        <v>3.3945445999999997E-2</v>
      </c>
      <c r="AK38" s="689">
        <v>6.4671047999999995E-2</v>
      </c>
      <c r="AL38" s="689">
        <v>5.8190928000000003E-2</v>
      </c>
      <c r="AM38" s="689">
        <v>6.1959744999999997E-2</v>
      </c>
      <c r="AN38" s="689">
        <v>6.3506066E-2</v>
      </c>
      <c r="AO38" s="689">
        <v>7.8378164E-2</v>
      </c>
      <c r="AP38" s="689">
        <v>6.2625421000000001E-2</v>
      </c>
      <c r="AQ38" s="689">
        <v>5.1966601000000001E-2</v>
      </c>
      <c r="AR38" s="689">
        <v>7.1764497999999996E-2</v>
      </c>
      <c r="AS38" s="689">
        <v>3.6431537E-2</v>
      </c>
      <c r="AT38" s="689">
        <v>7.3065991999999996E-2</v>
      </c>
      <c r="AU38" s="689">
        <v>6.0181573000000002E-2</v>
      </c>
      <c r="AV38" s="689">
        <v>5.6659947000000002E-2</v>
      </c>
      <c r="AW38" s="689">
        <v>4.7484063999999999E-2</v>
      </c>
      <c r="AX38" s="689">
        <v>2.9159899999999999E-2</v>
      </c>
      <c r="AY38" s="689">
        <v>2.1655400000000002E-2</v>
      </c>
      <c r="AZ38" s="690">
        <v>3.1898900000000001E-2</v>
      </c>
      <c r="BA38" s="690">
        <v>5.2362600000000002E-2</v>
      </c>
      <c r="BB38" s="690">
        <v>4.6462499999999997E-2</v>
      </c>
      <c r="BC38" s="690">
        <v>2.6757E-2</v>
      </c>
      <c r="BD38" s="690">
        <v>5.1686900000000001E-2</v>
      </c>
      <c r="BE38" s="690">
        <v>4.2476800000000002E-2</v>
      </c>
      <c r="BF38" s="690">
        <v>5.2220900000000001E-2</v>
      </c>
      <c r="BG38" s="690">
        <v>4.5548499999999999E-2</v>
      </c>
      <c r="BH38" s="690">
        <v>3.68239E-2</v>
      </c>
      <c r="BI38" s="690">
        <v>3.3879199999999998E-2</v>
      </c>
      <c r="BJ38" s="690">
        <v>1.0166999999999999E-3</v>
      </c>
      <c r="BK38" s="690">
        <v>1.8220699999999999E-2</v>
      </c>
      <c r="BL38" s="690">
        <v>2.9829600000000001E-2</v>
      </c>
      <c r="BM38" s="690">
        <v>5.5223000000000001E-2</v>
      </c>
      <c r="BN38" s="690">
        <v>4.5396600000000002E-2</v>
      </c>
      <c r="BO38" s="690">
        <v>1.54504E-2</v>
      </c>
      <c r="BP38" s="690">
        <v>5.0655499999999999E-2</v>
      </c>
      <c r="BQ38" s="690">
        <v>3.4602399999999998E-2</v>
      </c>
      <c r="BR38" s="690">
        <v>3.6170500000000001E-2</v>
      </c>
      <c r="BS38" s="690">
        <v>3.9452000000000001E-2</v>
      </c>
      <c r="BT38" s="690">
        <v>3.4605900000000002E-2</v>
      </c>
      <c r="BU38" s="690">
        <v>4.1104399999999999E-2</v>
      </c>
      <c r="BV38" s="690">
        <v>3.1436499999999999E-2</v>
      </c>
    </row>
    <row r="39" spans="1:74" ht="11.15" customHeight="1" x14ac:dyDescent="0.25">
      <c r="A39" s="498" t="s">
        <v>1261</v>
      </c>
      <c r="B39" s="499" t="s">
        <v>1195</v>
      </c>
      <c r="C39" s="689">
        <v>34.328281771</v>
      </c>
      <c r="D39" s="689">
        <v>31.110584457000002</v>
      </c>
      <c r="E39" s="689">
        <v>31.485414735999999</v>
      </c>
      <c r="F39" s="689">
        <v>28.492029603999999</v>
      </c>
      <c r="G39" s="689">
        <v>28.830231593000001</v>
      </c>
      <c r="H39" s="689">
        <v>31.160320112000001</v>
      </c>
      <c r="I39" s="689">
        <v>36.322691487999997</v>
      </c>
      <c r="J39" s="689">
        <v>36.913849063000001</v>
      </c>
      <c r="K39" s="689">
        <v>31.596723672</v>
      </c>
      <c r="L39" s="689">
        <v>29.043204531000001</v>
      </c>
      <c r="M39" s="689">
        <v>31.065039137999999</v>
      </c>
      <c r="N39" s="689">
        <v>33.290409285999999</v>
      </c>
      <c r="O39" s="689">
        <v>34.432599125000003</v>
      </c>
      <c r="P39" s="689">
        <v>33.098352789000003</v>
      </c>
      <c r="Q39" s="689">
        <v>31.575565485999999</v>
      </c>
      <c r="R39" s="689">
        <v>27.762676845000001</v>
      </c>
      <c r="S39" s="689">
        <v>29.920159713</v>
      </c>
      <c r="T39" s="689">
        <v>31.394725492999999</v>
      </c>
      <c r="U39" s="689">
        <v>36.023892105999998</v>
      </c>
      <c r="V39" s="689">
        <v>36.172668106000003</v>
      </c>
      <c r="W39" s="689">
        <v>30.664004252000002</v>
      </c>
      <c r="X39" s="689">
        <v>29.907008308999998</v>
      </c>
      <c r="Y39" s="689">
        <v>30.275512686999999</v>
      </c>
      <c r="Z39" s="689">
        <v>33.551240454999999</v>
      </c>
      <c r="AA39" s="689">
        <v>34.585638795999998</v>
      </c>
      <c r="AB39" s="689">
        <v>31.635059355999999</v>
      </c>
      <c r="AC39" s="689">
        <v>31.676649672</v>
      </c>
      <c r="AD39" s="689">
        <v>28.104434281</v>
      </c>
      <c r="AE39" s="689">
        <v>29.093586384999998</v>
      </c>
      <c r="AF39" s="689">
        <v>34.172312320000003</v>
      </c>
      <c r="AG39" s="689">
        <v>36.911209079999999</v>
      </c>
      <c r="AH39" s="689">
        <v>35.760182768999996</v>
      </c>
      <c r="AI39" s="689">
        <v>30.747212053999998</v>
      </c>
      <c r="AJ39" s="689">
        <v>28.596190131</v>
      </c>
      <c r="AK39" s="689">
        <v>30.686133293000001</v>
      </c>
      <c r="AL39" s="689">
        <v>35.194826333999998</v>
      </c>
      <c r="AM39" s="689">
        <v>37.195720299000001</v>
      </c>
      <c r="AN39" s="689">
        <v>32.656289076</v>
      </c>
      <c r="AO39" s="689">
        <v>32.788832550000002</v>
      </c>
      <c r="AP39" s="689">
        <v>27.985790724000001</v>
      </c>
      <c r="AQ39" s="689">
        <v>30.537377994</v>
      </c>
      <c r="AR39" s="689">
        <v>34.051587927999996</v>
      </c>
      <c r="AS39" s="689">
        <v>38.464467812999999</v>
      </c>
      <c r="AT39" s="689">
        <v>36.954339787999999</v>
      </c>
      <c r="AU39" s="689">
        <v>31.272710960000001</v>
      </c>
      <c r="AV39" s="689">
        <v>28.929271067999998</v>
      </c>
      <c r="AW39" s="689">
        <v>31.579802614999998</v>
      </c>
      <c r="AX39" s="689">
        <v>36.403010000000002</v>
      </c>
      <c r="AY39" s="689">
        <v>33.607390000000002</v>
      </c>
      <c r="AZ39" s="690">
        <v>30.535170000000001</v>
      </c>
      <c r="BA39" s="690">
        <v>31.60398</v>
      </c>
      <c r="BB39" s="690">
        <v>28.47362</v>
      </c>
      <c r="BC39" s="690">
        <v>29.209820000000001</v>
      </c>
      <c r="BD39" s="690">
        <v>31.751580000000001</v>
      </c>
      <c r="BE39" s="690">
        <v>35.291980000000002</v>
      </c>
      <c r="BF39" s="690">
        <v>35.093020000000003</v>
      </c>
      <c r="BG39" s="690">
        <v>30.30198</v>
      </c>
      <c r="BH39" s="690">
        <v>27.305599999999998</v>
      </c>
      <c r="BI39" s="690">
        <v>29.615870000000001</v>
      </c>
      <c r="BJ39" s="690">
        <v>36.278129999999997</v>
      </c>
      <c r="BK39" s="690">
        <v>34.86242</v>
      </c>
      <c r="BL39" s="690">
        <v>32.120170000000002</v>
      </c>
      <c r="BM39" s="690">
        <v>32.575850000000003</v>
      </c>
      <c r="BN39" s="690">
        <v>29.41872</v>
      </c>
      <c r="BO39" s="690">
        <v>30.518899999999999</v>
      </c>
      <c r="BP39" s="690">
        <v>32.717030000000001</v>
      </c>
      <c r="BQ39" s="690">
        <v>36.595660000000002</v>
      </c>
      <c r="BR39" s="690">
        <v>36.326650000000001</v>
      </c>
      <c r="BS39" s="690">
        <v>31.19258</v>
      </c>
      <c r="BT39" s="690">
        <v>27.869</v>
      </c>
      <c r="BU39" s="690">
        <v>29.272040000000001</v>
      </c>
      <c r="BV39" s="690">
        <v>36.083210000000001</v>
      </c>
    </row>
    <row r="40" spans="1:74" ht="11.15" customHeight="1" x14ac:dyDescent="0.25">
      <c r="A40" s="498" t="s">
        <v>1262</v>
      </c>
      <c r="B40" s="499" t="s">
        <v>1296</v>
      </c>
      <c r="C40" s="689">
        <v>32.685003432999999</v>
      </c>
      <c r="D40" s="689">
        <v>31.367204649000001</v>
      </c>
      <c r="E40" s="689">
        <v>31.494385857000001</v>
      </c>
      <c r="F40" s="689">
        <v>27.580275390000001</v>
      </c>
      <c r="G40" s="689">
        <v>28.147571274000001</v>
      </c>
      <c r="H40" s="689">
        <v>30.127709159999998</v>
      </c>
      <c r="I40" s="689">
        <v>34.857442143</v>
      </c>
      <c r="J40" s="689">
        <v>35.154660692</v>
      </c>
      <c r="K40" s="689">
        <v>29.609482589999999</v>
      </c>
      <c r="L40" s="689">
        <v>29.077442678000001</v>
      </c>
      <c r="M40" s="689">
        <v>29.653403765</v>
      </c>
      <c r="N40" s="689">
        <v>32.120696477000003</v>
      </c>
      <c r="O40" s="689">
        <v>32.950135254000003</v>
      </c>
      <c r="P40" s="689">
        <v>30.898570306</v>
      </c>
      <c r="Q40" s="689">
        <v>30.195119216999998</v>
      </c>
      <c r="R40" s="689">
        <v>26.973468997000001</v>
      </c>
      <c r="S40" s="689">
        <v>28.465929283000001</v>
      </c>
      <c r="T40" s="689">
        <v>30.199847951999999</v>
      </c>
      <c r="U40" s="689">
        <v>34.613412034</v>
      </c>
      <c r="V40" s="689">
        <v>34.724618896999999</v>
      </c>
      <c r="W40" s="689">
        <v>29.137032926</v>
      </c>
      <c r="X40" s="689">
        <v>28.847167768999999</v>
      </c>
      <c r="Y40" s="689">
        <v>29.151577701000001</v>
      </c>
      <c r="Z40" s="689">
        <v>32.514724934</v>
      </c>
      <c r="AA40" s="689">
        <v>31.56287</v>
      </c>
      <c r="AB40" s="689">
        <v>27.812930000000001</v>
      </c>
      <c r="AC40" s="689">
        <v>29.70872</v>
      </c>
      <c r="AD40" s="689">
        <v>26.535299999999999</v>
      </c>
      <c r="AE40" s="689">
        <v>28.651409999999998</v>
      </c>
      <c r="AF40" s="689">
        <v>31.723669999999998</v>
      </c>
      <c r="AG40" s="689">
        <v>36.690539999999999</v>
      </c>
      <c r="AH40" s="689">
        <v>33.246969999999997</v>
      </c>
      <c r="AI40" s="689">
        <v>28.14283</v>
      </c>
      <c r="AJ40" s="689">
        <v>29.21585</v>
      </c>
      <c r="AK40" s="689">
        <v>27.05049</v>
      </c>
      <c r="AL40" s="689">
        <v>33.822830000000003</v>
      </c>
      <c r="AM40" s="689">
        <v>31.975210000000001</v>
      </c>
      <c r="AN40" s="689">
        <v>27.866700000000002</v>
      </c>
      <c r="AO40" s="689">
        <v>30.212730000000001</v>
      </c>
      <c r="AP40" s="689">
        <v>26.808530000000001</v>
      </c>
      <c r="AQ40" s="689">
        <v>28.950610000000001</v>
      </c>
      <c r="AR40" s="689">
        <v>32.199359999999999</v>
      </c>
      <c r="AS40" s="689">
        <v>35.475459999999998</v>
      </c>
      <c r="AT40" s="689">
        <v>34.124420000000001</v>
      </c>
      <c r="AU40" s="689">
        <v>28.91376</v>
      </c>
      <c r="AV40" s="689">
        <v>26.999669999999998</v>
      </c>
      <c r="AW40" s="689">
        <v>30.399909999999998</v>
      </c>
      <c r="AX40" s="689">
        <v>37.356913489</v>
      </c>
      <c r="AY40" s="689">
        <v>32.532831993999999</v>
      </c>
      <c r="AZ40" s="690">
        <v>28.56015</v>
      </c>
      <c r="BA40" s="690">
        <v>29.767389999999999</v>
      </c>
      <c r="BB40" s="690">
        <v>27.45337</v>
      </c>
      <c r="BC40" s="690">
        <v>28.001370000000001</v>
      </c>
      <c r="BD40" s="690">
        <v>30.724810000000002</v>
      </c>
      <c r="BE40" s="690">
        <v>33.957979999999999</v>
      </c>
      <c r="BF40" s="690">
        <v>33.90025</v>
      </c>
      <c r="BG40" s="690">
        <v>28.721630000000001</v>
      </c>
      <c r="BH40" s="690">
        <v>27.37445</v>
      </c>
      <c r="BI40" s="690">
        <v>28.506</v>
      </c>
      <c r="BJ40" s="690">
        <v>32.69708</v>
      </c>
      <c r="BK40" s="690">
        <v>32.898600000000002</v>
      </c>
      <c r="BL40" s="690">
        <v>28.77863</v>
      </c>
      <c r="BM40" s="690">
        <v>29.85633</v>
      </c>
      <c r="BN40" s="690">
        <v>27.369980000000002</v>
      </c>
      <c r="BO40" s="690">
        <v>28.021000000000001</v>
      </c>
      <c r="BP40" s="690">
        <v>30.724519999999998</v>
      </c>
      <c r="BQ40" s="690">
        <v>34.014090000000003</v>
      </c>
      <c r="BR40" s="690">
        <v>33.925660000000001</v>
      </c>
      <c r="BS40" s="690">
        <v>28.76078</v>
      </c>
      <c r="BT40" s="690">
        <v>27.4315</v>
      </c>
      <c r="BU40" s="690">
        <v>28.561430000000001</v>
      </c>
      <c r="BV40" s="690">
        <v>32.76117</v>
      </c>
    </row>
    <row r="41" spans="1:74" ht="11.15" customHeight="1" x14ac:dyDescent="0.25">
      <c r="A41" s="516"/>
      <c r="B41" s="130" t="s">
        <v>1263</v>
      </c>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2"/>
      <c r="AN41" s="242"/>
      <c r="AO41" s="242"/>
      <c r="AP41" s="242"/>
      <c r="AQ41" s="242"/>
      <c r="AR41" s="242"/>
      <c r="AS41" s="242"/>
      <c r="AT41" s="242"/>
      <c r="AU41" s="242"/>
      <c r="AV41" s="242"/>
      <c r="AW41" s="242"/>
      <c r="AX41" s="242"/>
      <c r="AY41" s="242"/>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5" customHeight="1" x14ac:dyDescent="0.25">
      <c r="A42" s="498" t="s">
        <v>1264</v>
      </c>
      <c r="B42" s="499" t="s">
        <v>81</v>
      </c>
      <c r="C42" s="689">
        <v>3.5462626529999999</v>
      </c>
      <c r="D42" s="689">
        <v>3.172489444</v>
      </c>
      <c r="E42" s="689">
        <v>3.3453249870000001</v>
      </c>
      <c r="F42" s="689">
        <v>3.7130245770000001</v>
      </c>
      <c r="G42" s="689">
        <v>3.7934420090000001</v>
      </c>
      <c r="H42" s="689">
        <v>5.1085731970000001</v>
      </c>
      <c r="I42" s="689">
        <v>6.3591903859999999</v>
      </c>
      <c r="J42" s="689">
        <v>6.5245669739999999</v>
      </c>
      <c r="K42" s="689">
        <v>5.7931127330000001</v>
      </c>
      <c r="L42" s="689">
        <v>5.1827521719999998</v>
      </c>
      <c r="M42" s="689">
        <v>3.9390936889999999</v>
      </c>
      <c r="N42" s="689">
        <v>5.0085879789999996</v>
      </c>
      <c r="O42" s="689">
        <v>4.2607198840000002</v>
      </c>
      <c r="P42" s="689">
        <v>4.0003018939999997</v>
      </c>
      <c r="Q42" s="689">
        <v>3.4593227579999999</v>
      </c>
      <c r="R42" s="689">
        <v>4.0262660510000003</v>
      </c>
      <c r="S42" s="689">
        <v>5.0919942479999998</v>
      </c>
      <c r="T42" s="689">
        <v>5.4243597890000004</v>
      </c>
      <c r="U42" s="689">
        <v>6.818562944</v>
      </c>
      <c r="V42" s="689">
        <v>6.7922565119999998</v>
      </c>
      <c r="W42" s="689">
        <v>5.9851288360000003</v>
      </c>
      <c r="X42" s="689">
        <v>5.3474225210000004</v>
      </c>
      <c r="Y42" s="689">
        <v>4.378184375</v>
      </c>
      <c r="Z42" s="689">
        <v>4.644762536</v>
      </c>
      <c r="AA42" s="689">
        <v>4.3732864459999998</v>
      </c>
      <c r="AB42" s="689">
        <v>2.6301111599999998</v>
      </c>
      <c r="AC42" s="689">
        <v>3.6848047890000002</v>
      </c>
      <c r="AD42" s="689">
        <v>4.2856357889999996</v>
      </c>
      <c r="AE42" s="689">
        <v>5.1167999230000003</v>
      </c>
      <c r="AF42" s="689">
        <v>5.8795687159999996</v>
      </c>
      <c r="AG42" s="689">
        <v>7.1552552269999996</v>
      </c>
      <c r="AH42" s="689">
        <v>6.5873492669999996</v>
      </c>
      <c r="AI42" s="689">
        <v>5.5911682130000004</v>
      </c>
      <c r="AJ42" s="689">
        <v>4.2831190450000003</v>
      </c>
      <c r="AK42" s="689">
        <v>3.2023490790000002</v>
      </c>
      <c r="AL42" s="689">
        <v>3.8657589300000001</v>
      </c>
      <c r="AM42" s="689">
        <v>3.2193394990000002</v>
      </c>
      <c r="AN42" s="689">
        <v>3.1052831759999999</v>
      </c>
      <c r="AO42" s="689">
        <v>3.2546047589999998</v>
      </c>
      <c r="AP42" s="689">
        <v>3.894007244</v>
      </c>
      <c r="AQ42" s="689">
        <v>4.1118841579999996</v>
      </c>
      <c r="AR42" s="689">
        <v>4.8745683599999996</v>
      </c>
      <c r="AS42" s="689">
        <v>6.2996765979999996</v>
      </c>
      <c r="AT42" s="689">
        <v>6.3490715169999996</v>
      </c>
      <c r="AU42" s="689">
        <v>5.9075847179999998</v>
      </c>
      <c r="AV42" s="689">
        <v>5.2251565830000004</v>
      </c>
      <c r="AW42" s="689">
        <v>3.921151542</v>
      </c>
      <c r="AX42" s="689">
        <v>3.9971760000000001</v>
      </c>
      <c r="AY42" s="689">
        <v>4.5497430000000003</v>
      </c>
      <c r="AZ42" s="690">
        <v>4.2394270000000001</v>
      </c>
      <c r="BA42" s="690">
        <v>4.0631329999999997</v>
      </c>
      <c r="BB42" s="690">
        <v>5.159948</v>
      </c>
      <c r="BC42" s="690">
        <v>5.2676699999999999</v>
      </c>
      <c r="BD42" s="690">
        <v>5.2283239999999997</v>
      </c>
      <c r="BE42" s="690">
        <v>5.3503670000000003</v>
      </c>
      <c r="BF42" s="690">
        <v>9.7169760000000007</v>
      </c>
      <c r="BG42" s="690">
        <v>7.4515250000000002</v>
      </c>
      <c r="BH42" s="690">
        <v>5.3607339999999999</v>
      </c>
      <c r="BI42" s="690">
        <v>4.2532649999999999</v>
      </c>
      <c r="BJ42" s="690">
        <v>1.147961</v>
      </c>
      <c r="BK42" s="690">
        <v>3.0865320000000001</v>
      </c>
      <c r="BL42" s="690">
        <v>2.3049539999999999</v>
      </c>
      <c r="BM42" s="690">
        <v>2.9996040000000002</v>
      </c>
      <c r="BN42" s="690">
        <v>4.1588659999999997</v>
      </c>
      <c r="BO42" s="690">
        <v>4.1562510000000001</v>
      </c>
      <c r="BP42" s="690">
        <v>4.3315349999999997</v>
      </c>
      <c r="BQ42" s="690">
        <v>4.8293280000000003</v>
      </c>
      <c r="BR42" s="690">
        <v>8.6569109999999991</v>
      </c>
      <c r="BS42" s="690">
        <v>6.6508799999999999</v>
      </c>
      <c r="BT42" s="690">
        <v>4.8934119999999997</v>
      </c>
      <c r="BU42" s="690">
        <v>3.9663279999999999</v>
      </c>
      <c r="BV42" s="690">
        <v>0.4226917</v>
      </c>
    </row>
    <row r="43" spans="1:74" ht="11.15" customHeight="1" x14ac:dyDescent="0.25">
      <c r="A43" s="498" t="s">
        <v>1265</v>
      </c>
      <c r="B43" s="499" t="s">
        <v>80</v>
      </c>
      <c r="C43" s="689">
        <v>3.815376943</v>
      </c>
      <c r="D43" s="689">
        <v>3.9071991559999999</v>
      </c>
      <c r="E43" s="689">
        <v>2.4990189979999999</v>
      </c>
      <c r="F43" s="689">
        <v>2.372024777</v>
      </c>
      <c r="G43" s="689">
        <v>2.6821942449999998</v>
      </c>
      <c r="H43" s="689">
        <v>3.4020818369999999</v>
      </c>
      <c r="I43" s="689">
        <v>4.2909084010000003</v>
      </c>
      <c r="J43" s="689">
        <v>4.4830725100000004</v>
      </c>
      <c r="K43" s="689">
        <v>3.6542761170000002</v>
      </c>
      <c r="L43" s="689">
        <v>3.0156451419999999</v>
      </c>
      <c r="M43" s="689">
        <v>2.6768115240000001</v>
      </c>
      <c r="N43" s="689">
        <v>2.3146413539999999</v>
      </c>
      <c r="O43" s="689">
        <v>2.569205416</v>
      </c>
      <c r="P43" s="689">
        <v>1.7926339979999999</v>
      </c>
      <c r="Q43" s="689">
        <v>1.424845036</v>
      </c>
      <c r="R43" s="689">
        <v>1.456360522</v>
      </c>
      <c r="S43" s="689">
        <v>1.9302145310000001</v>
      </c>
      <c r="T43" s="689">
        <v>2.5295385549999998</v>
      </c>
      <c r="U43" s="689">
        <v>2.9921568349999998</v>
      </c>
      <c r="V43" s="689">
        <v>3.2546384349999999</v>
      </c>
      <c r="W43" s="689">
        <v>3.1305089389999998</v>
      </c>
      <c r="X43" s="689">
        <v>2.7466625769999999</v>
      </c>
      <c r="Y43" s="689">
        <v>1.99188907</v>
      </c>
      <c r="Z43" s="689">
        <v>2.5034324790000002</v>
      </c>
      <c r="AA43" s="689">
        <v>2.497704234</v>
      </c>
      <c r="AB43" s="689">
        <v>2.140414974</v>
      </c>
      <c r="AC43" s="689">
        <v>1.3960728120000001</v>
      </c>
      <c r="AD43" s="689">
        <v>1.4746057450000001</v>
      </c>
      <c r="AE43" s="689">
        <v>1.8008832770000001</v>
      </c>
      <c r="AF43" s="689">
        <v>2.8994085869999999</v>
      </c>
      <c r="AG43" s="689">
        <v>2.8442772939999998</v>
      </c>
      <c r="AH43" s="689">
        <v>3.2599682959999998</v>
      </c>
      <c r="AI43" s="689">
        <v>2.8860318469999999</v>
      </c>
      <c r="AJ43" s="689">
        <v>2.7658335319999998</v>
      </c>
      <c r="AK43" s="689">
        <v>2.5535805730000001</v>
      </c>
      <c r="AL43" s="689">
        <v>2.6528996230000002</v>
      </c>
      <c r="AM43" s="689">
        <v>2.6674126980000001</v>
      </c>
      <c r="AN43" s="689">
        <v>1.9440898630000001</v>
      </c>
      <c r="AO43" s="689">
        <v>1.52177155</v>
      </c>
      <c r="AP43" s="689">
        <v>1.3868796459999999</v>
      </c>
      <c r="AQ43" s="689">
        <v>1.971943818</v>
      </c>
      <c r="AR43" s="689">
        <v>2.9009988849999999</v>
      </c>
      <c r="AS43" s="689">
        <v>2.5468304590000002</v>
      </c>
      <c r="AT43" s="689">
        <v>2.9202175509999999</v>
      </c>
      <c r="AU43" s="689">
        <v>2.647066057</v>
      </c>
      <c r="AV43" s="689">
        <v>1.9474360429999999</v>
      </c>
      <c r="AW43" s="689">
        <v>1.987666903</v>
      </c>
      <c r="AX43" s="689">
        <v>2.2846660000000001</v>
      </c>
      <c r="AY43" s="689">
        <v>2.3559380000000001</v>
      </c>
      <c r="AZ43" s="690">
        <v>1.6074459999999999</v>
      </c>
      <c r="BA43" s="690">
        <v>0.97547030000000001</v>
      </c>
      <c r="BB43" s="690">
        <v>0.79449199999999998</v>
      </c>
      <c r="BC43" s="690">
        <v>1.2317629999999999</v>
      </c>
      <c r="BD43" s="690">
        <v>1.7084010000000001</v>
      </c>
      <c r="BE43" s="690">
        <v>2.0452340000000002</v>
      </c>
      <c r="BF43" s="690">
        <v>1.53321</v>
      </c>
      <c r="BG43" s="690">
        <v>1.5655460000000001</v>
      </c>
      <c r="BH43" s="690">
        <v>1.7786280000000001</v>
      </c>
      <c r="BI43" s="690">
        <v>1.536867</v>
      </c>
      <c r="BJ43" s="690">
        <v>2.4206850000000002</v>
      </c>
      <c r="BK43" s="690">
        <v>2.785568</v>
      </c>
      <c r="BL43" s="690">
        <v>1.697009</v>
      </c>
      <c r="BM43" s="690">
        <v>1.044708</v>
      </c>
      <c r="BN43" s="690">
        <v>0.83511270000000004</v>
      </c>
      <c r="BO43" s="690">
        <v>1.277277</v>
      </c>
      <c r="BP43" s="690">
        <v>1.7456750000000001</v>
      </c>
      <c r="BQ43" s="690">
        <v>2.077099</v>
      </c>
      <c r="BR43" s="690">
        <v>1.6524380000000001</v>
      </c>
      <c r="BS43" s="690">
        <v>1.652957</v>
      </c>
      <c r="BT43" s="690">
        <v>1.8538399999999999</v>
      </c>
      <c r="BU43" s="690">
        <v>1.161287</v>
      </c>
      <c r="BV43" s="690">
        <v>2.23888</v>
      </c>
    </row>
    <row r="44" spans="1:74" ht="11.15" customHeight="1" x14ac:dyDescent="0.25">
      <c r="A44" s="498" t="s">
        <v>1266</v>
      </c>
      <c r="B44" s="501" t="s">
        <v>83</v>
      </c>
      <c r="C44" s="689">
        <v>2.9782630000000001</v>
      </c>
      <c r="D44" s="689">
        <v>2.6863440000000001</v>
      </c>
      <c r="E44" s="689">
        <v>2.9667379999999999</v>
      </c>
      <c r="F44" s="689">
        <v>2.0633629999999998</v>
      </c>
      <c r="G44" s="689">
        <v>2.6435789999999999</v>
      </c>
      <c r="H44" s="689">
        <v>2.8539889999999999</v>
      </c>
      <c r="I44" s="689">
        <v>2.9360569999999999</v>
      </c>
      <c r="J44" s="689">
        <v>2.7815319999999999</v>
      </c>
      <c r="K44" s="689">
        <v>2.8387959999999999</v>
      </c>
      <c r="L44" s="689">
        <v>2.027695</v>
      </c>
      <c r="M44" s="689">
        <v>2.1737320000000002</v>
      </c>
      <c r="N44" s="689">
        <v>2.9702799999999998</v>
      </c>
      <c r="O44" s="689">
        <v>2.975994</v>
      </c>
      <c r="P44" s="689">
        <v>2.4916130000000001</v>
      </c>
      <c r="Q44" s="689">
        <v>2.7961839999999998</v>
      </c>
      <c r="R44" s="689">
        <v>1.999298</v>
      </c>
      <c r="S44" s="689">
        <v>2.7692589999999999</v>
      </c>
      <c r="T44" s="689">
        <v>2.851559</v>
      </c>
      <c r="U44" s="689">
        <v>2.9290690000000001</v>
      </c>
      <c r="V44" s="689">
        <v>2.921071</v>
      </c>
      <c r="W44" s="689">
        <v>2.8463080000000001</v>
      </c>
      <c r="X44" s="689">
        <v>2.243169</v>
      </c>
      <c r="Y44" s="689">
        <v>1.9156010000000001</v>
      </c>
      <c r="Z44" s="689">
        <v>2.8133080000000001</v>
      </c>
      <c r="AA44" s="689">
        <v>2.9762080000000002</v>
      </c>
      <c r="AB44" s="689">
        <v>2.537131</v>
      </c>
      <c r="AC44" s="689">
        <v>2.938412</v>
      </c>
      <c r="AD44" s="689">
        <v>2.203284</v>
      </c>
      <c r="AE44" s="689">
        <v>2.0864739999999999</v>
      </c>
      <c r="AF44" s="689">
        <v>2.8533330000000001</v>
      </c>
      <c r="AG44" s="689">
        <v>2.7993480000000002</v>
      </c>
      <c r="AH44" s="689">
        <v>2.9325009999999998</v>
      </c>
      <c r="AI44" s="689">
        <v>2.8187669999999998</v>
      </c>
      <c r="AJ44" s="689">
        <v>2.1867749999999999</v>
      </c>
      <c r="AK44" s="689">
        <v>2.4741390000000001</v>
      </c>
      <c r="AL44" s="689">
        <v>2.8234900000000001</v>
      </c>
      <c r="AM44" s="689">
        <v>2.7389350000000001</v>
      </c>
      <c r="AN44" s="689">
        <v>2.4594149999999999</v>
      </c>
      <c r="AO44" s="689">
        <v>2.9726669999999999</v>
      </c>
      <c r="AP44" s="689">
        <v>2.145546</v>
      </c>
      <c r="AQ44" s="689">
        <v>2.4725130000000002</v>
      </c>
      <c r="AR44" s="689">
        <v>2.8569779999999998</v>
      </c>
      <c r="AS44" s="689">
        <v>2.9331990000000001</v>
      </c>
      <c r="AT44" s="689">
        <v>2.9300359999999999</v>
      </c>
      <c r="AU44" s="689">
        <v>2.8413569999999999</v>
      </c>
      <c r="AV44" s="689">
        <v>2.1852830000000001</v>
      </c>
      <c r="AW44" s="689">
        <v>2.419165</v>
      </c>
      <c r="AX44" s="689">
        <v>3.0082499999999999</v>
      </c>
      <c r="AY44" s="689">
        <v>3.0093700000000001</v>
      </c>
      <c r="AZ44" s="690">
        <v>2.6158199999999998</v>
      </c>
      <c r="BA44" s="690">
        <v>2.8960900000000001</v>
      </c>
      <c r="BB44" s="690">
        <v>2.0949599999999999</v>
      </c>
      <c r="BC44" s="690">
        <v>2.58799</v>
      </c>
      <c r="BD44" s="690">
        <v>2.80267</v>
      </c>
      <c r="BE44" s="690">
        <v>2.8960900000000001</v>
      </c>
      <c r="BF44" s="690">
        <v>2.8960900000000001</v>
      </c>
      <c r="BG44" s="690">
        <v>2.80267</v>
      </c>
      <c r="BH44" s="690">
        <v>2.1654800000000001</v>
      </c>
      <c r="BI44" s="690">
        <v>2.4151099999999999</v>
      </c>
      <c r="BJ44" s="690">
        <v>2.8960900000000001</v>
      </c>
      <c r="BK44" s="690">
        <v>2.8960900000000001</v>
      </c>
      <c r="BL44" s="690">
        <v>2.7092399999999999</v>
      </c>
      <c r="BM44" s="690">
        <v>2.8960900000000001</v>
      </c>
      <c r="BN44" s="690">
        <v>2.05538</v>
      </c>
      <c r="BO44" s="690">
        <v>2.5432399999999999</v>
      </c>
      <c r="BP44" s="690">
        <v>2.80267</v>
      </c>
      <c r="BQ44" s="690">
        <v>2.8960900000000001</v>
      </c>
      <c r="BR44" s="690">
        <v>2.8960900000000001</v>
      </c>
      <c r="BS44" s="690">
        <v>2.80267</v>
      </c>
      <c r="BT44" s="690">
        <v>2.1562299999999999</v>
      </c>
      <c r="BU44" s="690">
        <v>2.5287500000000001</v>
      </c>
      <c r="BV44" s="690">
        <v>2.8960900000000001</v>
      </c>
    </row>
    <row r="45" spans="1:74" ht="11.15" customHeight="1" x14ac:dyDescent="0.25">
      <c r="A45" s="498" t="s">
        <v>1267</v>
      </c>
      <c r="B45" s="501" t="s">
        <v>1191</v>
      </c>
      <c r="C45" s="689">
        <v>0.60040357899999997</v>
      </c>
      <c r="D45" s="689">
        <v>0.63374733299999997</v>
      </c>
      <c r="E45" s="689">
        <v>0.715673475</v>
      </c>
      <c r="F45" s="689">
        <v>0.76294810300000004</v>
      </c>
      <c r="G45" s="689">
        <v>0.80724310899999996</v>
      </c>
      <c r="H45" s="689">
        <v>0.79985567199999996</v>
      </c>
      <c r="I45" s="689">
        <v>0.88308391500000005</v>
      </c>
      <c r="J45" s="689">
        <v>0.84037404199999999</v>
      </c>
      <c r="K45" s="689">
        <v>0.67260057900000003</v>
      </c>
      <c r="L45" s="689">
        <v>0.60444708999999996</v>
      </c>
      <c r="M45" s="689">
        <v>0.57794182100000002</v>
      </c>
      <c r="N45" s="689">
        <v>0.48183528199999998</v>
      </c>
      <c r="O45" s="689">
        <v>0.58317843000000003</v>
      </c>
      <c r="P45" s="689">
        <v>0.61271387600000005</v>
      </c>
      <c r="Q45" s="689">
        <v>0.63865214599999998</v>
      </c>
      <c r="R45" s="689">
        <v>0.73265294700000005</v>
      </c>
      <c r="S45" s="689">
        <v>0.82189166899999999</v>
      </c>
      <c r="T45" s="689">
        <v>0.79112211600000004</v>
      </c>
      <c r="U45" s="689">
        <v>0.80678536000000001</v>
      </c>
      <c r="V45" s="689">
        <v>0.81733857300000001</v>
      </c>
      <c r="W45" s="689">
        <v>0.601066667</v>
      </c>
      <c r="X45" s="689">
        <v>0.65753550500000002</v>
      </c>
      <c r="Y45" s="689">
        <v>0.64448659699999999</v>
      </c>
      <c r="Z45" s="689">
        <v>0.58324611400000004</v>
      </c>
      <c r="AA45" s="689">
        <v>0.65795982600000003</v>
      </c>
      <c r="AB45" s="689">
        <v>0.60022434700000005</v>
      </c>
      <c r="AC45" s="689">
        <v>0.78626684599999996</v>
      </c>
      <c r="AD45" s="689">
        <v>0.79616747499999996</v>
      </c>
      <c r="AE45" s="689">
        <v>0.79860289600000001</v>
      </c>
      <c r="AF45" s="689">
        <v>0.745775776</v>
      </c>
      <c r="AG45" s="689">
        <v>0.74669005899999996</v>
      </c>
      <c r="AH45" s="689">
        <v>0.71016044499999997</v>
      </c>
      <c r="AI45" s="689">
        <v>0.55930764799999999</v>
      </c>
      <c r="AJ45" s="689">
        <v>0.47849466299999999</v>
      </c>
      <c r="AK45" s="689">
        <v>0.50845293700000005</v>
      </c>
      <c r="AL45" s="689">
        <v>0.48989608200000001</v>
      </c>
      <c r="AM45" s="689">
        <v>0.64522215900000002</v>
      </c>
      <c r="AN45" s="689">
        <v>0.54945471700000004</v>
      </c>
      <c r="AO45" s="689">
        <v>0.70659546399999995</v>
      </c>
      <c r="AP45" s="689">
        <v>0.64589772999999995</v>
      </c>
      <c r="AQ45" s="689">
        <v>0.729877</v>
      </c>
      <c r="AR45" s="689">
        <v>0.67988656700000005</v>
      </c>
      <c r="AS45" s="689">
        <v>0.71981838499999995</v>
      </c>
      <c r="AT45" s="689">
        <v>0.59111543799999999</v>
      </c>
      <c r="AU45" s="689">
        <v>0.47167082300000002</v>
      </c>
      <c r="AV45" s="689">
        <v>0.39753917500000002</v>
      </c>
      <c r="AW45" s="689">
        <v>0.541362809</v>
      </c>
      <c r="AX45" s="689">
        <v>0.55107059999999997</v>
      </c>
      <c r="AY45" s="689">
        <v>0.57999999999999996</v>
      </c>
      <c r="AZ45" s="690">
        <v>0.47</v>
      </c>
      <c r="BA45" s="690">
        <v>0.61</v>
      </c>
      <c r="BB45" s="690">
        <v>0.61</v>
      </c>
      <c r="BC45" s="690">
        <v>0.63</v>
      </c>
      <c r="BD45" s="690">
        <v>0.65</v>
      </c>
      <c r="BE45" s="690">
        <v>0.7</v>
      </c>
      <c r="BF45" s="690">
        <v>0.67</v>
      </c>
      <c r="BG45" s="690">
        <v>0.51</v>
      </c>
      <c r="BH45" s="690">
        <v>0.41</v>
      </c>
      <c r="BI45" s="690">
        <v>0.47</v>
      </c>
      <c r="BJ45" s="690">
        <v>0.48</v>
      </c>
      <c r="BK45" s="690">
        <v>0.56993850000000001</v>
      </c>
      <c r="BL45" s="690">
        <v>0.5528883</v>
      </c>
      <c r="BM45" s="690">
        <v>0.6221527</v>
      </c>
      <c r="BN45" s="690">
        <v>0.63726959999999999</v>
      </c>
      <c r="BO45" s="690">
        <v>0.66856539999999998</v>
      </c>
      <c r="BP45" s="690">
        <v>0.70888280000000004</v>
      </c>
      <c r="BQ45" s="690">
        <v>0.72964260000000003</v>
      </c>
      <c r="BR45" s="690">
        <v>0.58350279999999999</v>
      </c>
      <c r="BS45" s="690">
        <v>0.49821189999999999</v>
      </c>
      <c r="BT45" s="690">
        <v>0.45199610000000001</v>
      </c>
      <c r="BU45" s="690">
        <v>0.45850580000000002</v>
      </c>
      <c r="BV45" s="690">
        <v>0.46372469999999999</v>
      </c>
    </row>
    <row r="46" spans="1:74" ht="11.15" customHeight="1" x14ac:dyDescent="0.25">
      <c r="A46" s="498" t="s">
        <v>1268</v>
      </c>
      <c r="B46" s="501" t="s">
        <v>1294</v>
      </c>
      <c r="C46" s="689">
        <v>0.63984011100000004</v>
      </c>
      <c r="D46" s="689">
        <v>0.67395385299999999</v>
      </c>
      <c r="E46" s="689">
        <v>0.81050343499999999</v>
      </c>
      <c r="F46" s="689">
        <v>0.91746971799999999</v>
      </c>
      <c r="G46" s="689">
        <v>0.929173731</v>
      </c>
      <c r="H46" s="689">
        <v>0.95730691700000003</v>
      </c>
      <c r="I46" s="689">
        <v>0.88108428900000002</v>
      </c>
      <c r="J46" s="689">
        <v>0.91191011</v>
      </c>
      <c r="K46" s="689">
        <v>0.88153995500000004</v>
      </c>
      <c r="L46" s="689">
        <v>0.96046563900000004</v>
      </c>
      <c r="M46" s="689">
        <v>0.77107637100000004</v>
      </c>
      <c r="N46" s="689">
        <v>0.75549676399999999</v>
      </c>
      <c r="O46" s="689">
        <v>0.85000016300000003</v>
      </c>
      <c r="P46" s="689">
        <v>0.840679964</v>
      </c>
      <c r="Q46" s="689">
        <v>0.981270117</v>
      </c>
      <c r="R46" s="689">
        <v>1.076286592</v>
      </c>
      <c r="S46" s="689">
        <v>1.1069409450000001</v>
      </c>
      <c r="T46" s="689">
        <v>1.152350105</v>
      </c>
      <c r="U46" s="689">
        <v>0.90131778799999995</v>
      </c>
      <c r="V46" s="689">
        <v>0.89477769500000004</v>
      </c>
      <c r="W46" s="689">
        <v>0.84943106599999996</v>
      </c>
      <c r="X46" s="689">
        <v>0.58729955</v>
      </c>
      <c r="Y46" s="689">
        <v>0.91405078200000001</v>
      </c>
      <c r="Z46" s="689">
        <v>0.91548158700000004</v>
      </c>
      <c r="AA46" s="689">
        <v>0.927930802</v>
      </c>
      <c r="AB46" s="689">
        <v>1.011559616</v>
      </c>
      <c r="AC46" s="689">
        <v>1.2591973569999999</v>
      </c>
      <c r="AD46" s="689">
        <v>1.256508502</v>
      </c>
      <c r="AE46" s="689">
        <v>1.419319553</v>
      </c>
      <c r="AF46" s="689">
        <v>1.2566312260000001</v>
      </c>
      <c r="AG46" s="689">
        <v>0.95588498600000005</v>
      </c>
      <c r="AH46" s="689">
        <v>1.1399166620000001</v>
      </c>
      <c r="AI46" s="689">
        <v>1.128440243</v>
      </c>
      <c r="AJ46" s="689">
        <v>1.1704267509999999</v>
      </c>
      <c r="AK46" s="689">
        <v>1.1987011889999999</v>
      </c>
      <c r="AL46" s="689">
        <v>1.535981287</v>
      </c>
      <c r="AM46" s="689">
        <v>1.4679353500000001</v>
      </c>
      <c r="AN46" s="689">
        <v>1.5160716919999999</v>
      </c>
      <c r="AO46" s="689">
        <v>1.6073346159999999</v>
      </c>
      <c r="AP46" s="689">
        <v>2.0266098700000001</v>
      </c>
      <c r="AQ46" s="689">
        <v>1.934959104</v>
      </c>
      <c r="AR46" s="689">
        <v>1.7402771319999999</v>
      </c>
      <c r="AS46" s="689">
        <v>1.3659564420000001</v>
      </c>
      <c r="AT46" s="689">
        <v>1.191346521</v>
      </c>
      <c r="AU46" s="689">
        <v>1.34571146</v>
      </c>
      <c r="AV46" s="689">
        <v>1.295153805</v>
      </c>
      <c r="AW46" s="689">
        <v>1.5020771390000001</v>
      </c>
      <c r="AX46" s="689">
        <v>1.1291180000000001</v>
      </c>
      <c r="AY46" s="689">
        <v>1.376754</v>
      </c>
      <c r="AZ46" s="690">
        <v>1.4065190000000001</v>
      </c>
      <c r="BA46" s="690">
        <v>1.7253670000000001</v>
      </c>
      <c r="BB46" s="690">
        <v>2.0960890000000001</v>
      </c>
      <c r="BC46" s="690">
        <v>1.8902110000000001</v>
      </c>
      <c r="BD46" s="690">
        <v>2.0919430000000001</v>
      </c>
      <c r="BE46" s="690">
        <v>1.5035080000000001</v>
      </c>
      <c r="BF46" s="690">
        <v>1.3121449999999999</v>
      </c>
      <c r="BG46" s="690">
        <v>1.2387600000000001</v>
      </c>
      <c r="BH46" s="690">
        <v>1.473886</v>
      </c>
      <c r="BI46" s="690">
        <v>1.452739</v>
      </c>
      <c r="BJ46" s="690">
        <v>1.693481</v>
      </c>
      <c r="BK46" s="690">
        <v>1.675208</v>
      </c>
      <c r="BL46" s="690">
        <v>1.9404509999999999</v>
      </c>
      <c r="BM46" s="690">
        <v>2.0540280000000002</v>
      </c>
      <c r="BN46" s="690">
        <v>2.5212639999999999</v>
      </c>
      <c r="BO46" s="690">
        <v>2.3234680000000001</v>
      </c>
      <c r="BP46" s="690">
        <v>2.3589479999999998</v>
      </c>
      <c r="BQ46" s="690">
        <v>1.7535099999999999</v>
      </c>
      <c r="BR46" s="690">
        <v>1.590746</v>
      </c>
      <c r="BS46" s="690">
        <v>1.667608</v>
      </c>
      <c r="BT46" s="690">
        <v>1.658811</v>
      </c>
      <c r="BU46" s="690">
        <v>1.7906660000000001</v>
      </c>
      <c r="BV46" s="690">
        <v>1.703173</v>
      </c>
    </row>
    <row r="47" spans="1:74" ht="11.15" customHeight="1" x14ac:dyDescent="0.25">
      <c r="A47" s="498" t="s">
        <v>1269</v>
      </c>
      <c r="B47" s="499" t="s">
        <v>1295</v>
      </c>
      <c r="C47" s="689">
        <v>6.2245410000000001E-3</v>
      </c>
      <c r="D47" s="689">
        <v>-6.7612749999999998E-3</v>
      </c>
      <c r="E47" s="689">
        <v>1.6983581000000001E-2</v>
      </c>
      <c r="F47" s="689">
        <v>1.7272035000000002E-2</v>
      </c>
      <c r="G47" s="689">
        <v>3.0593394999999999E-2</v>
      </c>
      <c r="H47" s="689">
        <v>2.6837982E-2</v>
      </c>
      <c r="I47" s="689">
        <v>4.6767706999999999E-2</v>
      </c>
      <c r="J47" s="689">
        <v>4.7275936999999997E-2</v>
      </c>
      <c r="K47" s="689">
        <v>2.5698301E-2</v>
      </c>
      <c r="L47" s="689">
        <v>7.1177430000000002E-3</v>
      </c>
      <c r="M47" s="689">
        <v>-3.5431630000000002E-3</v>
      </c>
      <c r="N47" s="689">
        <v>3.0263449000000001E-2</v>
      </c>
      <c r="O47" s="689">
        <v>4.7576699999999999E-4</v>
      </c>
      <c r="P47" s="689">
        <v>4.5145080000000004E-3</v>
      </c>
      <c r="Q47" s="689">
        <v>3.1275999999999999E-3</v>
      </c>
      <c r="R47" s="689">
        <v>1.4378369E-2</v>
      </c>
      <c r="S47" s="689">
        <v>1.5971335999999999E-2</v>
      </c>
      <c r="T47" s="689">
        <v>2.6732754000000001E-2</v>
      </c>
      <c r="U47" s="689">
        <v>2.4642753E-2</v>
      </c>
      <c r="V47" s="689">
        <v>3.9340252999999999E-2</v>
      </c>
      <c r="W47" s="689">
        <v>1.3173396E-2</v>
      </c>
      <c r="X47" s="689">
        <v>-3.3646359999999998E-3</v>
      </c>
      <c r="Y47" s="689">
        <v>-1.25986E-4</v>
      </c>
      <c r="Z47" s="689">
        <v>-7.6047099999999998E-3</v>
      </c>
      <c r="AA47" s="689">
        <v>-1.3001431000000001E-2</v>
      </c>
      <c r="AB47" s="689">
        <v>-5.4322099999999998E-4</v>
      </c>
      <c r="AC47" s="689">
        <v>5.8300219999999998E-3</v>
      </c>
      <c r="AD47" s="689">
        <v>2.2692367000000001E-2</v>
      </c>
      <c r="AE47" s="689">
        <v>3.1556808999999998E-2</v>
      </c>
      <c r="AF47" s="689">
        <v>4.1943323999999997E-2</v>
      </c>
      <c r="AG47" s="689">
        <v>3.5844778000000001E-2</v>
      </c>
      <c r="AH47" s="689">
        <v>2.4257341000000002E-2</v>
      </c>
      <c r="AI47" s="689">
        <v>2.2730401000000001E-2</v>
      </c>
      <c r="AJ47" s="689">
        <v>4.7786219999999997E-3</v>
      </c>
      <c r="AK47" s="689">
        <v>-8.2645640000000003E-3</v>
      </c>
      <c r="AL47" s="689">
        <v>1.8565260000000001E-3</v>
      </c>
      <c r="AM47" s="689">
        <v>-5.3340669999999996E-3</v>
      </c>
      <c r="AN47" s="689">
        <v>-4.6127369999999996E-3</v>
      </c>
      <c r="AO47" s="689">
        <v>-6.7214579999999996E-3</v>
      </c>
      <c r="AP47" s="689">
        <v>9.9357430000000004E-3</v>
      </c>
      <c r="AQ47" s="689">
        <v>1.5953954999999999E-2</v>
      </c>
      <c r="AR47" s="689">
        <v>3.4183667000000001E-2</v>
      </c>
      <c r="AS47" s="689">
        <v>3.5619063999999999E-2</v>
      </c>
      <c r="AT47" s="689">
        <v>2.5666166000000001E-2</v>
      </c>
      <c r="AU47" s="689">
        <v>1.9613096E-2</v>
      </c>
      <c r="AV47" s="689">
        <v>3.636285E-3</v>
      </c>
      <c r="AW47" s="689">
        <v>8.4814290000000004E-3</v>
      </c>
      <c r="AX47" s="689">
        <v>3.9539199999999997E-2</v>
      </c>
      <c r="AY47" s="689">
        <v>-1.8926800000000001E-3</v>
      </c>
      <c r="AZ47" s="690">
        <v>-1.7375100000000001E-3</v>
      </c>
      <c r="BA47" s="690">
        <v>-5.9963200000000003E-3</v>
      </c>
      <c r="BB47" s="690">
        <v>1.30213E-2</v>
      </c>
      <c r="BC47" s="690">
        <v>1.5926599999999999E-2</v>
      </c>
      <c r="BD47" s="690">
        <v>3.2082300000000001E-2</v>
      </c>
      <c r="BE47" s="690">
        <v>3.7120800000000002E-2</v>
      </c>
      <c r="BF47" s="690">
        <v>2.8790099999999999E-2</v>
      </c>
      <c r="BG47" s="690">
        <v>2.70222E-2</v>
      </c>
      <c r="BH47" s="690">
        <v>9.3682499999999998E-3</v>
      </c>
      <c r="BI47" s="690">
        <v>1.4016799999999999E-2</v>
      </c>
      <c r="BJ47" s="690">
        <v>1.0173700000000001E-2</v>
      </c>
      <c r="BK47" s="690">
        <v>-8.2826800000000006E-3</v>
      </c>
      <c r="BL47" s="690">
        <v>-8.4476599999999992E-3</v>
      </c>
      <c r="BM47" s="690">
        <v>-1.2235899999999999E-2</v>
      </c>
      <c r="BN47" s="690">
        <v>4.3747200000000003E-3</v>
      </c>
      <c r="BO47" s="690">
        <v>7.0663999999999996E-3</v>
      </c>
      <c r="BP47" s="690">
        <v>2.9051799999999999E-2</v>
      </c>
      <c r="BQ47" s="690">
        <v>3.3691800000000001E-2</v>
      </c>
      <c r="BR47" s="690">
        <v>1.52985E-2</v>
      </c>
      <c r="BS47" s="690">
        <v>1.9479099999999999E-2</v>
      </c>
      <c r="BT47" s="690">
        <v>3.7356899999999998E-3</v>
      </c>
      <c r="BU47" s="690">
        <v>9.0133699999999997E-3</v>
      </c>
      <c r="BV47" s="690">
        <v>1.04546E-2</v>
      </c>
    </row>
    <row r="48" spans="1:74" ht="11.15" customHeight="1" x14ac:dyDescent="0.25">
      <c r="A48" s="498" t="s">
        <v>1270</v>
      </c>
      <c r="B48" s="499" t="s">
        <v>1195</v>
      </c>
      <c r="C48" s="689">
        <v>11.586370827</v>
      </c>
      <c r="D48" s="689">
        <v>11.066972510999999</v>
      </c>
      <c r="E48" s="689">
        <v>10.354242476</v>
      </c>
      <c r="F48" s="689">
        <v>9.8461022099999997</v>
      </c>
      <c r="G48" s="689">
        <v>10.886225488999999</v>
      </c>
      <c r="H48" s="689">
        <v>13.148644604999999</v>
      </c>
      <c r="I48" s="689">
        <v>15.397091698000001</v>
      </c>
      <c r="J48" s="689">
        <v>15.588731573</v>
      </c>
      <c r="K48" s="689">
        <v>13.866023685</v>
      </c>
      <c r="L48" s="689">
        <v>11.798122786</v>
      </c>
      <c r="M48" s="689">
        <v>10.135112242</v>
      </c>
      <c r="N48" s="689">
        <v>11.561104828</v>
      </c>
      <c r="O48" s="689">
        <v>11.23957366</v>
      </c>
      <c r="P48" s="689">
        <v>9.7424572400000002</v>
      </c>
      <c r="Q48" s="689">
        <v>9.3034016570000002</v>
      </c>
      <c r="R48" s="689">
        <v>9.3052424810000005</v>
      </c>
      <c r="S48" s="689">
        <v>11.736271729</v>
      </c>
      <c r="T48" s="689">
        <v>12.775662319</v>
      </c>
      <c r="U48" s="689">
        <v>14.472534680000001</v>
      </c>
      <c r="V48" s="689">
        <v>14.719422467999999</v>
      </c>
      <c r="W48" s="689">
        <v>13.425616904</v>
      </c>
      <c r="X48" s="689">
        <v>11.578724516999999</v>
      </c>
      <c r="Y48" s="689">
        <v>9.8440858379999998</v>
      </c>
      <c r="Z48" s="689">
        <v>11.452626005999999</v>
      </c>
      <c r="AA48" s="689">
        <v>11.420087877</v>
      </c>
      <c r="AB48" s="689">
        <v>8.9188978760000008</v>
      </c>
      <c r="AC48" s="689">
        <v>10.070583826</v>
      </c>
      <c r="AD48" s="689">
        <v>10.038893878</v>
      </c>
      <c r="AE48" s="689">
        <v>11.253636458000001</v>
      </c>
      <c r="AF48" s="689">
        <v>13.676660629000001</v>
      </c>
      <c r="AG48" s="689">
        <v>14.537300344</v>
      </c>
      <c r="AH48" s="689">
        <v>14.654153011</v>
      </c>
      <c r="AI48" s="689">
        <v>13.006445352</v>
      </c>
      <c r="AJ48" s="689">
        <v>10.889427613000001</v>
      </c>
      <c r="AK48" s="689">
        <v>9.9289582139999997</v>
      </c>
      <c r="AL48" s="689">
        <v>11.369882448</v>
      </c>
      <c r="AM48" s="689">
        <v>10.733510639</v>
      </c>
      <c r="AN48" s="689">
        <v>9.5697017110000004</v>
      </c>
      <c r="AO48" s="689">
        <v>10.056251931</v>
      </c>
      <c r="AP48" s="689">
        <v>10.108876233</v>
      </c>
      <c r="AQ48" s="689">
        <v>11.237131035000001</v>
      </c>
      <c r="AR48" s="689">
        <v>13.086892611</v>
      </c>
      <c r="AS48" s="689">
        <v>13.901099948000001</v>
      </c>
      <c r="AT48" s="689">
        <v>14.007453193</v>
      </c>
      <c r="AU48" s="689">
        <v>13.233003154</v>
      </c>
      <c r="AV48" s="689">
        <v>11.054204890999999</v>
      </c>
      <c r="AW48" s="689">
        <v>10.379904822</v>
      </c>
      <c r="AX48" s="689">
        <v>11.009819999999999</v>
      </c>
      <c r="AY48" s="689">
        <v>11.869910000000001</v>
      </c>
      <c r="AZ48" s="690">
        <v>10.337479999999999</v>
      </c>
      <c r="BA48" s="690">
        <v>10.264060000000001</v>
      </c>
      <c r="BB48" s="690">
        <v>10.768509999999999</v>
      </c>
      <c r="BC48" s="690">
        <v>11.623559999999999</v>
      </c>
      <c r="BD48" s="690">
        <v>12.51342</v>
      </c>
      <c r="BE48" s="690">
        <v>12.53232</v>
      </c>
      <c r="BF48" s="690">
        <v>16.157209999999999</v>
      </c>
      <c r="BG48" s="690">
        <v>13.59552</v>
      </c>
      <c r="BH48" s="690">
        <v>11.1981</v>
      </c>
      <c r="BI48" s="690">
        <v>10.141999999999999</v>
      </c>
      <c r="BJ48" s="690">
        <v>8.6483899999999991</v>
      </c>
      <c r="BK48" s="690">
        <v>11.005050000000001</v>
      </c>
      <c r="BL48" s="690">
        <v>9.1960940000000004</v>
      </c>
      <c r="BM48" s="690">
        <v>9.6043470000000006</v>
      </c>
      <c r="BN48" s="690">
        <v>10.21227</v>
      </c>
      <c r="BO48" s="690">
        <v>10.97587</v>
      </c>
      <c r="BP48" s="690">
        <v>11.976760000000001</v>
      </c>
      <c r="BQ48" s="690">
        <v>12.31936</v>
      </c>
      <c r="BR48" s="690">
        <v>15.39499</v>
      </c>
      <c r="BS48" s="690">
        <v>13.29181</v>
      </c>
      <c r="BT48" s="690">
        <v>11.01803</v>
      </c>
      <c r="BU48" s="690">
        <v>9.9145500000000002</v>
      </c>
      <c r="BV48" s="690">
        <v>7.7350130000000004</v>
      </c>
    </row>
    <row r="49" spans="1:74" ht="11.15" customHeight="1" x14ac:dyDescent="0.25">
      <c r="A49" s="498" t="s">
        <v>1271</v>
      </c>
      <c r="B49" s="499" t="s">
        <v>1296</v>
      </c>
      <c r="C49" s="689">
        <v>7.2732658104999999</v>
      </c>
      <c r="D49" s="689">
        <v>6.6284658747999998</v>
      </c>
      <c r="E49" s="689">
        <v>6.7287734728000004</v>
      </c>
      <c r="F49" s="689">
        <v>6.8473120545999997</v>
      </c>
      <c r="G49" s="689">
        <v>7.4063281424999996</v>
      </c>
      <c r="H49" s="689">
        <v>9.4746165651999998</v>
      </c>
      <c r="I49" s="689">
        <v>11.502413172000001</v>
      </c>
      <c r="J49" s="689">
        <v>11.713207043000001</v>
      </c>
      <c r="K49" s="689">
        <v>9.4592963141999995</v>
      </c>
      <c r="L49" s="689">
        <v>7.2723314437999997</v>
      </c>
      <c r="M49" s="689">
        <v>6.4482765951000003</v>
      </c>
      <c r="N49" s="689">
        <v>7.122411928</v>
      </c>
      <c r="O49" s="689">
        <v>7.2560881919</v>
      </c>
      <c r="P49" s="689">
        <v>6.7280799884000002</v>
      </c>
      <c r="Q49" s="689">
        <v>6.5634063321999996</v>
      </c>
      <c r="R49" s="689">
        <v>6.6610918876999996</v>
      </c>
      <c r="S49" s="689">
        <v>8.8286043373999998</v>
      </c>
      <c r="T49" s="689">
        <v>9.8884433836000003</v>
      </c>
      <c r="U49" s="689">
        <v>12.013372297</v>
      </c>
      <c r="V49" s="689">
        <v>12.248983394</v>
      </c>
      <c r="W49" s="689">
        <v>9.6961611327000004</v>
      </c>
      <c r="X49" s="689">
        <v>8.1305360722</v>
      </c>
      <c r="Y49" s="689">
        <v>6.6931323393</v>
      </c>
      <c r="Z49" s="689">
        <v>7.3813885739999998</v>
      </c>
      <c r="AA49" s="689">
        <v>7.3718300000000001</v>
      </c>
      <c r="AB49" s="689">
        <v>6.4233650000000004</v>
      </c>
      <c r="AC49" s="689">
        <v>6.5775189999999997</v>
      </c>
      <c r="AD49" s="689">
        <v>6.8722820000000002</v>
      </c>
      <c r="AE49" s="689">
        <v>8.5801920000000003</v>
      </c>
      <c r="AF49" s="689">
        <v>11.18652</v>
      </c>
      <c r="AG49" s="689">
        <v>12.41361</v>
      </c>
      <c r="AH49" s="689">
        <v>11.09892</v>
      </c>
      <c r="AI49" s="689">
        <v>9.8166949999999993</v>
      </c>
      <c r="AJ49" s="689">
        <v>8.0953680000000006</v>
      </c>
      <c r="AK49" s="689">
        <v>6.771083</v>
      </c>
      <c r="AL49" s="689">
        <v>7.7358929999999999</v>
      </c>
      <c r="AM49" s="689">
        <v>7.4919989999999999</v>
      </c>
      <c r="AN49" s="689">
        <v>6.760033</v>
      </c>
      <c r="AO49" s="689">
        <v>7.4268890000000001</v>
      </c>
      <c r="AP49" s="689">
        <v>7.2949669999999998</v>
      </c>
      <c r="AQ49" s="689">
        <v>8.7541580000000003</v>
      </c>
      <c r="AR49" s="689">
        <v>11.230499999999999</v>
      </c>
      <c r="AS49" s="689">
        <v>13.01585</v>
      </c>
      <c r="AT49" s="689">
        <v>11.48776</v>
      </c>
      <c r="AU49" s="689">
        <v>10.2645</v>
      </c>
      <c r="AV49" s="689">
        <v>7.7578050000000003</v>
      </c>
      <c r="AW49" s="689">
        <v>7.3416439999999996</v>
      </c>
      <c r="AX49" s="689">
        <v>8.1003398844000003</v>
      </c>
      <c r="AY49" s="689">
        <v>8.3104795988000006</v>
      </c>
      <c r="AZ49" s="690">
        <v>7.0201750000000001</v>
      </c>
      <c r="BA49" s="690">
        <v>7.5865280000000004</v>
      </c>
      <c r="BB49" s="690">
        <v>7.634906</v>
      </c>
      <c r="BC49" s="690">
        <v>8.9360490000000006</v>
      </c>
      <c r="BD49" s="690">
        <v>10.631740000000001</v>
      </c>
      <c r="BE49" s="690">
        <v>12.118600000000001</v>
      </c>
      <c r="BF49" s="690">
        <v>12.176019999999999</v>
      </c>
      <c r="BG49" s="690">
        <v>10.277670000000001</v>
      </c>
      <c r="BH49" s="690">
        <v>8.1073149999999998</v>
      </c>
      <c r="BI49" s="690">
        <v>7.1871619999999998</v>
      </c>
      <c r="BJ49" s="690">
        <v>7.9629060000000003</v>
      </c>
      <c r="BK49" s="690">
        <v>8.0669179999999994</v>
      </c>
      <c r="BL49" s="690">
        <v>7.1204409999999996</v>
      </c>
      <c r="BM49" s="690">
        <v>7.6360330000000003</v>
      </c>
      <c r="BN49" s="690">
        <v>7.6248810000000002</v>
      </c>
      <c r="BO49" s="690">
        <v>8.9494279999999993</v>
      </c>
      <c r="BP49" s="690">
        <v>10.6509</v>
      </c>
      <c r="BQ49" s="690">
        <v>12.168010000000001</v>
      </c>
      <c r="BR49" s="690">
        <v>12.21682</v>
      </c>
      <c r="BS49" s="690">
        <v>10.31922</v>
      </c>
      <c r="BT49" s="690">
        <v>8.1405530000000006</v>
      </c>
      <c r="BU49" s="690">
        <v>7.2158689999999996</v>
      </c>
      <c r="BV49" s="690">
        <v>7.9954000000000001</v>
      </c>
    </row>
    <row r="50" spans="1:74" ht="11.15" customHeight="1" x14ac:dyDescent="0.25">
      <c r="A50" s="516"/>
      <c r="B50" s="130" t="s">
        <v>1272</v>
      </c>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2"/>
      <c r="AN50" s="242"/>
      <c r="AO50" s="242"/>
      <c r="AP50" s="242"/>
      <c r="AQ50" s="242"/>
      <c r="AR50" s="242"/>
      <c r="AS50" s="242"/>
      <c r="AT50" s="242"/>
      <c r="AU50" s="242"/>
      <c r="AV50" s="242"/>
      <c r="AW50" s="242"/>
      <c r="AX50" s="242"/>
      <c r="AY50" s="242"/>
      <c r="AZ50" s="332"/>
      <c r="BA50" s="332"/>
      <c r="BB50" s="332"/>
      <c r="BC50" s="332"/>
      <c r="BD50" s="332"/>
      <c r="BE50" s="332"/>
      <c r="BF50" s="332"/>
      <c r="BG50" s="332"/>
      <c r="BH50" s="332"/>
      <c r="BI50" s="332"/>
      <c r="BJ50" s="332"/>
      <c r="BK50" s="332"/>
      <c r="BL50" s="332"/>
      <c r="BM50" s="332"/>
      <c r="BN50" s="332"/>
      <c r="BO50" s="332"/>
      <c r="BP50" s="332"/>
      <c r="BQ50" s="332"/>
      <c r="BR50" s="332"/>
      <c r="BS50" s="332"/>
      <c r="BT50" s="332"/>
      <c r="BU50" s="332"/>
      <c r="BV50" s="332"/>
    </row>
    <row r="51" spans="1:74" ht="11.15" customHeight="1" x14ac:dyDescent="0.25">
      <c r="A51" s="498" t="s">
        <v>1273</v>
      </c>
      <c r="B51" s="499" t="s">
        <v>81</v>
      </c>
      <c r="C51" s="689">
        <v>6.7494215400000002</v>
      </c>
      <c r="D51" s="689">
        <v>6.2757613389999998</v>
      </c>
      <c r="E51" s="689">
        <v>5.3048681569999996</v>
      </c>
      <c r="F51" s="689">
        <v>3.362364532</v>
      </c>
      <c r="G51" s="689">
        <v>2.8056858610000002</v>
      </c>
      <c r="H51" s="689">
        <v>4.0935016360000001</v>
      </c>
      <c r="I51" s="689">
        <v>7.1752901759999999</v>
      </c>
      <c r="J51" s="689">
        <v>8.6693269869999998</v>
      </c>
      <c r="K51" s="689">
        <v>7.4798894860000003</v>
      </c>
      <c r="L51" s="689">
        <v>7.6461684270000001</v>
      </c>
      <c r="M51" s="689">
        <v>7.5117564459999997</v>
      </c>
      <c r="N51" s="689">
        <v>7.6950330139999998</v>
      </c>
      <c r="O51" s="689">
        <v>5.8238759069999997</v>
      </c>
      <c r="P51" s="689">
        <v>5.219671398</v>
      </c>
      <c r="Q51" s="689">
        <v>5.9934804919999998</v>
      </c>
      <c r="R51" s="689">
        <v>3.9134184379999999</v>
      </c>
      <c r="S51" s="689">
        <v>3.5707754920000001</v>
      </c>
      <c r="T51" s="689">
        <v>5.3373673049999999</v>
      </c>
      <c r="U51" s="689">
        <v>7.8898033529999996</v>
      </c>
      <c r="V51" s="689">
        <v>10.358507569</v>
      </c>
      <c r="W51" s="689">
        <v>8.7893123820000003</v>
      </c>
      <c r="X51" s="689">
        <v>9.3057600189999992</v>
      </c>
      <c r="Y51" s="689">
        <v>6.9274025100000003</v>
      </c>
      <c r="Z51" s="689">
        <v>7.8039166839999998</v>
      </c>
      <c r="AA51" s="689">
        <v>6.0979387039999997</v>
      </c>
      <c r="AB51" s="689">
        <v>5.2816925890000004</v>
      </c>
      <c r="AC51" s="689">
        <v>5.6240317910000002</v>
      </c>
      <c r="AD51" s="689">
        <v>5.2025324749999999</v>
      </c>
      <c r="AE51" s="689">
        <v>5.1734346200000001</v>
      </c>
      <c r="AF51" s="689">
        <v>7.7071620520000002</v>
      </c>
      <c r="AG51" s="689">
        <v>11.201747449000001</v>
      </c>
      <c r="AH51" s="689">
        <v>9.9278276410000004</v>
      </c>
      <c r="AI51" s="689">
        <v>8.2840247910000002</v>
      </c>
      <c r="AJ51" s="689">
        <v>7.7005723110000002</v>
      </c>
      <c r="AK51" s="689">
        <v>7.0221979110000001</v>
      </c>
      <c r="AL51" s="689">
        <v>7.3045156950000001</v>
      </c>
      <c r="AM51" s="689">
        <v>6.182250657</v>
      </c>
      <c r="AN51" s="689">
        <v>5.0551120300000001</v>
      </c>
      <c r="AO51" s="689">
        <v>4.6108234130000003</v>
      </c>
      <c r="AP51" s="689">
        <v>4.935350508</v>
      </c>
      <c r="AQ51" s="689">
        <v>4.263228958</v>
      </c>
      <c r="AR51" s="689">
        <v>6.3065173010000004</v>
      </c>
      <c r="AS51" s="689">
        <v>8.7917236249999995</v>
      </c>
      <c r="AT51" s="689">
        <v>10.964254650000001</v>
      </c>
      <c r="AU51" s="689">
        <v>10.141272688000001</v>
      </c>
      <c r="AV51" s="689">
        <v>8.6382650200000004</v>
      </c>
      <c r="AW51" s="689">
        <v>8.1100252600000005</v>
      </c>
      <c r="AX51" s="689">
        <v>6.9828429999999999</v>
      </c>
      <c r="AY51" s="689">
        <v>6.2920509999999998</v>
      </c>
      <c r="AZ51" s="690">
        <v>4.0297200000000002</v>
      </c>
      <c r="BA51" s="690">
        <v>4.5377270000000003</v>
      </c>
      <c r="BB51" s="690">
        <v>3.8530660000000001</v>
      </c>
      <c r="BC51" s="690">
        <v>3.6921170000000001</v>
      </c>
      <c r="BD51" s="690">
        <v>5.7549729999999997</v>
      </c>
      <c r="BE51" s="690">
        <v>9.6959140000000001</v>
      </c>
      <c r="BF51" s="690">
        <v>8.8878850000000007</v>
      </c>
      <c r="BG51" s="690">
        <v>7.7185449999999998</v>
      </c>
      <c r="BH51" s="690">
        <v>7.7513990000000002</v>
      </c>
      <c r="BI51" s="690">
        <v>5.9479959999999998</v>
      </c>
      <c r="BJ51" s="690">
        <v>7.2396430000000001</v>
      </c>
      <c r="BK51" s="690">
        <v>5.4294190000000002</v>
      </c>
      <c r="BL51" s="690">
        <v>3.3333360000000001</v>
      </c>
      <c r="BM51" s="690">
        <v>3.6825450000000002</v>
      </c>
      <c r="BN51" s="690">
        <v>2.9858709999999999</v>
      </c>
      <c r="BO51" s="690">
        <v>2.8696999999999999</v>
      </c>
      <c r="BP51" s="690">
        <v>4.4257720000000003</v>
      </c>
      <c r="BQ51" s="690">
        <v>7.5128719999999998</v>
      </c>
      <c r="BR51" s="690">
        <v>7.5096670000000003</v>
      </c>
      <c r="BS51" s="690">
        <v>6.495025</v>
      </c>
      <c r="BT51" s="690">
        <v>6.5121580000000003</v>
      </c>
      <c r="BU51" s="690">
        <v>6.185765</v>
      </c>
      <c r="BV51" s="690">
        <v>8.9983470000000008</v>
      </c>
    </row>
    <row r="52" spans="1:74" ht="11.15" customHeight="1" x14ac:dyDescent="0.25">
      <c r="A52" s="498" t="s">
        <v>1274</v>
      </c>
      <c r="B52" s="499" t="s">
        <v>80</v>
      </c>
      <c r="C52" s="689">
        <v>0.77109697499999996</v>
      </c>
      <c r="D52" s="689">
        <v>0.81095215200000004</v>
      </c>
      <c r="E52" s="689">
        <v>0.57208892499999997</v>
      </c>
      <c r="F52" s="689">
        <v>0.19561948500000001</v>
      </c>
      <c r="G52" s="689">
        <v>0.52635936000000005</v>
      </c>
      <c r="H52" s="689">
        <v>0.51135507800000002</v>
      </c>
      <c r="I52" s="689">
        <v>0.61886307699999998</v>
      </c>
      <c r="J52" s="689">
        <v>0.66163189600000005</v>
      </c>
      <c r="K52" s="689">
        <v>0.623199595</v>
      </c>
      <c r="L52" s="689">
        <v>0.60573158100000002</v>
      </c>
      <c r="M52" s="689">
        <v>0.80218220200000001</v>
      </c>
      <c r="N52" s="689">
        <v>0.84053186499999999</v>
      </c>
      <c r="O52" s="689">
        <v>0.54027245999999995</v>
      </c>
      <c r="P52" s="689">
        <v>0.46254534000000003</v>
      </c>
      <c r="Q52" s="689">
        <v>0.40926842099999999</v>
      </c>
      <c r="R52" s="689">
        <v>0.289279652</v>
      </c>
      <c r="S52" s="689">
        <v>0.45602637899999998</v>
      </c>
      <c r="T52" s="689">
        <v>0.47580077399999998</v>
      </c>
      <c r="U52" s="689">
        <v>0.601764246</v>
      </c>
      <c r="V52" s="689">
        <v>0.829657537</v>
      </c>
      <c r="W52" s="689">
        <v>0.67043670399999999</v>
      </c>
      <c r="X52" s="689">
        <v>0.72053160000000005</v>
      </c>
      <c r="Y52" s="689">
        <v>0.68511978799999995</v>
      </c>
      <c r="Z52" s="689">
        <v>0.60207715299999998</v>
      </c>
      <c r="AA52" s="689">
        <v>0.46238400699999999</v>
      </c>
      <c r="AB52" s="689">
        <v>0.78927633200000002</v>
      </c>
      <c r="AC52" s="689">
        <v>0.51973362400000001</v>
      </c>
      <c r="AD52" s="689">
        <v>0.19321258099999999</v>
      </c>
      <c r="AE52" s="689">
        <v>0.45410141399999998</v>
      </c>
      <c r="AF52" s="689">
        <v>0.749641962</v>
      </c>
      <c r="AG52" s="689">
        <v>1.077079908</v>
      </c>
      <c r="AH52" s="689">
        <v>0.93001191900000002</v>
      </c>
      <c r="AI52" s="689">
        <v>0.95122478399999999</v>
      </c>
      <c r="AJ52" s="689">
        <v>0.63114023299999999</v>
      </c>
      <c r="AK52" s="689">
        <v>0.39532853299999998</v>
      </c>
      <c r="AL52" s="689">
        <v>0.40806263100000001</v>
      </c>
      <c r="AM52" s="689">
        <v>0.20411573599999999</v>
      </c>
      <c r="AN52" s="689">
        <v>0.18391655700000001</v>
      </c>
      <c r="AO52" s="689">
        <v>0.117241999</v>
      </c>
      <c r="AP52" s="689">
        <v>0.21404900299999999</v>
      </c>
      <c r="AQ52" s="689">
        <v>0.249091651</v>
      </c>
      <c r="AR52" s="689">
        <v>0.23096994400000001</v>
      </c>
      <c r="AS52" s="689">
        <v>0.653761064</v>
      </c>
      <c r="AT52" s="689">
        <v>0.76450997700000001</v>
      </c>
      <c r="AU52" s="689">
        <v>0.96024131400000001</v>
      </c>
      <c r="AV52" s="689">
        <v>0.70978782600000001</v>
      </c>
      <c r="AW52" s="689">
        <v>0.46650653600000003</v>
      </c>
      <c r="AX52" s="689">
        <v>0.71411530000000001</v>
      </c>
      <c r="AY52" s="689">
        <v>0.43001470000000003</v>
      </c>
      <c r="AZ52" s="690">
        <v>0.57804770000000005</v>
      </c>
      <c r="BA52" s="690">
        <v>0.37122260000000001</v>
      </c>
      <c r="BB52" s="690">
        <v>0.17809359999999999</v>
      </c>
      <c r="BC52" s="690">
        <v>0.32107259999999999</v>
      </c>
      <c r="BD52" s="690">
        <v>0.59917069999999995</v>
      </c>
      <c r="BE52" s="690">
        <v>0.9664391</v>
      </c>
      <c r="BF52" s="690">
        <v>0.75977510000000004</v>
      </c>
      <c r="BG52" s="690">
        <v>0.80382089999999995</v>
      </c>
      <c r="BH52" s="690">
        <v>0.55626699999999996</v>
      </c>
      <c r="BI52" s="690">
        <v>0.52482410000000002</v>
      </c>
      <c r="BJ52" s="690">
        <v>0.7491987</v>
      </c>
      <c r="BK52" s="690">
        <v>0.4534898</v>
      </c>
      <c r="BL52" s="690">
        <v>0.58773439999999999</v>
      </c>
      <c r="BM52" s="690">
        <v>0.36927179999999998</v>
      </c>
      <c r="BN52" s="690">
        <v>0.1778033</v>
      </c>
      <c r="BO52" s="690">
        <v>0.2809837</v>
      </c>
      <c r="BP52" s="690">
        <v>0.52807090000000001</v>
      </c>
      <c r="BQ52" s="690">
        <v>0.97937379999999996</v>
      </c>
      <c r="BR52" s="690">
        <v>0.77674509999999997</v>
      </c>
      <c r="BS52" s="690">
        <v>0.79888409999999999</v>
      </c>
      <c r="BT52" s="690">
        <v>0.53479189999999999</v>
      </c>
      <c r="BU52" s="690">
        <v>0.52286449999999995</v>
      </c>
      <c r="BV52" s="690">
        <v>0.75957249999999998</v>
      </c>
    </row>
    <row r="53" spans="1:74" ht="11.15" customHeight="1" x14ac:dyDescent="0.25">
      <c r="A53" s="498" t="s">
        <v>1275</v>
      </c>
      <c r="B53" s="501" t="s">
        <v>83</v>
      </c>
      <c r="C53" s="689">
        <v>1.681619</v>
      </c>
      <c r="D53" s="689">
        <v>0.98700200000000005</v>
      </c>
      <c r="E53" s="689">
        <v>1.1328050000000001</v>
      </c>
      <c r="F53" s="689">
        <v>1.5518430000000001</v>
      </c>
      <c r="G53" s="689">
        <v>1.692739</v>
      </c>
      <c r="H53" s="689">
        <v>1.6328549999999999</v>
      </c>
      <c r="I53" s="689">
        <v>1.6871499999999999</v>
      </c>
      <c r="J53" s="689">
        <v>1.6779310000000001</v>
      </c>
      <c r="K53" s="689">
        <v>1.3697699999999999</v>
      </c>
      <c r="L53" s="689">
        <v>0.83989499999999995</v>
      </c>
      <c r="M53" s="689">
        <v>0.80096400000000001</v>
      </c>
      <c r="N53" s="689">
        <v>1.110811</v>
      </c>
      <c r="O53" s="689">
        <v>1.6895450000000001</v>
      </c>
      <c r="P53" s="689">
        <v>1.486059</v>
      </c>
      <c r="Q53" s="689">
        <v>1.6710259999999999</v>
      </c>
      <c r="R53" s="689">
        <v>1.6306449999999999</v>
      </c>
      <c r="S53" s="689">
        <v>1.5976520000000001</v>
      </c>
      <c r="T53" s="689">
        <v>1.6280680000000001</v>
      </c>
      <c r="U53" s="689">
        <v>1.2786949999999999</v>
      </c>
      <c r="V53" s="689">
        <v>1.597801</v>
      </c>
      <c r="W53" s="689">
        <v>1.5999909999999999</v>
      </c>
      <c r="X53" s="689">
        <v>0.43859700000000001</v>
      </c>
      <c r="Y53" s="689">
        <v>0.78401299999999996</v>
      </c>
      <c r="Z53" s="689">
        <v>0.85660599999999998</v>
      </c>
      <c r="AA53" s="689">
        <v>1.287253</v>
      </c>
      <c r="AB53" s="689">
        <v>0.79981100000000005</v>
      </c>
      <c r="AC53" s="689">
        <v>0.84116299999999999</v>
      </c>
      <c r="AD53" s="689">
        <v>0.92222899999999997</v>
      </c>
      <c r="AE53" s="689">
        <v>1.6743269999999999</v>
      </c>
      <c r="AF53" s="689">
        <v>1.633953</v>
      </c>
      <c r="AG53" s="689">
        <v>1.683581</v>
      </c>
      <c r="AH53" s="689">
        <v>1.6814899999999999</v>
      </c>
      <c r="AI53" s="689">
        <v>1.6267119999999999</v>
      </c>
      <c r="AJ53" s="689">
        <v>1.1976100000000001</v>
      </c>
      <c r="AK53" s="689">
        <v>1.445614</v>
      </c>
      <c r="AL53" s="689">
        <v>1.6836230000000001</v>
      </c>
      <c r="AM53" s="689">
        <v>1.6563600000000001</v>
      </c>
      <c r="AN53" s="689">
        <v>1.4813890000000001</v>
      </c>
      <c r="AO53" s="689">
        <v>1.466126</v>
      </c>
      <c r="AP53" s="689">
        <v>0.864541</v>
      </c>
      <c r="AQ53" s="689">
        <v>1.692998</v>
      </c>
      <c r="AR53" s="689">
        <v>1.6332880000000001</v>
      </c>
      <c r="AS53" s="689">
        <v>1.684102</v>
      </c>
      <c r="AT53" s="689">
        <v>1.6794</v>
      </c>
      <c r="AU53" s="689">
        <v>1.6116630000000001</v>
      </c>
      <c r="AV53" s="689">
        <v>1.223462</v>
      </c>
      <c r="AW53" s="689">
        <v>0.92945900000000004</v>
      </c>
      <c r="AX53" s="689">
        <v>1.71157</v>
      </c>
      <c r="AY53" s="689">
        <v>1.6649700000000001</v>
      </c>
      <c r="AZ53" s="690">
        <v>1.4431499999999999</v>
      </c>
      <c r="BA53" s="690">
        <v>1.5977699999999999</v>
      </c>
      <c r="BB53" s="690">
        <v>1.54623</v>
      </c>
      <c r="BC53" s="690">
        <v>1.5977699999999999</v>
      </c>
      <c r="BD53" s="690">
        <v>1.54623</v>
      </c>
      <c r="BE53" s="690">
        <v>1.5977699999999999</v>
      </c>
      <c r="BF53" s="690">
        <v>1.5977699999999999</v>
      </c>
      <c r="BG53" s="690">
        <v>1.41777</v>
      </c>
      <c r="BH53" s="690">
        <v>0.96833000000000002</v>
      </c>
      <c r="BI53" s="690">
        <v>1.54623</v>
      </c>
      <c r="BJ53" s="690">
        <v>1.5977699999999999</v>
      </c>
      <c r="BK53" s="690">
        <v>1.5977699999999999</v>
      </c>
      <c r="BL53" s="690">
        <v>1.4946900000000001</v>
      </c>
      <c r="BM53" s="690">
        <v>1.5977699999999999</v>
      </c>
      <c r="BN53" s="690">
        <v>1.0928899999999999</v>
      </c>
      <c r="BO53" s="690">
        <v>0.94198000000000004</v>
      </c>
      <c r="BP53" s="690">
        <v>1.54623</v>
      </c>
      <c r="BQ53" s="690">
        <v>1.5977699999999999</v>
      </c>
      <c r="BR53" s="690">
        <v>1.5977699999999999</v>
      </c>
      <c r="BS53" s="690">
        <v>1.54623</v>
      </c>
      <c r="BT53" s="690">
        <v>1.5977699999999999</v>
      </c>
      <c r="BU53" s="690">
        <v>1.54623</v>
      </c>
      <c r="BV53" s="690">
        <v>0.76841999999999999</v>
      </c>
    </row>
    <row r="54" spans="1:74" ht="11.15" customHeight="1" x14ac:dyDescent="0.25">
      <c r="A54" s="498" t="s">
        <v>1276</v>
      </c>
      <c r="B54" s="501" t="s">
        <v>1191</v>
      </c>
      <c r="C54" s="689">
        <v>1.4481253810000001</v>
      </c>
      <c r="D54" s="689">
        <v>2.1628245929999999</v>
      </c>
      <c r="E54" s="689">
        <v>4.2749392430000004</v>
      </c>
      <c r="F54" s="689">
        <v>4.6010029689999996</v>
      </c>
      <c r="G54" s="689">
        <v>4.5411464060000002</v>
      </c>
      <c r="H54" s="689">
        <v>4.5656582989999999</v>
      </c>
      <c r="I54" s="689">
        <v>4.1883031199999996</v>
      </c>
      <c r="J54" s="689">
        <v>3.7544766959999998</v>
      </c>
      <c r="K54" s="689">
        <v>2.7717838619999999</v>
      </c>
      <c r="L54" s="689">
        <v>2.1378085279999999</v>
      </c>
      <c r="M54" s="689">
        <v>1.624397943</v>
      </c>
      <c r="N54" s="689">
        <v>1.94800565</v>
      </c>
      <c r="O54" s="689">
        <v>1.5680834050000001</v>
      </c>
      <c r="P54" s="689">
        <v>1.15376002</v>
      </c>
      <c r="Q54" s="689">
        <v>1.2167049320000001</v>
      </c>
      <c r="R54" s="689">
        <v>1.9086578080000001</v>
      </c>
      <c r="S54" s="689">
        <v>2.6478918029999998</v>
      </c>
      <c r="T54" s="689">
        <v>2.4551618519999998</v>
      </c>
      <c r="U54" s="689">
        <v>2.5686434650000001</v>
      </c>
      <c r="V54" s="689">
        <v>2.5716840470000002</v>
      </c>
      <c r="W54" s="689">
        <v>1.716539729</v>
      </c>
      <c r="X54" s="689">
        <v>1.3952561809999999</v>
      </c>
      <c r="Y54" s="689">
        <v>1.05250172</v>
      </c>
      <c r="Z54" s="689">
        <v>0.86068007300000005</v>
      </c>
      <c r="AA54" s="689">
        <v>0.72558165200000002</v>
      </c>
      <c r="AB54" s="689">
        <v>0.79640884999999995</v>
      </c>
      <c r="AC54" s="689">
        <v>0.993471612</v>
      </c>
      <c r="AD54" s="689">
        <v>1.233948646</v>
      </c>
      <c r="AE54" s="689">
        <v>1.388071434</v>
      </c>
      <c r="AF54" s="689">
        <v>1.52401231</v>
      </c>
      <c r="AG54" s="689">
        <v>1.819068313</v>
      </c>
      <c r="AH54" s="689">
        <v>1.6188899729999999</v>
      </c>
      <c r="AI54" s="689">
        <v>1.4629524279999999</v>
      </c>
      <c r="AJ54" s="689">
        <v>1.197660569</v>
      </c>
      <c r="AK54" s="689">
        <v>0.81451554500000001</v>
      </c>
      <c r="AL54" s="689">
        <v>0.85700181600000003</v>
      </c>
      <c r="AM54" s="689">
        <v>1.0072195340000001</v>
      </c>
      <c r="AN54" s="689">
        <v>1.093625402</v>
      </c>
      <c r="AO54" s="689">
        <v>1.544221217</v>
      </c>
      <c r="AP54" s="689">
        <v>1.6648294729999999</v>
      </c>
      <c r="AQ54" s="689">
        <v>1.808268722</v>
      </c>
      <c r="AR54" s="689">
        <v>1.7959307090000001</v>
      </c>
      <c r="AS54" s="689">
        <v>1.837962385</v>
      </c>
      <c r="AT54" s="689">
        <v>1.73735325</v>
      </c>
      <c r="AU54" s="689">
        <v>1.713458793</v>
      </c>
      <c r="AV54" s="689">
        <v>0.86156075799999998</v>
      </c>
      <c r="AW54" s="689">
        <v>0.79153557200000002</v>
      </c>
      <c r="AX54" s="689">
        <v>1.0018370000000001</v>
      </c>
      <c r="AY54" s="689">
        <v>1.32</v>
      </c>
      <c r="AZ54" s="690">
        <v>1.1599999999999999</v>
      </c>
      <c r="BA54" s="690">
        <v>1.79</v>
      </c>
      <c r="BB54" s="690">
        <v>2.2400000000000002</v>
      </c>
      <c r="BC54" s="690">
        <v>2.74</v>
      </c>
      <c r="BD54" s="690">
        <v>2.76</v>
      </c>
      <c r="BE54" s="690">
        <v>2.85</v>
      </c>
      <c r="BF54" s="690">
        <v>2.4700000000000002</v>
      </c>
      <c r="BG54" s="690">
        <v>1.88</v>
      </c>
      <c r="BH54" s="690">
        <v>1.34</v>
      </c>
      <c r="BI54" s="690">
        <v>1.1000000000000001</v>
      </c>
      <c r="BJ54" s="690">
        <v>1.35</v>
      </c>
      <c r="BK54" s="690">
        <v>1.3543160000000001</v>
      </c>
      <c r="BL54" s="690">
        <v>1.352279</v>
      </c>
      <c r="BM54" s="690">
        <v>1.9761850000000001</v>
      </c>
      <c r="BN54" s="690">
        <v>2.4373900000000002</v>
      </c>
      <c r="BO54" s="690">
        <v>2.930234</v>
      </c>
      <c r="BP54" s="690">
        <v>2.9345219999999999</v>
      </c>
      <c r="BQ54" s="690">
        <v>3.0278010000000002</v>
      </c>
      <c r="BR54" s="690">
        <v>2.6354099999999998</v>
      </c>
      <c r="BS54" s="690">
        <v>2.0223460000000002</v>
      </c>
      <c r="BT54" s="690">
        <v>1.4694050000000001</v>
      </c>
      <c r="BU54" s="690">
        <v>1.215425</v>
      </c>
      <c r="BV54" s="690">
        <v>1.458709</v>
      </c>
    </row>
    <row r="55" spans="1:74" ht="11.15" customHeight="1" x14ac:dyDescent="0.25">
      <c r="A55" s="498" t="s">
        <v>1277</v>
      </c>
      <c r="B55" s="501" t="s">
        <v>1294</v>
      </c>
      <c r="C55" s="689">
        <v>3.4531002700000002</v>
      </c>
      <c r="D55" s="689">
        <v>4.1091169440000002</v>
      </c>
      <c r="E55" s="689">
        <v>5.0583794879999999</v>
      </c>
      <c r="F55" s="689">
        <v>5.7229901769999998</v>
      </c>
      <c r="G55" s="689">
        <v>6.3015511000000002</v>
      </c>
      <c r="H55" s="689">
        <v>6.6684121410000001</v>
      </c>
      <c r="I55" s="689">
        <v>6.8606234510000004</v>
      </c>
      <c r="J55" s="689">
        <v>6.6144214359999998</v>
      </c>
      <c r="K55" s="689">
        <v>5.6843845379999998</v>
      </c>
      <c r="L55" s="689">
        <v>4.8877754629999997</v>
      </c>
      <c r="M55" s="689">
        <v>3.390792936</v>
      </c>
      <c r="N55" s="689">
        <v>2.9955916039999999</v>
      </c>
      <c r="O55" s="689">
        <v>3.7862346109999998</v>
      </c>
      <c r="P55" s="689">
        <v>4.3984441079999996</v>
      </c>
      <c r="Q55" s="689">
        <v>4.9511986749999997</v>
      </c>
      <c r="R55" s="689">
        <v>5.8091177580000002</v>
      </c>
      <c r="S55" s="689">
        <v>6.7802106220000002</v>
      </c>
      <c r="T55" s="689">
        <v>6.8739164810000002</v>
      </c>
      <c r="U55" s="689">
        <v>7.4139353720000001</v>
      </c>
      <c r="V55" s="689">
        <v>6.4854681230000004</v>
      </c>
      <c r="W55" s="689">
        <v>5.0201959040000004</v>
      </c>
      <c r="X55" s="689">
        <v>4.7915209580000004</v>
      </c>
      <c r="Y55" s="689">
        <v>4.228742971</v>
      </c>
      <c r="Z55" s="689">
        <v>3.8175995149999999</v>
      </c>
      <c r="AA55" s="689">
        <v>4.0208443330000003</v>
      </c>
      <c r="AB55" s="689">
        <v>4.9041535989999998</v>
      </c>
      <c r="AC55" s="689">
        <v>5.8478876949999998</v>
      </c>
      <c r="AD55" s="689">
        <v>7.0746834239999998</v>
      </c>
      <c r="AE55" s="689">
        <v>7.7054620189999996</v>
      </c>
      <c r="AF55" s="689">
        <v>7.345223141</v>
      </c>
      <c r="AG55" s="689">
        <v>6.8981810350000003</v>
      </c>
      <c r="AH55" s="689">
        <v>6.9726424519999997</v>
      </c>
      <c r="AI55" s="689">
        <v>6.1366418280000001</v>
      </c>
      <c r="AJ55" s="689">
        <v>5.1846855639999996</v>
      </c>
      <c r="AK55" s="689">
        <v>4.2484600480000001</v>
      </c>
      <c r="AL55" s="689">
        <v>3.9153395400000002</v>
      </c>
      <c r="AM55" s="689">
        <v>4.9951104900000001</v>
      </c>
      <c r="AN55" s="689">
        <v>5.1998277120000003</v>
      </c>
      <c r="AO55" s="689">
        <v>6.4647757800000001</v>
      </c>
      <c r="AP55" s="689">
        <v>7.1099248370000003</v>
      </c>
      <c r="AQ55" s="689">
        <v>7.8857714730000001</v>
      </c>
      <c r="AR55" s="689">
        <v>7.775477081</v>
      </c>
      <c r="AS55" s="689">
        <v>7.6538540780000002</v>
      </c>
      <c r="AT55" s="689">
        <v>6.9144209920000002</v>
      </c>
      <c r="AU55" s="689">
        <v>6.1238600480000001</v>
      </c>
      <c r="AV55" s="689">
        <v>5.9044910420000001</v>
      </c>
      <c r="AW55" s="689">
        <v>5.3419838110000004</v>
      </c>
      <c r="AX55" s="689">
        <v>4.3075850000000004</v>
      </c>
      <c r="AY55" s="689">
        <v>5.8244009999999999</v>
      </c>
      <c r="AZ55" s="690">
        <v>5.2884950000000002</v>
      </c>
      <c r="BA55" s="690">
        <v>7.0240080000000003</v>
      </c>
      <c r="BB55" s="690">
        <v>7.3514470000000003</v>
      </c>
      <c r="BC55" s="690">
        <v>8.4288939999999997</v>
      </c>
      <c r="BD55" s="690">
        <v>8.6582039999999996</v>
      </c>
      <c r="BE55" s="690">
        <v>8.5468499999999992</v>
      </c>
      <c r="BF55" s="690">
        <v>7.5294059999999998</v>
      </c>
      <c r="BG55" s="690">
        <v>6.7819339999999997</v>
      </c>
      <c r="BH55" s="690">
        <v>6.7982769999999997</v>
      </c>
      <c r="BI55" s="690">
        <v>5.8180880000000004</v>
      </c>
      <c r="BJ55" s="690">
        <v>5.1484699999999997</v>
      </c>
      <c r="BK55" s="690">
        <v>6.4669509999999999</v>
      </c>
      <c r="BL55" s="690">
        <v>6.0361260000000003</v>
      </c>
      <c r="BM55" s="690">
        <v>7.7753620000000003</v>
      </c>
      <c r="BN55" s="690">
        <v>8.0339810000000007</v>
      </c>
      <c r="BO55" s="690">
        <v>9.2489109999999997</v>
      </c>
      <c r="BP55" s="690">
        <v>9.5570850000000007</v>
      </c>
      <c r="BQ55" s="690">
        <v>9.6494079999999993</v>
      </c>
      <c r="BR55" s="690">
        <v>8.3887389999999993</v>
      </c>
      <c r="BS55" s="690">
        <v>7.3050709999999999</v>
      </c>
      <c r="BT55" s="690">
        <v>7.1044239999999999</v>
      </c>
      <c r="BU55" s="690">
        <v>6.1752310000000001</v>
      </c>
      <c r="BV55" s="690">
        <v>5.2938479999999997</v>
      </c>
    </row>
    <row r="56" spans="1:74" ht="11.15" customHeight="1" x14ac:dyDescent="0.25">
      <c r="A56" s="498" t="s">
        <v>1278</v>
      </c>
      <c r="B56" s="499" t="s">
        <v>1295</v>
      </c>
      <c r="C56" s="689">
        <v>-8.6318523999999994E-2</v>
      </c>
      <c r="D56" s="689">
        <v>-7.3544475999999998E-2</v>
      </c>
      <c r="E56" s="689">
        <v>-3.7393076999999997E-2</v>
      </c>
      <c r="F56" s="689">
        <v>0.111073993</v>
      </c>
      <c r="G56" s="689">
        <v>2.5683870000000001E-2</v>
      </c>
      <c r="H56" s="689">
        <v>6.2584178000000004E-2</v>
      </c>
      <c r="I56" s="689">
        <v>5.8105955000000001E-2</v>
      </c>
      <c r="J56" s="689">
        <v>0.115300664</v>
      </c>
      <c r="K56" s="689">
        <v>1.6913683999999998E-2</v>
      </c>
      <c r="L56" s="689">
        <v>0.10377036100000001</v>
      </c>
      <c r="M56" s="689">
        <v>-2.545466E-2</v>
      </c>
      <c r="N56" s="689">
        <v>-8.8173627000000004E-2</v>
      </c>
      <c r="O56" s="689">
        <v>-4.2439429000000001E-2</v>
      </c>
      <c r="P56" s="689">
        <v>2.1474083000000001E-2</v>
      </c>
      <c r="Q56" s="689">
        <v>-3.5633568999999997E-2</v>
      </c>
      <c r="R56" s="689">
        <v>-2.7540014000000002E-2</v>
      </c>
      <c r="S56" s="689">
        <v>1.3798683000000001E-2</v>
      </c>
      <c r="T56" s="689">
        <v>6.2421486999999998E-2</v>
      </c>
      <c r="U56" s="689">
        <v>9.1495383999999999E-2</v>
      </c>
      <c r="V56" s="689">
        <v>9.2305559999999991E-3</v>
      </c>
      <c r="W56" s="689">
        <v>1.6767430999999999E-2</v>
      </c>
      <c r="X56" s="689">
        <v>3.5206899999999999E-4</v>
      </c>
      <c r="Y56" s="689">
        <v>1.5341578E-2</v>
      </c>
      <c r="Z56" s="689">
        <v>4.0173819999999999E-2</v>
      </c>
      <c r="AA56" s="689">
        <v>-6.8022489999999998E-3</v>
      </c>
      <c r="AB56" s="689">
        <v>-5.4764120999999999E-2</v>
      </c>
      <c r="AC56" s="689">
        <v>8.4285650000000007E-3</v>
      </c>
      <c r="AD56" s="689">
        <v>-1.8443819E-2</v>
      </c>
      <c r="AE56" s="689">
        <v>-7.3563212000000003E-2</v>
      </c>
      <c r="AF56" s="689">
        <v>9.1440280000000002E-3</v>
      </c>
      <c r="AG56" s="689">
        <v>-3.2126082E-2</v>
      </c>
      <c r="AH56" s="689">
        <v>-1.5249792E-2</v>
      </c>
      <c r="AI56" s="689">
        <v>4.1690030000000003E-2</v>
      </c>
      <c r="AJ56" s="689">
        <v>-3.7084398999999997E-2</v>
      </c>
      <c r="AK56" s="689">
        <v>-6.4506769000000005E-2</v>
      </c>
      <c r="AL56" s="689">
        <v>4.8663960000000003E-3</v>
      </c>
      <c r="AM56" s="689">
        <v>-5.6508880999999997E-2</v>
      </c>
      <c r="AN56" s="689">
        <v>1.5332102E-2</v>
      </c>
      <c r="AO56" s="689">
        <v>1.0109359E-2</v>
      </c>
      <c r="AP56" s="689">
        <v>8.8720299999999995E-3</v>
      </c>
      <c r="AQ56" s="689">
        <v>-0.113422355</v>
      </c>
      <c r="AR56" s="689">
        <v>-7.8096217999999995E-2</v>
      </c>
      <c r="AS56" s="689">
        <v>4.1899672999999998E-2</v>
      </c>
      <c r="AT56" s="689">
        <v>0.101386429</v>
      </c>
      <c r="AU56" s="689">
        <v>1.5697619999999999E-3</v>
      </c>
      <c r="AV56" s="689">
        <v>-3.1667388999999997E-2</v>
      </c>
      <c r="AW56" s="689">
        <v>-2.8954573000000001E-2</v>
      </c>
      <c r="AX56" s="689">
        <v>-3.5605400000000002E-2</v>
      </c>
      <c r="AY56" s="689">
        <v>-9.0684699999999993E-2</v>
      </c>
      <c r="AZ56" s="690">
        <v>6.0501599999999997E-3</v>
      </c>
      <c r="BA56" s="690">
        <v>-9.8128399999999998E-3</v>
      </c>
      <c r="BB56" s="690">
        <v>-1.1588599999999999E-2</v>
      </c>
      <c r="BC56" s="690">
        <v>-0.15153249999999999</v>
      </c>
      <c r="BD56" s="690">
        <v>-0.1104884</v>
      </c>
      <c r="BE56" s="690">
        <v>4.6743199999999999E-2</v>
      </c>
      <c r="BF56" s="690">
        <v>5.5317699999999997E-2</v>
      </c>
      <c r="BG56" s="690">
        <v>-8.9131199999999994E-2</v>
      </c>
      <c r="BH56" s="690">
        <v>-6.2155200000000001E-2</v>
      </c>
      <c r="BI56" s="690">
        <v>-7.7368199999999998E-2</v>
      </c>
      <c r="BJ56" s="690">
        <v>-8.3097500000000005E-2</v>
      </c>
      <c r="BK56" s="690">
        <v>-8.9736200000000002E-2</v>
      </c>
      <c r="BL56" s="690">
        <v>-3.3064999999999997E-2</v>
      </c>
      <c r="BM56" s="690">
        <v>-8.9589699999999994E-2</v>
      </c>
      <c r="BN56" s="690">
        <v>-5.7255800000000003E-2</v>
      </c>
      <c r="BO56" s="690">
        <v>-0.25047199999999997</v>
      </c>
      <c r="BP56" s="690">
        <v>-0.19125310000000001</v>
      </c>
      <c r="BQ56" s="690">
        <v>-5.3294600000000003E-3</v>
      </c>
      <c r="BR56" s="690">
        <v>7.5881999999999998E-3</v>
      </c>
      <c r="BS56" s="690">
        <v>-0.12767919999999999</v>
      </c>
      <c r="BT56" s="690">
        <v>-0.1171484</v>
      </c>
      <c r="BU56" s="690">
        <v>-9.4651600000000002E-2</v>
      </c>
      <c r="BV56" s="690">
        <v>-3.4000900000000001E-2</v>
      </c>
    </row>
    <row r="57" spans="1:74" ht="11.15" customHeight="1" x14ac:dyDescent="0.25">
      <c r="A57" s="498" t="s">
        <v>1279</v>
      </c>
      <c r="B57" s="499" t="s">
        <v>1195</v>
      </c>
      <c r="C57" s="689">
        <v>14.017044642</v>
      </c>
      <c r="D57" s="689">
        <v>14.272112551999999</v>
      </c>
      <c r="E57" s="689">
        <v>16.305687735999999</v>
      </c>
      <c r="F57" s="689">
        <v>15.544894156</v>
      </c>
      <c r="G57" s="689">
        <v>15.893165596999999</v>
      </c>
      <c r="H57" s="689">
        <v>17.534366332000001</v>
      </c>
      <c r="I57" s="689">
        <v>20.588335779000001</v>
      </c>
      <c r="J57" s="689">
        <v>21.493088679</v>
      </c>
      <c r="K57" s="689">
        <v>17.945941165000001</v>
      </c>
      <c r="L57" s="689">
        <v>16.221149359999998</v>
      </c>
      <c r="M57" s="689">
        <v>14.104638867</v>
      </c>
      <c r="N57" s="689">
        <v>14.501799505999999</v>
      </c>
      <c r="O57" s="689">
        <v>13.365571954</v>
      </c>
      <c r="P57" s="689">
        <v>12.741953948999999</v>
      </c>
      <c r="Q57" s="689">
        <v>14.206044951000001</v>
      </c>
      <c r="R57" s="689">
        <v>13.523578642</v>
      </c>
      <c r="S57" s="689">
        <v>15.066354979</v>
      </c>
      <c r="T57" s="689">
        <v>16.832735898999999</v>
      </c>
      <c r="U57" s="689">
        <v>19.844336819999999</v>
      </c>
      <c r="V57" s="689">
        <v>21.852348832000001</v>
      </c>
      <c r="W57" s="689">
        <v>17.813243150000002</v>
      </c>
      <c r="X57" s="689">
        <v>16.652017827000002</v>
      </c>
      <c r="Y57" s="689">
        <v>13.693121567</v>
      </c>
      <c r="Z57" s="689">
        <v>13.981053245</v>
      </c>
      <c r="AA57" s="689">
        <v>12.587199447</v>
      </c>
      <c r="AB57" s="689">
        <v>12.516578249</v>
      </c>
      <c r="AC57" s="689">
        <v>13.834716286999999</v>
      </c>
      <c r="AD57" s="689">
        <v>14.608162307000001</v>
      </c>
      <c r="AE57" s="689">
        <v>16.321833274999999</v>
      </c>
      <c r="AF57" s="689">
        <v>18.969136493000001</v>
      </c>
      <c r="AG57" s="689">
        <v>22.647531622999999</v>
      </c>
      <c r="AH57" s="689">
        <v>21.115612193</v>
      </c>
      <c r="AI57" s="689">
        <v>18.503245861</v>
      </c>
      <c r="AJ57" s="689">
        <v>15.874584278</v>
      </c>
      <c r="AK57" s="689">
        <v>13.861609268</v>
      </c>
      <c r="AL57" s="689">
        <v>14.173409078000001</v>
      </c>
      <c r="AM57" s="689">
        <v>13.988547536</v>
      </c>
      <c r="AN57" s="689">
        <v>13.029202803</v>
      </c>
      <c r="AO57" s="689">
        <v>14.213297768</v>
      </c>
      <c r="AP57" s="689">
        <v>14.797566850999999</v>
      </c>
      <c r="AQ57" s="689">
        <v>15.785936448999999</v>
      </c>
      <c r="AR57" s="689">
        <v>17.664086817000001</v>
      </c>
      <c r="AS57" s="689">
        <v>20.663302824999999</v>
      </c>
      <c r="AT57" s="689">
        <v>22.161325298000001</v>
      </c>
      <c r="AU57" s="689">
        <v>20.552065604999999</v>
      </c>
      <c r="AV57" s="689">
        <v>17.305899257</v>
      </c>
      <c r="AW57" s="689">
        <v>15.610555606</v>
      </c>
      <c r="AX57" s="689">
        <v>14.68234</v>
      </c>
      <c r="AY57" s="689">
        <v>15.44075</v>
      </c>
      <c r="AZ57" s="690">
        <v>12.505459999999999</v>
      </c>
      <c r="BA57" s="690">
        <v>15.31091</v>
      </c>
      <c r="BB57" s="690">
        <v>15.157249999999999</v>
      </c>
      <c r="BC57" s="690">
        <v>16.628319999999999</v>
      </c>
      <c r="BD57" s="690">
        <v>19.208089999999999</v>
      </c>
      <c r="BE57" s="690">
        <v>23.703720000000001</v>
      </c>
      <c r="BF57" s="690">
        <v>21.300149999999999</v>
      </c>
      <c r="BG57" s="690">
        <v>18.51294</v>
      </c>
      <c r="BH57" s="690">
        <v>17.352119999999999</v>
      </c>
      <c r="BI57" s="690">
        <v>14.859769999999999</v>
      </c>
      <c r="BJ57" s="690">
        <v>16.00198</v>
      </c>
      <c r="BK57" s="690">
        <v>15.212210000000001</v>
      </c>
      <c r="BL57" s="690">
        <v>12.771100000000001</v>
      </c>
      <c r="BM57" s="690">
        <v>15.311540000000001</v>
      </c>
      <c r="BN57" s="690">
        <v>14.670680000000001</v>
      </c>
      <c r="BO57" s="690">
        <v>16.021339999999999</v>
      </c>
      <c r="BP57" s="690">
        <v>18.800429999999999</v>
      </c>
      <c r="BQ57" s="690">
        <v>22.761900000000001</v>
      </c>
      <c r="BR57" s="690">
        <v>20.91592</v>
      </c>
      <c r="BS57" s="690">
        <v>18.03988</v>
      </c>
      <c r="BT57" s="690">
        <v>17.101400000000002</v>
      </c>
      <c r="BU57" s="690">
        <v>15.55086</v>
      </c>
      <c r="BV57" s="690">
        <v>17.244900000000001</v>
      </c>
    </row>
    <row r="58" spans="1:74" ht="11.15" customHeight="1" x14ac:dyDescent="0.25">
      <c r="A58" s="517" t="s">
        <v>1280</v>
      </c>
      <c r="B58" s="519" t="s">
        <v>1296</v>
      </c>
      <c r="C58" s="520">
        <v>19.973427997000002</v>
      </c>
      <c r="D58" s="520">
        <v>18.453998995999999</v>
      </c>
      <c r="E58" s="520">
        <v>19.922185618</v>
      </c>
      <c r="F58" s="520">
        <v>19.455438525999998</v>
      </c>
      <c r="G58" s="520">
        <v>20.055723262000001</v>
      </c>
      <c r="H58" s="520">
        <v>22.241005323</v>
      </c>
      <c r="I58" s="520">
        <v>25.948263650000001</v>
      </c>
      <c r="J58" s="520">
        <v>27.127801581</v>
      </c>
      <c r="K58" s="520">
        <v>24.339909618</v>
      </c>
      <c r="L58" s="520">
        <v>20.712702555</v>
      </c>
      <c r="M58" s="520">
        <v>19.203109887</v>
      </c>
      <c r="N58" s="520">
        <v>20.110205215000001</v>
      </c>
      <c r="O58" s="520">
        <v>18.831521294000002</v>
      </c>
      <c r="P58" s="520">
        <v>17.956113684000002</v>
      </c>
      <c r="Q58" s="520">
        <v>18.326486545000002</v>
      </c>
      <c r="R58" s="520">
        <v>16.956937084</v>
      </c>
      <c r="S58" s="520">
        <v>19.428252800999999</v>
      </c>
      <c r="T58" s="520">
        <v>20.914832376</v>
      </c>
      <c r="U58" s="520">
        <v>23.713979275</v>
      </c>
      <c r="V58" s="520">
        <v>25.770837114999999</v>
      </c>
      <c r="W58" s="520">
        <v>23.069670247000001</v>
      </c>
      <c r="X58" s="520">
        <v>21.160046812000001</v>
      </c>
      <c r="Y58" s="520">
        <v>17.968010052</v>
      </c>
      <c r="Z58" s="520">
        <v>19.088806198</v>
      </c>
      <c r="AA58" s="520">
        <v>19.525310000000001</v>
      </c>
      <c r="AB58" s="520">
        <v>16.849599999999999</v>
      </c>
      <c r="AC58" s="520">
        <v>18.901530000000001</v>
      </c>
      <c r="AD58" s="520">
        <v>18.791260000000001</v>
      </c>
      <c r="AE58" s="520">
        <v>20.730329999999999</v>
      </c>
      <c r="AF58" s="520">
        <v>23.750779999999999</v>
      </c>
      <c r="AG58" s="520">
        <v>28.29777</v>
      </c>
      <c r="AH58" s="520">
        <v>26.315989999999999</v>
      </c>
      <c r="AI58" s="520">
        <v>22.98264</v>
      </c>
      <c r="AJ58" s="520">
        <v>20.9392</v>
      </c>
      <c r="AK58" s="520">
        <v>18.556789999999999</v>
      </c>
      <c r="AL58" s="520">
        <v>20.235019999999999</v>
      </c>
      <c r="AM58" s="520">
        <v>19.723089999999999</v>
      </c>
      <c r="AN58" s="520">
        <v>17.3004</v>
      </c>
      <c r="AO58" s="520">
        <v>20.305250000000001</v>
      </c>
      <c r="AP58" s="520">
        <v>18.138200000000001</v>
      </c>
      <c r="AQ58" s="520">
        <v>20.160340000000001</v>
      </c>
      <c r="AR58" s="520">
        <v>23.745080000000002</v>
      </c>
      <c r="AS58" s="520">
        <v>26.734369999999998</v>
      </c>
      <c r="AT58" s="520">
        <v>27.302669999999999</v>
      </c>
      <c r="AU58" s="520">
        <v>25.502870000000001</v>
      </c>
      <c r="AV58" s="520">
        <v>21.667149999999999</v>
      </c>
      <c r="AW58" s="520">
        <v>19.21528</v>
      </c>
      <c r="AX58" s="520">
        <v>20.376180781999999</v>
      </c>
      <c r="AY58" s="520">
        <v>20.074741451000001</v>
      </c>
      <c r="AZ58" s="521">
        <v>17.797789999999999</v>
      </c>
      <c r="BA58" s="521">
        <v>19.825040000000001</v>
      </c>
      <c r="BB58" s="521">
        <v>19.3111</v>
      </c>
      <c r="BC58" s="521">
        <v>20.524290000000001</v>
      </c>
      <c r="BD58" s="521">
        <v>22.116530000000001</v>
      </c>
      <c r="BE58" s="521">
        <v>25.451429999999998</v>
      </c>
      <c r="BF58" s="521">
        <v>26.47411</v>
      </c>
      <c r="BG58" s="521">
        <v>23.41114</v>
      </c>
      <c r="BH58" s="521">
        <v>20.37406</v>
      </c>
      <c r="BI58" s="521">
        <v>18.924469999999999</v>
      </c>
      <c r="BJ58" s="521">
        <v>20.268519999999999</v>
      </c>
      <c r="BK58" s="521">
        <v>20.114170000000001</v>
      </c>
      <c r="BL58" s="521">
        <v>18.188300000000002</v>
      </c>
      <c r="BM58" s="521">
        <v>19.999379999999999</v>
      </c>
      <c r="BN58" s="521">
        <v>19.306809999999999</v>
      </c>
      <c r="BO58" s="521">
        <v>20.545680000000001</v>
      </c>
      <c r="BP58" s="521">
        <v>22.118790000000001</v>
      </c>
      <c r="BQ58" s="521">
        <v>25.494820000000001</v>
      </c>
      <c r="BR58" s="521">
        <v>26.495080000000002</v>
      </c>
      <c r="BS58" s="521">
        <v>23.44426</v>
      </c>
      <c r="BT58" s="521">
        <v>20.416370000000001</v>
      </c>
      <c r="BU58" s="521">
        <v>18.960149999999999</v>
      </c>
      <c r="BV58" s="521">
        <v>20.306550000000001</v>
      </c>
    </row>
    <row r="59" spans="1:74" ht="12" customHeight="1" x14ac:dyDescent="0.3">
      <c r="A59" s="516"/>
      <c r="B59" s="814" t="s">
        <v>1359</v>
      </c>
      <c r="C59" s="814"/>
      <c r="D59" s="814"/>
      <c r="E59" s="814"/>
      <c r="F59" s="814"/>
      <c r="G59" s="814"/>
      <c r="H59" s="814"/>
      <c r="I59" s="814"/>
      <c r="J59" s="814"/>
      <c r="K59" s="814"/>
      <c r="L59" s="814"/>
      <c r="M59" s="814"/>
      <c r="N59" s="814"/>
      <c r="O59" s="814"/>
      <c r="P59" s="814"/>
      <c r="Q59" s="814"/>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c r="AP59" s="522"/>
      <c r="AQ59" s="522"/>
      <c r="AR59" s="522"/>
      <c r="AS59" s="522"/>
      <c r="AT59" s="522"/>
      <c r="AU59" s="522"/>
      <c r="AV59" s="522"/>
      <c r="AW59" s="522"/>
      <c r="AX59" s="522"/>
      <c r="AY59" s="726"/>
      <c r="AZ59" s="726"/>
      <c r="BA59" s="726"/>
      <c r="BB59" s="726"/>
      <c r="BC59" s="726"/>
      <c r="BD59" s="726"/>
      <c r="BE59" s="726"/>
      <c r="BF59" s="726"/>
      <c r="BG59" s="726"/>
      <c r="BH59" s="726"/>
      <c r="BI59" s="726"/>
      <c r="BJ59" s="522"/>
      <c r="BK59" s="522"/>
      <c r="BL59" s="522"/>
      <c r="BM59" s="522"/>
      <c r="BN59" s="522"/>
      <c r="BO59" s="522"/>
      <c r="BP59" s="522"/>
      <c r="BQ59" s="522"/>
      <c r="BR59" s="522"/>
      <c r="BS59" s="522"/>
      <c r="BT59" s="522"/>
      <c r="BU59" s="522"/>
      <c r="BV59" s="522"/>
    </row>
    <row r="60" spans="1:74" ht="12" customHeight="1" x14ac:dyDescent="0.3">
      <c r="A60" s="516"/>
      <c r="B60" s="814" t="s">
        <v>1354</v>
      </c>
      <c r="C60" s="814"/>
      <c r="D60" s="814"/>
      <c r="E60" s="814"/>
      <c r="F60" s="814"/>
      <c r="G60" s="814"/>
      <c r="H60" s="814"/>
      <c r="I60" s="814"/>
      <c r="J60" s="814"/>
      <c r="K60" s="814"/>
      <c r="L60" s="814"/>
      <c r="M60" s="814"/>
      <c r="N60" s="814"/>
      <c r="O60" s="814"/>
      <c r="P60" s="814"/>
      <c r="Q60" s="814"/>
      <c r="R60" s="714"/>
      <c r="S60" s="714"/>
      <c r="T60" s="714"/>
      <c r="U60" s="714"/>
      <c r="V60" s="714"/>
      <c r="W60" s="714"/>
      <c r="X60" s="714"/>
      <c r="Y60" s="714"/>
      <c r="Z60" s="714"/>
      <c r="AA60" s="714"/>
      <c r="AB60" s="714"/>
      <c r="AC60" s="714"/>
      <c r="AD60" s="714"/>
      <c r="AE60" s="714"/>
      <c r="AF60" s="714"/>
      <c r="AG60" s="714"/>
      <c r="AH60" s="714"/>
      <c r="AI60" s="714"/>
      <c r="AJ60" s="714"/>
      <c r="AK60" s="714"/>
      <c r="AL60" s="714"/>
      <c r="AM60" s="714"/>
      <c r="AN60" s="714"/>
      <c r="AO60" s="714"/>
      <c r="AP60" s="714"/>
      <c r="AQ60" s="714"/>
      <c r="AR60" s="714"/>
      <c r="AS60" s="714"/>
      <c r="AT60" s="714"/>
      <c r="AU60" s="714"/>
      <c r="AV60" s="714"/>
      <c r="AW60" s="714"/>
      <c r="AX60" s="714"/>
      <c r="AY60" s="714"/>
      <c r="AZ60" s="714"/>
      <c r="BA60" s="714"/>
      <c r="BB60" s="714"/>
      <c r="BC60" s="714"/>
      <c r="BD60" s="714"/>
      <c r="BE60" s="610"/>
      <c r="BF60" s="610"/>
      <c r="BG60" s="714"/>
      <c r="BH60" s="714"/>
      <c r="BI60" s="714"/>
      <c r="BJ60" s="714"/>
      <c r="BK60" s="714"/>
      <c r="BL60" s="714"/>
      <c r="BM60" s="714"/>
      <c r="BN60" s="714"/>
      <c r="BO60" s="714"/>
      <c r="BP60" s="714"/>
      <c r="BQ60" s="714"/>
      <c r="BR60" s="714"/>
      <c r="BS60" s="714"/>
      <c r="BT60" s="714"/>
      <c r="BU60" s="714"/>
      <c r="BV60" s="714"/>
    </row>
    <row r="61" spans="1:74" ht="12" customHeight="1" x14ac:dyDescent="0.3">
      <c r="A61" s="516"/>
      <c r="B61" s="814" t="s">
        <v>1355</v>
      </c>
      <c r="C61" s="814"/>
      <c r="D61" s="814"/>
      <c r="E61" s="814"/>
      <c r="F61" s="814"/>
      <c r="G61" s="814"/>
      <c r="H61" s="814"/>
      <c r="I61" s="814"/>
      <c r="J61" s="814"/>
      <c r="K61" s="814"/>
      <c r="L61" s="814"/>
      <c r="M61" s="814"/>
      <c r="N61" s="814"/>
      <c r="O61" s="814"/>
      <c r="P61" s="814"/>
      <c r="Q61" s="814"/>
      <c r="R61" s="508"/>
      <c r="S61" s="508"/>
      <c r="T61" s="508"/>
      <c r="U61" s="508"/>
      <c r="V61" s="508"/>
      <c r="W61" s="508"/>
      <c r="X61" s="508"/>
      <c r="Y61" s="508"/>
      <c r="Z61" s="508"/>
      <c r="AA61" s="508"/>
      <c r="AB61" s="508"/>
      <c r="AC61" s="508"/>
      <c r="AD61" s="508"/>
      <c r="AE61" s="508"/>
      <c r="AF61" s="508"/>
      <c r="AG61" s="508"/>
      <c r="AH61" s="508"/>
      <c r="AI61" s="508"/>
      <c r="AJ61" s="508"/>
      <c r="AK61" s="508"/>
      <c r="AL61" s="508"/>
      <c r="AM61" s="508"/>
      <c r="AN61" s="508"/>
      <c r="AO61" s="508"/>
      <c r="AP61" s="508"/>
      <c r="AQ61" s="508"/>
      <c r="AR61" s="508"/>
      <c r="AS61" s="508"/>
      <c r="AT61" s="508"/>
      <c r="AU61" s="508"/>
      <c r="AV61" s="508"/>
      <c r="AW61" s="508"/>
      <c r="AX61" s="508"/>
      <c r="AY61" s="508"/>
      <c r="AZ61" s="508"/>
      <c r="BA61" s="508"/>
      <c r="BB61" s="508"/>
      <c r="BC61" s="508"/>
      <c r="BD61" s="612"/>
      <c r="BE61" s="612"/>
      <c r="BF61" s="612"/>
      <c r="BG61" s="508"/>
      <c r="BH61" s="508"/>
      <c r="BI61" s="508"/>
      <c r="BJ61" s="508"/>
      <c r="BK61" s="508"/>
      <c r="BL61" s="508"/>
      <c r="BM61" s="508"/>
      <c r="BN61" s="508"/>
      <c r="BO61" s="508"/>
      <c r="BP61" s="508"/>
      <c r="BQ61" s="508"/>
      <c r="BR61" s="508"/>
      <c r="BS61" s="508"/>
      <c r="BT61" s="508"/>
      <c r="BU61" s="508"/>
      <c r="BV61" s="508"/>
    </row>
    <row r="62" spans="1:74" ht="12" customHeight="1" x14ac:dyDescent="0.3">
      <c r="A62" s="523"/>
      <c r="B62" s="814" t="s">
        <v>1356</v>
      </c>
      <c r="C62" s="814"/>
      <c r="D62" s="814"/>
      <c r="E62" s="814"/>
      <c r="F62" s="814"/>
      <c r="G62" s="814"/>
      <c r="H62" s="814"/>
      <c r="I62" s="814"/>
      <c r="J62" s="814"/>
      <c r="K62" s="814"/>
      <c r="L62" s="814"/>
      <c r="M62" s="814"/>
      <c r="N62" s="814"/>
      <c r="O62" s="814"/>
      <c r="P62" s="814"/>
      <c r="Q62" s="814"/>
      <c r="R62" s="508"/>
      <c r="S62" s="508"/>
      <c r="T62" s="508"/>
      <c r="U62" s="508"/>
      <c r="V62" s="508"/>
      <c r="W62" s="508"/>
      <c r="X62" s="508"/>
      <c r="Y62" s="508"/>
      <c r="Z62" s="508"/>
      <c r="AA62" s="508"/>
      <c r="AB62" s="508"/>
      <c r="AC62" s="508"/>
      <c r="AD62" s="508"/>
      <c r="AE62" s="508"/>
      <c r="AF62" s="508"/>
      <c r="AG62" s="508"/>
      <c r="AH62" s="508"/>
      <c r="AI62" s="508"/>
      <c r="AJ62" s="508"/>
      <c r="AK62" s="508"/>
      <c r="AL62" s="508"/>
      <c r="AM62" s="508"/>
      <c r="AN62" s="508"/>
      <c r="AO62" s="508"/>
      <c r="AP62" s="508"/>
      <c r="AQ62" s="508"/>
      <c r="AR62" s="508"/>
      <c r="AS62" s="508"/>
      <c r="AT62" s="508"/>
      <c r="AU62" s="508"/>
      <c r="AV62" s="508"/>
      <c r="AW62" s="508"/>
      <c r="AX62" s="508"/>
      <c r="AY62" s="508"/>
      <c r="AZ62" s="508"/>
      <c r="BA62" s="508"/>
      <c r="BB62" s="508"/>
      <c r="BC62" s="508"/>
      <c r="BD62" s="612"/>
      <c r="BE62" s="612"/>
      <c r="BF62" s="612"/>
      <c r="BG62" s="508"/>
      <c r="BH62" s="508"/>
      <c r="BI62" s="508"/>
      <c r="BJ62" s="508"/>
      <c r="BK62" s="508"/>
      <c r="BL62" s="508"/>
      <c r="BM62" s="508"/>
      <c r="BN62" s="508"/>
      <c r="BO62" s="508"/>
      <c r="BP62" s="508"/>
      <c r="BQ62" s="508"/>
      <c r="BR62" s="508"/>
      <c r="BS62" s="508"/>
      <c r="BT62" s="508"/>
      <c r="BU62" s="508"/>
      <c r="BV62" s="508"/>
    </row>
    <row r="63" spans="1:74" ht="12" customHeight="1" x14ac:dyDescent="0.3">
      <c r="A63" s="523"/>
      <c r="B63" s="814" t="s">
        <v>1357</v>
      </c>
      <c r="C63" s="814"/>
      <c r="D63" s="814"/>
      <c r="E63" s="814"/>
      <c r="F63" s="814"/>
      <c r="G63" s="814"/>
      <c r="H63" s="814"/>
      <c r="I63" s="814"/>
      <c r="J63" s="814"/>
      <c r="K63" s="814"/>
      <c r="L63" s="814"/>
      <c r="M63" s="814"/>
      <c r="N63" s="814"/>
      <c r="O63" s="814"/>
      <c r="P63" s="814"/>
      <c r="Q63" s="814"/>
      <c r="R63" s="508"/>
      <c r="S63" s="508"/>
      <c r="T63" s="508"/>
      <c r="U63" s="508"/>
      <c r="V63" s="508"/>
      <c r="W63" s="508"/>
      <c r="X63" s="508"/>
      <c r="Y63" s="508"/>
      <c r="Z63" s="508"/>
      <c r="AA63" s="508"/>
      <c r="AB63" s="508"/>
      <c r="AC63" s="508"/>
      <c r="AD63" s="508"/>
      <c r="AE63" s="508"/>
      <c r="AF63" s="508"/>
      <c r="AG63" s="508"/>
      <c r="AH63" s="508"/>
      <c r="AI63" s="508"/>
      <c r="AJ63" s="508"/>
      <c r="AK63" s="508"/>
      <c r="AL63" s="508"/>
      <c r="AM63" s="508"/>
      <c r="AN63" s="508"/>
      <c r="AO63" s="508"/>
      <c r="AP63" s="508"/>
      <c r="AQ63" s="508"/>
      <c r="AR63" s="508"/>
      <c r="AS63" s="508"/>
      <c r="AT63" s="508"/>
      <c r="AU63" s="508"/>
      <c r="AV63" s="508"/>
      <c r="AW63" s="508"/>
      <c r="AX63" s="508"/>
      <c r="AY63" s="508"/>
      <c r="AZ63" s="508"/>
      <c r="BA63" s="508"/>
      <c r="BB63" s="508"/>
      <c r="BC63" s="508"/>
      <c r="BD63" s="612"/>
      <c r="BE63" s="612"/>
      <c r="BF63" s="612"/>
      <c r="BG63" s="508"/>
      <c r="BH63" s="508"/>
      <c r="BI63" s="508"/>
      <c r="BJ63" s="508"/>
      <c r="BK63" s="508"/>
      <c r="BL63" s="508"/>
      <c r="BM63" s="508"/>
      <c r="BN63" s="508"/>
      <c r="BO63" s="508"/>
      <c r="BP63" s="508"/>
      <c r="BQ63" s="508"/>
      <c r="BR63" s="508"/>
      <c r="BS63" s="508"/>
      <c r="BT63" s="508"/>
      <c r="BU63" s="508"/>
      <c r="BV63" s="508"/>
    </row>
    <row r="64" spans="1:74" ht="12" customHeight="1" x14ac:dyDescent="0.3">
      <c r="A64" s="523"/>
      <c r="B64" s="720" t="s">
        <v>1358</v>
      </c>
      <c r="C64" s="721"/>
      <c r="D64" s="721"/>
      <c r="E64" s="721"/>
      <c r="F64" s="721"/>
      <c r="G64" s="721"/>
      <c r="H64" s="721"/>
      <c r="I64" s="721"/>
      <c r="J64" s="721"/>
      <c r="K64" s="721"/>
      <c r="L64" s="721"/>
      <c r="M64" s="721"/>
      <c r="N64" s="721"/>
      <c r="O64" s="721"/>
      <c r="P64" s="721"/>
      <c r="Q64" s="721"/>
      <c r="R64" s="508"/>
      <c r="S64" s="508"/>
      <c r="T64" s="508"/>
      <c r="U64" s="508"/>
      <c r="V64" s="508"/>
      <c r="W64" s="508"/>
      <c r="X64" s="508"/>
      <c r="Y64" s="508"/>
      <c r="Z64" s="508"/>
      <c r="AA64" s="508"/>
      <c r="AB64" s="508"/>
      <c r="AC64" s="508"/>
      <c r="AD64" s="508"/>
      <c r="AE64" s="508"/>
      <c r="AF64" s="508"/>
      <c r="AG64" s="508"/>
      <c r="AH64" s="508"/>
      <c r="AI64" s="508"/>
      <c r="AJ64" s="508"/>
      <c r="AK64" s="508"/>
      <c r="AL64" s="508"/>
      <c r="AM64" s="508"/>
      <c r="AN64" s="508"/>
      <c r="AO64" s="508"/>
      <c r="AP64" s="508"/>
      <c r="AQ64" s="508"/>
      <c r="AR64" s="508"/>
      <c r="AS64" s="508"/>
      <c r="AT64" s="508"/>
      <c r="AU64" s="508"/>
      <c r="AV64" s="508"/>
      <c r="AW64" s="508"/>
      <c r="AX64" s="508"/>
      <c r="AY64" s="508"/>
      <c r="AZ64" s="508"/>
      <c r="BA64" s="508"/>
      <c r="BB64" s="508"/>
      <c r="BC64" s="508"/>
      <c r="BD64" s="612"/>
      <c r="BE64" s="612"/>
      <c r="BF64" s="612"/>
      <c r="BG64" s="508"/>
      <c r="BH64" s="508"/>
      <c r="BI64" s="508"/>
      <c r="BJ64" s="508"/>
      <c r="BK64" s="508"/>
      <c r="BL64" s="508"/>
      <c r="BM64" s="508"/>
      <c r="BN64" s="508"/>
      <c r="BO64" s="508"/>
      <c r="BP64" s="508"/>
      <c r="BQ64" s="508"/>
      <c r="BR64" s="508"/>
      <c r="BS64" s="508"/>
      <c r="BT64" s="508"/>
      <c r="BU64" s="508"/>
      <c r="BV64" s="508"/>
    </row>
    <row r="65" spans="1:74" ht="12" customHeight="1" x14ac:dyDescent="0.3">
      <c r="A65" s="523"/>
      <c r="B65" s="816" t="str">
        <f>"Notes: "&amp;"EIA completed modeling and analysis for this report on " &amp;Dates!D2&amp;"."</f>
        <v>Notes: EIA completed modeling and analysis for this report on Thursday February 2, 2023.</v>
      </c>
      <c r="C65" s="816"/>
      <c r="D65" s="816"/>
      <c r="E65" s="816"/>
      <c r="F65" s="816"/>
      <c r="G65" s="816"/>
      <c r="H65" s="816"/>
      <c r="I65" s="816"/>
      <c r="J65" s="816"/>
      <c r="K65" s="816"/>
      <c r="L65" s="816"/>
      <c r="M65" s="816"/>
      <c r="N65" s="816"/>
      <c r="O65" s="816"/>
      <c r="P65" s="816"/>
      <c r="Q65" s="816"/>
      <c r="R65" s="508"/>
      <c r="S65" s="508"/>
      <c r="T65" s="508"/>
      <c r="U65" s="508"/>
      <c r="V65" s="508"/>
      <c r="W65" s="508"/>
      <c r="X65" s="508"/>
      <c r="Y65" s="508"/>
      <c r="Z65" s="508"/>
      <c r="AA65" s="508"/>
      <c r="AB65" s="508"/>
      <c r="AC65" s="508"/>
      <c r="AD65" s="508"/>
      <c r="AE65" s="508"/>
      <c r="AF65" s="508"/>
      <c r="AG65" s="508"/>
      <c r="AH65" s="508"/>
      <c r="AI65" s="508"/>
      <c r="AJ65" s="508"/>
      <c r="AK65" s="508"/>
      <c r="AL65" s="508"/>
      <c r="AM65" s="508"/>
      <c r="AN65" s="508"/>
      <c r="AO65" s="508"/>
      <c r="AP65" s="508"/>
      <c r="AQ65" s="508"/>
      <c r="AR65" s="508"/>
      <c r="AS65" s="508"/>
      <c r="AT65" s="508"/>
      <c r="AU65" s="508"/>
      <c r="AV65" s="508"/>
      <c r="AW65" s="508"/>
      <c r="AX65" s="508"/>
      <c r="AY65" s="508"/>
      <c r="AZ65" s="508"/>
      <c r="BA65" s="508"/>
      <c r="BB65" s="508"/>
      <c r="BC65" s="508"/>
      <c r="BD65" s="612"/>
      <c r="BE65" s="612"/>
      <c r="BF65" s="612"/>
      <c r="BG65" s="508"/>
      <c r="BH65" s="508"/>
      <c r="BI65" s="508"/>
      <c r="BJ65" s="508"/>
      <c r="BK65" s="508"/>
      <c r="BL65" s="508"/>
      <c r="BM65" s="508"/>
      <c r="BN65" s="508"/>
      <c r="BO65" s="508"/>
      <c r="BP65" s="508"/>
      <c r="BQ65" s="508"/>
      <c r="BR65" s="508"/>
      <c r="BS65" s="508"/>
      <c r="BT65" s="508"/>
      <c r="BU65" s="508"/>
      <c r="BV65" s="508"/>
    </row>
    <row r="66" spans="1:74" ht="12" customHeight="1" x14ac:dyDescent="0.3">
      <c r="A66" s="523"/>
      <c r="B66" s="763" t="s">
        <v>346</v>
      </c>
      <c r="C66" s="763"/>
      <c r="D66" s="763"/>
      <c r="E66" s="763"/>
      <c r="F66" s="763"/>
      <c r="G66" s="763"/>
      <c r="H66" s="763"/>
      <c r="I66" s="763"/>
      <c r="J66" s="763"/>
      <c r="K66" s="763"/>
      <c r="L66" s="763"/>
      <c r="M66" s="763"/>
      <c r="N66" s="763"/>
      <c r="O66" s="763"/>
      <c r="P66" s="763"/>
      <c r="Q66" s="763"/>
      <c r="R66" s="508"/>
      <c r="S66" s="508"/>
      <c r="T66" s="508"/>
      <c r="U66" s="508"/>
      <c r="V66" s="508"/>
      <c r="W66" s="508"/>
      <c r="X66" s="508"/>
      <c r="Y66" s="508"/>
      <c r="Z66" s="508"/>
      <c r="AA66" s="508"/>
      <c r="AB66" s="508"/>
      <c r="AC66" s="508"/>
      <c r="AD66" s="508"/>
      <c r="AE66" s="508"/>
      <c r="AF66" s="508"/>
      <c r="AG66" s="508"/>
      <c r="AH66" s="508"/>
      <c r="AI66" s="508"/>
      <c r="AJ66" s="508"/>
      <c r="AK66" s="508"/>
      <c r="AL66" s="508"/>
      <c r="AM66" s="508"/>
      <c r="AN66" s="508"/>
      <c r="AO66" s="508"/>
      <c r="AP66" s="508"/>
      <c r="AQ66" s="508"/>
      <c r="AR66" s="508"/>
      <c r="AS66" s="508"/>
      <c r="AT66" s="508"/>
      <c r="AU66" s="508"/>
      <c r="AV66" s="508"/>
      <c r="AW66" s="508"/>
      <c r="AX66" s="508"/>
      <c r="AY66" s="508"/>
      <c r="AZ66" s="508"/>
      <c r="BA66" s="508"/>
      <c r="BB66" s="508"/>
      <c r="BC66" s="508"/>
      <c r="BD66" s="612"/>
      <c r="BE66" s="612"/>
      <c r="BF66" s="612"/>
      <c r="BG66" s="508"/>
      <c r="BH66" s="508"/>
      <c r="BI66" s="508"/>
      <c r="BJ66" s="508"/>
      <c r="BK66" s="508"/>
      <c r="BL66" s="508"/>
      <c r="BM66" s="508"/>
      <c r="BN66" s="508"/>
      <c r="BO66" s="508"/>
      <c r="BP66" s="508"/>
      <c r="BQ66" s="508"/>
      <c r="BR66" s="508"/>
      <c r="BS66" s="508"/>
      <c r="BT66" s="508"/>
      <c r="BU66" s="508"/>
      <c r="BV66" s="508"/>
    </row>
    <row r="67" spans="1:74" ht="12" customHeight="1" x14ac:dyDescent="0.25">
      <c r="A67" s="523"/>
      <c r="B67" s="816" t="s">
        <v>1352</v>
      </c>
      <c r="C67" s="816"/>
      <c r="D67" s="816"/>
      <c r="E67" s="816"/>
      <c r="F67" s="816"/>
      <c r="G67" s="816"/>
      <c r="H67" s="816"/>
      <c r="I67" s="816"/>
      <c r="J67" s="816"/>
      <c r="K67" s="816"/>
      <c r="L67" s="816"/>
      <c r="M67" s="816"/>
      <c r="N67" s="816"/>
      <c r="O67" s="816"/>
      <c r="P67" s="816"/>
      <c r="Q67" s="816"/>
    </row>
    <row r="68" spans="1:74" ht="12" customHeight="1" x14ac:dyDescent="0.25">
      <c r="A68" s="523"/>
      <c r="B68" s="756" t="s">
        <v>1342</v>
      </c>
      <c r="C68" s="756"/>
      <c r="D68" s="756"/>
      <c r="E68" s="756"/>
      <c r="F68" s="756"/>
      <c r="G68" s="756"/>
      <c r="H68" s="756"/>
      <c r="I68" s="756"/>
      <c r="J68" s="756"/>
      <c r="K68" s="756"/>
      <c r="L68" s="756"/>
      <c r="M68" s="756"/>
      <c r="N68" s="756"/>
      <c r="O68" s="756"/>
      <c r="P68" s="756"/>
      <c r="Q68" s="756"/>
    </row>
    <row r="69" spans="1:74" ht="12" customHeight="1" x14ac:dyDescent="0.25">
      <c r="A69" s="523"/>
      <c r="B69" s="756"/>
      <c r="C69" s="756"/>
      <c r="D69" s="756"/>
      <c r="E69" s="756"/>
      <c r="F69" s="756"/>
      <c r="G69" s="756"/>
      <c r="H69" s="756"/>
      <c r="I69" s="756"/>
      <c r="J69" s="756"/>
      <c r="K69" s="756"/>
      <c r="L69" s="756"/>
      <c r="M69" s="756"/>
      <c r="N69" s="756"/>
      <c r="O69" s="756"/>
      <c r="P69" s="756"/>
      <c r="Q69" s="756"/>
    </row>
    <row r="70" spans="1:74" ht="12" customHeight="1" x14ac:dyDescent="0.25">
      <c r="A70" s="523"/>
      <c r="B70" s="764" t="s">
        <v>1349</v>
      </c>
      <c r="C70" s="764"/>
      <c r="D70" s="764"/>
      <c r="E70" s="764"/>
      <c r="F70" s="764"/>
      <c r="G70" s="764"/>
      <c r="H70" s="764"/>
      <c r="I70" s="764"/>
      <c r="J70" s="764"/>
      <c r="K70" s="764"/>
      <c r="L70" s="764"/>
      <c r="M70" s="764"/>
      <c r="N70" s="764"/>
      <c r="O70" s="764"/>
      <c r="P70" s="764"/>
      <c r="Q70" s="764"/>
    </row>
    <row r="72" spans="1:74" ht="8.15"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281" customWidth="1"/>
    <col min="2" max="2" width="90" style="281" customWidth="1"/>
    <col min="3" max="16384" width="8.54296875" style="281"/>
  </cols>
  <sheetData>
    <row r="1" spans="1:18" x14ac:dyDescent="0.25">
      <c r="A1" s="281" t="s">
        <v>494</v>
      </c>
    </row>
    <row r="6" spans="1:18" ht="15.5" x14ac:dyDescent="0.35">
      <c r="B6" s="282" t="str">
        <f>"Short-Term Energy Outlook, "&amp;Dates!D1</f>
        <v>Short-Term Energy Outlook, February 2023</v>
      </c>
    </row>
    <row r="8" spans="1:18" ht="15" customHeight="1" x14ac:dyDescent="0.25">
      <c r="A8" s="283"/>
      <c r="B8" s="284" t="s">
        <v>232</v>
      </c>
      <c r="C8" s="285"/>
      <c r="D8" s="285"/>
      <c r="E8" s="285"/>
      <c r="F8" s="285"/>
      <c r="G8" s="285"/>
      <c r="H8" s="285"/>
      <c r="I8" s="285"/>
      <c r="J8" s="285"/>
      <c r="K8" s="285"/>
      <c r="L8" s="285"/>
      <c r="M8" s="285"/>
      <c r="N8" s="285"/>
      <c r="O8" s="285"/>
      <c r="P8" s="285"/>
      <c r="Q8" s="285"/>
      <c r="R8" s="285"/>
    </row>
    <row r="9" spans="1:18" ht="15" customHeight="1" x14ac:dyDescent="0.25">
      <c r="A9" s="283"/>
      <c r="B9" s="284" t="s">
        <v>1398</v>
      </c>
      <c r="C9" s="285"/>
      <c r="D9" s="285"/>
      <c r="E9" s="285"/>
      <c r="F9" s="285"/>
      <c r="G9" s="285"/>
      <c r="H9" s="285"/>
      <c r="I9" s="285"/>
      <c r="J9" s="285"/>
      <c r="K9" s="285"/>
      <c r="L9" s="285"/>
      <c r="M9" s="285"/>
      <c r="N9" s="285"/>
      <c r="O9" s="285"/>
      <c r="P9" s="285"/>
      <c r="Q9" s="285"/>
      <c r="R9" s="285"/>
    </row>
    <row r="10" spans="1:18" ht="15" customHeight="1" x14ac:dyDescent="0.25">
      <c r="A10" s="283"/>
      <c r="B10" s="284" t="s">
        <v>886</v>
      </c>
      <c r="C10" s="286"/>
      <c r="D10" s="286"/>
      <c r="E10" s="286"/>
      <c r="F10" s="286"/>
      <c r="G10" s="286"/>
      <c r="H10" s="286"/>
      <c r="I10" s="286"/>
      <c r="J10" s="286"/>
      <c r="K10" s="286"/>
      <c r="L10" s="286"/>
      <c r="M10" s="286"/>
      <c r="N10" s="286"/>
      <c r="O10" s="286"/>
      <c r="P10" s="286"/>
      <c r="Q10" s="286"/>
      <c r="R10" s="286"/>
    </row>
    <row r="11" spans="1:18" ht="15" customHeight="1" x14ac:dyDescent="0.25">
      <c r="A11" s="283"/>
      <c r="B11" s="284" t="s">
        <v>1336</v>
      </c>
      <c r="C11" s="286"/>
      <c r="D11" s="286"/>
      <c r="E11" s="286"/>
      <c r="F11" s="286"/>
      <c r="G11" s="286"/>
      <c r="H11" s="286"/>
      <c r="I11" s="286"/>
      <c r="J11" s="286"/>
      <c r="K11" s="286"/>
      <c r="L11" s="286"/>
      <c r="M11" s="286"/>
      <c r="N11" s="286"/>
      <c r="O11" s="286"/>
      <c r="P11" s="286"/>
      <c r="Q11" s="286"/>
      <c r="R11" s="286"/>
    </row>
    <row r="12" spans="1:18" ht="15" customHeight="1" x14ac:dyDescent="0.25">
      <c r="A12" s="283"/>
      <c r="B12" s="284" t="s">
        <v>1337</v>
      </c>
      <c r="C12" s="286"/>
      <c r="D12" s="286"/>
      <c r="E12" s="286"/>
      <c r="F12" s="286"/>
      <c r="G12" s="286"/>
      <c r="H12" s="286"/>
      <c r="I12" s="286"/>
      <c r="J12" s="286"/>
      <c r="K12" s="286"/>
      <c r="L12" s="286"/>
      <c r="M12" s="286"/>
      <c r="N12" s="286"/>
      <c r="O12" s="286"/>
      <c r="P12" s="286"/>
      <c r="Q12" s="286"/>
      <c r="R12" s="286"/>
    </row>
    <row r="13" spans="1:18" ht="15" customHeight="1" x14ac:dyDescent="0.25">
      <c r="A13" s="283"/>
      <c r="B13" s="284" t="s">
        <v>911</v>
      </c>
      <c r="C13" s="286"/>
      <c r="D13" s="286"/>
      <c r="E13" s="286"/>
      <c r="F13" s="286"/>
      <c r="G13" s="286"/>
      <c r="H13" s="286"/>
      <c r="I13" s="286"/>
      <c r="J13" s="286"/>
      <c r="K13" s="286"/>
      <c r="L13" s="286"/>
      <c r="M13" s="286"/>
      <c r="N13" s="286"/>
      <c r="O13" s="286"/>
      <c r="P13" s="286"/>
      <c r="Q13" s="286"/>
      <c r="R13" s="286"/>
    </row>
    <row r="14" spans="1:18" ht="15" customHeight="1" x14ac:dyDescent="0.25">
      <c r="A14" s="283"/>
      <c r="B14" s="284" t="s">
        <v>887</v>
      </c>
      <c r="C14" s="287"/>
      <c r="D14" s="287"/>
      <c r="E14" s="287"/>
      <c r="F14" s="287"/>
      <c r="G14" s="287"/>
      <c r="H14" s="287"/>
      <c r="I14" s="287"/>
      <c r="J14" s="287"/>
      <c r="K14" s="287"/>
      <c r="L14" s="287"/>
      <c r="M14" s="287"/>
      <c r="N14" s="287"/>
      <c r="O14" s="287"/>
      <c r="P14" s="287"/>
      <c r="Q14" s="287"/>
      <c r="R14" s="287"/>
    </row>
    <row r="15" spans="1:18" ht="15" customHeight="1" x14ac:dyDescent="0.25">
      <c r="A15" s="283"/>
      <c r="B15" s="284" t="s">
        <v>967</v>
      </c>
      <c r="C15" s="288"/>
      <c r="D15" s="288"/>
      <c r="E15" s="288"/>
      <c r="F15" s="288"/>
      <c r="G15" s="288"/>
      <c r="H15" s="288"/>
      <c r="I15" s="288"/>
      <c r="J15" s="288"/>
      <c r="K15" s="288"/>
      <c r="L15" s="288"/>
      <c r="M15" s="288"/>
      <c r="N15" s="288"/>
      <c r="O15" s="288"/>
      <c r="P15" s="288"/>
      <c r="Q15" s="288"/>
      <c r="R15" s="288"/>
    </row>
    <row r="16" spans="1:18" ht="15" customHeight="1" x14ac:dyDescent="0.25">
      <c r="A16" s="283"/>
      <c r="B16" s="284" t="s">
        <v>786</v>
      </c>
      <c r="C16" s="286"/>
      <c r="D16" s="286"/>
      <c r="E16" s="286"/>
      <c r="F16" s="286"/>
      <c r="G16" s="286"/>
      <c r="H16" s="286"/>
      <c r="I16" s="286"/>
      <c r="J16" s="286"/>
      <c r="K16" s="286"/>
      <c r="L16" s="286"/>
      <c r="M16" s="286"/>
      <c r="N16" s="286"/>
      <c r="O16" s="286"/>
      <c r="P16" s="286"/>
      <c r="Q16" s="286"/>
      <c r="R16" s="286"/>
    </row>
    <row r="17" spans="1:18" ht="15" customHeight="1" x14ac:dyDescent="0.25">
      <c r="A17" s="283"/>
      <c r="B17" s="284" t="s">
        <v>233</v>
      </c>
      <c r="C17" s="289"/>
      <c r="D17" s="289"/>
      <c r="E17" s="289"/>
      <c r="F17" s="289"/>
      <c r="G17" s="289"/>
      <c r="H17" s="289"/>
      <c r="I17" s="289"/>
      <c r="J17" s="289"/>
      <c r="K17" s="289"/>
      <c r="L17" s="289"/>
      <c r="M17" s="289"/>
      <c r="N17" s="289"/>
      <c r="O17" s="289"/>
      <c r="P17" s="289"/>
      <c r="Q17" s="289"/>
      <c r="R17" s="289"/>
    </row>
    <row r="18" spans="1:18" ht="15" customHeight="1" x14ac:dyDescent="0.25">
      <c r="A18" s="283"/>
      <c r="B18" s="284" t="s">
        <v>65</v>
      </c>
      <c r="C18" s="286"/>
      <c r="D18" s="286"/>
      <c r="E18" s="286"/>
      <c r="F18" s="286"/>
      <c r="G18" s="286"/>
      <c r="H18" s="286"/>
      <c r="I18" s="286"/>
      <c r="J18" s="286"/>
      <c r="K18" s="286"/>
      <c r="L18" s="286"/>
      <c r="M18" s="286"/>
      <c r="N18" s="286"/>
      <c r="O18" s="286"/>
      <c r="P18" s="286"/>
      <c r="Q18" s="286"/>
      <c r="R18" s="286"/>
    </row>
    <row r="19" spans="1:18" ht="15" customHeight="1" x14ac:dyDescent="0.25">
      <c r="A19" s="283"/>
      <c r="B19" s="284" t="s">
        <v>234</v>
      </c>
      <c r="C19" s="291"/>
      <c r="D19" s="291"/>
      <c r="E19" s="291"/>
      <c r="F19" s="291"/>
      <c r="G19" s="291"/>
      <c r="H19" s="291"/>
      <c r="I19" s="291"/>
      <c r="J19" s="291"/>
      <c r="K19" s="291"/>
      <c r="L19" s="291"/>
      <c r="M19" s="291"/>
      <c r="N19" s="291"/>
      <c r="O19" s="291"/>
      <c r="P19" s="291"/>
      <c r="Q19" s="291"/>
      <c r="R19" s="291"/>
    </row>
    <row r="20" spans="1:18" ht="15" customHeight="1" x14ac:dyDescent="0.25">
      <c r="A20" s="283"/>
      <c r="B20" s="284" t="s">
        <v>798</v>
      </c>
      <c r="C20" s="286"/>
      <c r="D20" s="286"/>
      <c r="E20" s="286"/>
      <c r="F20" s="286"/>
      <c r="G20" s="286"/>
      <c r="H20" s="286"/>
      <c r="I20" s="286"/>
      <c r="J20" s="286"/>
      <c r="K20" s="286"/>
      <c r="L20" s="286"/>
      <c r="M20" s="286"/>
      <c r="N20" s="286"/>
      <c r="O20" s="286"/>
      <c r="P20" s="286"/>
      <c r="Q20" s="286"/>
      <c r="R20" s="286"/>
    </row>
    <row r="21" spans="1:18" ht="15" customHeight="1" x14ac:dyDescent="0.25">
      <c r="A21" s="283"/>
      <c r="B21" s="290" t="s">
        <v>787</v>
      </c>
      <c r="C21" s="292"/>
      <c r="D21" s="292"/>
      <c r="E21" s="292"/>
      <c r="F21" s="292"/>
      <c r="G21" s="292"/>
      <c r="H21" s="292"/>
      <c r="I21" s="292"/>
      <c r="J21" s="292"/>
      <c r="K21" s="292"/>
      <c r="L21" s="292"/>
      <c r="M21" s="292"/>
      <c r="N21" s="292"/>
      <c r="O21" s="292"/>
      <c r="P21" s="292"/>
      <c r="Q21" s="292"/>
      <c r="R21" s="292"/>
    </row>
    <row r="22" spans="1:18" ht="15" customHeight="1" x14ac:dyDescent="0.25">
      <c r="A22" s="283"/>
      <c r="B22" s="290" t="s">
        <v>788</v>
      </c>
      <c r="C22" s="286"/>
      <c r="D22" s="286"/>
      <c r="E22" s="286"/>
      <c r="F22" s="286"/>
      <c r="G22" s="286"/>
      <c r="H22" s="286"/>
      <c r="I22" s="286"/>
      <c r="J22" s="286"/>
      <c r="K22" s="286"/>
      <c r="L22" s="286"/>
      <c r="M22" s="286"/>
      <c r="N22" s="286"/>
      <c r="O22" s="286"/>
      <c r="P22" s="286"/>
      <c r="Q22" s="286"/>
      <c r="R22" s="286"/>
    </row>
    <row r="23" spans="1:18" ht="15" customHeight="1" x14ac:dyDescent="0.25">
      <c r="A23" s="283"/>
      <c r="B23" s="290" t="s">
        <v>1301</v>
      </c>
      <c r="C23" s="286"/>
      <c r="D23" s="286"/>
      <c r="E23" s="286"/>
      <c r="F23" s="286"/>
      <c r="G23" s="286"/>
      <c r="H23" s="286"/>
      <c r="I23" s="286"/>
      <c r="J23" s="286"/>
      <c r="K23" s="286"/>
      <c r="L23" s="286"/>
      <c r="M23" s="286"/>
      <c r="N23" s="286"/>
      <c r="O23" s="286"/>
      <c r="P23" s="286"/>
      <c r="Q23" s="286"/>
      <c r="R23" s="286"/>
    </row>
    <row r="24" spans="1:18" ht="15" customHeight="1" x14ac:dyDescent="0.25">
      <c r="A24" s="283"/>
      <c r="B24" s="290" t="s">
        <v>1302</v>
      </c>
      <c r="C24" s="286"/>
      <c r="D24" s="286"/>
      <c r="E24" s="286"/>
      <c r="F24" s="286"/>
      <c r="G24" s="286"/>
      <c r="H24" s="286"/>
      <c r="I24" s="286"/>
      <c r="J24" s="286"/>
      <c r="K24" s="286"/>
      <c r="L24" s="286"/>
      <c r="M24" s="286"/>
      <c r="N24" s="286"/>
      <c r="O24" s="286"/>
      <c r="P24" s="286"/>
      <c r="Q24" s="286"/>
      <c r="R24" s="286"/>
    </row>
    <row r="25" spans="1:18" ht="15" customHeight="1" x14ac:dyDescent="0.25">
      <c r="A25" s="283"/>
      <c r="B25" s="284" t="s">
        <v>1069</v>
      </c>
      <c r="C25" s="293"/>
      <c r="D25" s="293"/>
      <c r="E25" s="293"/>
      <c r="F25" s="293"/>
      <c r="G25" s="293"/>
      <c r="H25" s="293"/>
      <c r="I25" s="293"/>
      <c r="J25" s="286"/>
      <c r="K25" s="286"/>
      <c r="L25" s="286"/>
      <c r="M25" s="286"/>
      <c r="N25" s="286"/>
      <c r="O25" s="286"/>
      <c r="P25" s="286"/>
      <c r="Q25" s="286"/>
      <c r="R25" s="286"/>
    </row>
    <row r="26" spans="1:18" ht="15" customHeight="1" x14ac:dyDescent="0.25">
      <c r="A26" s="283"/>
      <c r="B26" s="284" t="s">
        <v>1026</v>
      </c>
      <c r="C26" s="293"/>
      <c r="D26" s="293"/>
      <c r="E26" s="293"/>
      <c r="F26" s="293"/>
      <c r="G26" s="293"/>
      <c r="H26" s="293"/>
      <c r="I26" s="293"/>
      <c r="J26" s="286"/>
      <c r="K26" s="286"/>
      <c r="L26" s="286"/>
      <c r="M26" s="286"/>
      <c r="N26" s="286"/>
      <c r="O26" s="286"/>
      <c r="P26" s="286"/>
      <c r="Q26" s="286"/>
      <c r="R26" s="286"/>
    </row>
    <row r="27" spans="1:18" ht="15" customHeight="1" x14ac:dyDescent="0.4">
      <c r="A27" s="283"/>
      <c r="B27" s="284" t="s">
        <v>98</v>
      </c>
      <c r="C27" s="286"/>
      <c r="D27" s="286"/>
      <c r="E27" s="286"/>
      <c r="F27" s="286"/>
      <c r="G27" s="286"/>
      <c r="H27" s="286"/>
      <c r="I27" s="286"/>
      <c r="J27" s="286"/>
      <c r="K27" s="286"/>
      <c r="L27" s="286"/>
      <c r="M27" s="286"/>
      <c r="N27" s="286"/>
      <c r="O27" s="286"/>
      <c r="P27" s="286"/>
      <c r="Q27" s="286"/>
      <c r="R27" s="286"/>
    </row>
    <row r="28" spans="1:18" ht="15" customHeight="1" x14ac:dyDescent="0.25">
      <c r="A28" s="283"/>
      <c r="B28" s="290" t="s">
        <v>235</v>
      </c>
      <c r="C28" s="286"/>
      <c r="D28" s="286"/>
      <c r="E28" s="286"/>
      <c r="F28" s="286"/>
      <c r="G28" s="286"/>
      <c r="H28" s="286"/>
      <c r="I28" s="286"/>
      <c r="J28" s="286"/>
      <c r="K28" s="286"/>
      <c r="L28" s="286"/>
      <c r="M28" s="286"/>
      <c r="N28" s="286"/>
      <c r="O28" s="286"/>
      <c r="P28" s="286"/>
      <c r="Q28" s="286"/>
      <c r="R28" s="286"/>
    </row>
    <row r="29" spans="1:18" ht="15" customHeight="1" x14ac:dyDescent="0.25">
      <c r="A29" s="283"/>
      <c r="B29" s="290" t="s">
        <v>236</v>
      </c>
      <c r="C29" s="294"/>
      <c r="D29" s="294"/>
      <c r="E29" s="294"/>
      <c r="F29" s="294"/>
      <c r="G29" s="294"/>
      <c r="H29" s="294"/>
      <c r="I29" s="294"/>
      <c r="J29" s="294"/>
      <c r="K29" s="294"/>
      <c r="L29" s="294"/>
      <c r="M29" s="294"/>
      <c r="N29" s="294"/>
      <c r="O29" s="294"/>
      <c r="P29" s="294"/>
      <c r="Q29" s="294"/>
      <c r="R29" s="294"/>
    </row>
    <row r="30" spans="1:18" x14ac:dyDescent="0.25">
      <c r="B30" s="283"/>
    </row>
  </sheetData>
  <phoneticPr fontId="3" type="noConversion"/>
  <hyperlinks>
    <hyperlink ref="B8" location="'1tab'!A1" display="Table 1.  U.S. Energy Markets Summary: Base Case "/>
    <hyperlink ref="B9" location="'2tab'!A1" display="Table 2.  Nominal Energy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AY6" sqref="AY6:AY46"/>
    </sheetView>
  </sheetViews>
  <sheetFormatPr defaultColWidth="11" defaultRowHeight="10.5" x14ac:dyDescent="0.25"/>
  <cols>
    <col min="1" max="1" width="12.453125" style="526" customWidth="1"/>
    <col min="2" max="2" width="32.81640625" style="526" customWidth="1"/>
    <col min="3" max="55" width="6.54296875" style="526" customWidth="1"/>
    <col min="56" max="58" width="6.54296875" style="165" customWidth="1"/>
    <col min="59" max="74" width="6.54296875" style="526" customWidth="1"/>
    <col min="75" max="16384" width="11" style="526"/>
  </cols>
  <sheetData>
    <row r="1" spans="1:74" ht="12.75" customHeight="1" x14ac:dyDescent="0.3">
      <c r="A1" s="734" t="s">
        <v>785</v>
      </c>
      <c r="B1" s="524" t="s">
        <v>1380</v>
      </c>
      <c r="C1" s="525"/>
      <c r="D1" s="525"/>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c r="AI1" s="525"/>
      <c r="AJ1" s="525"/>
      <c r="AK1" s="525"/>
      <c r="AL1" s="525"/>
      <c r="AM1" s="525"/>
      <c r="AN1" s="525"/>
      <c r="AO1" s="525"/>
      <c r="AP1" s="525"/>
      <c r="AQ1" s="525"/>
      <c r="AR1" s="525"/>
      <c r="AS1" s="525"/>
      <c r="AT1" s="525"/>
      <c r="AU1" s="525"/>
      <c r="AV1" s="525"/>
      <c r="AW1" s="525"/>
      <c r="AX1" s="525"/>
      <c r="AY1" s="525"/>
      <c r="AZ1" s="525"/>
      <c r="BA1" s="525"/>
      <c r="BB1" s="525"/>
      <c r="BC1" s="525"/>
      <c r="BD1" s="619"/>
      <c r="BE1" s="619"/>
      <c r="BF1" s="619"/>
      <c r="BG1" s="525"/>
      <c r="BH1" s="525"/>
      <c r="BI1" s="525"/>
      <c r="BJ1" s="525"/>
      <c r="BK1" s="525"/>
      <c r="BL1" s="525"/>
      <c r="BM1" s="525"/>
      <c r="BN1" s="525"/>
      <c r="BO1" s="525"/>
      <c r="BP1" s="525"/>
      <c r="BQ1" s="525"/>
      <c r="BR1" s="525"/>
      <c r="BS1" s="525"/>
      <c r="BT1" s="525"/>
      <c r="BU1" s="525"/>
      <c r="BV1" s="525"/>
    </row>
    <row r="2" spans="1:74" ht="12.75" customHeight="1" x14ac:dyDescent="0.3">
      <c r="A2" s="735"/>
      <c r="B2" s="485" t="str">
        <f>"U.S. Energy Information Administration  |  Short-Term Energy Outlook  - "&amp;Dates!D1</f>
        <v>U.S. Energy Information Administration  |  Short-Term Energy Outlook  - February 2023</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491"/>
      <c r="AN2" s="491"/>
      <c r="AO2" s="491"/>
      <c r="AP2" s="491"/>
      <c r="AQ2" s="491"/>
      <c r="AR2" s="491"/>
      <c r="AS2" s="491"/>
      <c r="AT2" s="491"/>
      <c r="AU2" s="491"/>
      <c r="AV2" s="491"/>
      <c r="AW2" s="491"/>
      <c r="AX2" s="491"/>
      <c r="AY2" s="491"/>
      <c r="AZ2" s="491"/>
      <c r="BA2" s="491"/>
      <c r="BB2" s="491"/>
      <c r="BC2" s="491"/>
      <c r="BD2" s="609"/>
      <c r="BE2" s="609"/>
      <c r="BF2" s="609"/>
      <c r="BG2" s="491"/>
      <c r="BH2" s="491"/>
      <c r="BI2" s="491"/>
      <c r="BJ2" s="491"/>
      <c r="BK2" s="491"/>
      <c r="BL2" s="491"/>
      <c r="BM2" s="491"/>
      <c r="BN2" s="491"/>
      <c r="BO2" s="491"/>
      <c r="BP2" s="491"/>
      <c r="BQ2" s="491"/>
      <c r="BR2" s="491"/>
      <c r="BS2" s="491"/>
      <c r="BT2" s="491"/>
      <c r="BU2" s="491"/>
      <c r="BV2" s="491"/>
    </row>
    <row r="3" spans="1:74" ht="12.75" customHeight="1" x14ac:dyDescent="0.25">
      <c r="A3" s="730" t="s">
        <v>1397</v>
      </c>
      <c r="B3" s="528"/>
      <c r="C3" s="738">
        <f>Dates!D3</f>
        <v>2019</v>
      </c>
      <c r="D3" s="741"/>
      <c r="E3" s="741"/>
      <c r="F3" s="741"/>
      <c r="G3" s="741"/>
      <c r="H3" s="741"/>
      <c r="I3" s="741"/>
      <c r="J3" s="741"/>
      <c r="K3" s="741"/>
      <c r="L3" s="741"/>
      <c r="M3" s="741"/>
      <c r="N3" s="812"/>
      <c r="O3" s="738">
        <f>C3+1</f>
        <v>2020</v>
      </c>
      <c r="P3" s="741"/>
      <c r="Q3" s="741"/>
      <c r="R3" s="741"/>
      <c r="S3" s="741"/>
      <c r="T3" s="741"/>
      <c r="U3" s="741"/>
      <c r="V3" s="741"/>
      <c r="W3" s="741"/>
      <c r="X3" s="741"/>
      <c r="Y3" s="741"/>
      <c r="Z3" s="812"/>
      <c r="AA3" s="738">
        <f>O3+1</f>
        <v>2021</v>
      </c>
      <c r="AB3" s="741"/>
      <c r="AC3" s="741"/>
      <c r="AD3" s="741"/>
      <c r="AE3" s="741"/>
      <c r="AF3" s="741"/>
      <c r="AG3" s="741"/>
      <c r="AH3" s="741"/>
      <c r="AI3" s="741"/>
      <c r="AJ3" s="741"/>
      <c r="AK3" s="741"/>
      <c r="AL3" s="812"/>
      <c r="AM3" s="738">
        <f>AA3+1</f>
        <v>2022</v>
      </c>
      <c r="AN3" s="741"/>
      <c r="AO3" s="741"/>
      <c r="AP3" s="741"/>
      <c r="AQ3" s="741"/>
      <c r="AR3" s="741"/>
      <c r="AS3" s="741"/>
      <c r="AT3" s="741"/>
      <c r="AU3" s="741"/>
      <c r="AV3" s="741"/>
      <c r="AW3" s="741"/>
      <c r="AX3" s="812"/>
      <c r="AY3" s="738">
        <f>AM3+1</f>
        <v>2023</v>
      </c>
      <c r="AZ3" s="741"/>
      <c r="BA3" s="741"/>
      <c r="BB3" s="741"/>
      <c r="BC3" s="741"/>
      <c r="BD3" s="741"/>
      <c r="BE3" s="741"/>
      <c r="BF3" s="741"/>
      <c r="BG3" s="741"/>
      <c r="BH3" s="741"/>
      <c r="BI3" s="741"/>
      <c r="BJ3" s="812"/>
      <c r="BK3" s="738">
        <f>AY3+1</f>
        <v>2024</v>
      </c>
      <c r="BL3" s="741"/>
      <c r="BM3" s="741"/>
      <c r="BN3" s="741"/>
      <c r="BO3" s="741"/>
      <c r="BP3" s="741"/>
      <c r="BQ3" s="741"/>
      <c r="BR3" s="741"/>
      <c r="BS3" s="741"/>
      <c r="BT3" s="741"/>
      <c r="BU3" s="741"/>
      <c r="BV3" s="812"/>
    </row>
    <row r="4" spans="1:74" s="165" customFormat="1" ht="12.75" customHeight="1" x14ac:dyDescent="0.25">
      <c r="A4" s="731" t="str">
        <f>Dates!$D$2</f>
        <v>Thursday February 2, 2023</v>
      </c>
      <c r="B4" s="529"/>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2" customHeight="1" x14ac:dyDescent="0.25">
      <c r="A5" s="530"/>
      <c r="B5" s="166" t="s">
        <v>347</v>
      </c>
      <c r="C5" s="484"/>
      <c r="D5" s="484"/>
      <c r="E5" s="484"/>
      <c r="F5" s="484"/>
      <c r="G5" s="484"/>
      <c r="H5" s="484"/>
      <c r="I5" s="484"/>
      <c r="J5" s="484"/>
      <c r="K5" s="484"/>
      <c r="L5" s="484"/>
      <c r="M5" s="484"/>
      <c r="N5" s="484"/>
      <c r="O5" s="484"/>
      <c r="P5" s="484"/>
      <c r="Q5" s="484"/>
      <c r="R5" s="484"/>
      <c r="S5" s="484"/>
      <c r="T5" s="484"/>
      <c r="U5" s="484"/>
      <c r="V5" s="484"/>
      <c r="W5" s="484"/>
      <c r="X5" s="484"/>
      <c r="Y5" s="484"/>
      <c r="Z5" s="484"/>
      <c r="AA5" s="484"/>
      <c r="AB5" s="484"/>
      <c r="AC5" s="484"/>
      <c r="AD5" s="484"/>
      <c r="AE5" s="484"/>
      <c r="AF5" s="484"/>
      <c r="AG5" s="484"/>
      <c r="AH5" s="484"/>
      <c r="AI5" s="484"/>
      <c r="AJ5" s="484"/>
      <c r="AK5" s="484"/>
      <c r="AL5" s="484"/>
      <c r="AM5" s="484"/>
      <c r="AN5" s="484"/>
      <c r="AO5" s="484"/>
      <c r="AP5" s="484"/>
      <c r="AQ5" s="484"/>
      <c r="AR5" s="484"/>
      <c r="AS5" s="484"/>
      <c r="AT5" s="484"/>
      <c r="AU5" s="484"/>
      <c r="AV5" s="484"/>
      <c r="AW5" s="484"/>
      <c r="AX5" s="484"/>
      <c r="AY5" s="484"/>
      <c r="AZ5" s="484"/>
      <c r="BA5" s="484"/>
      <c r="BB5" s="484"/>
      <c r="BC5" s="484"/>
      <c r="BD5" s="484"/>
      <c r="BE5" s="484"/>
      <c r="BF5" s="484"/>
      <c r="BG5" s="484"/>
      <c r="BH5" s="484"/>
      <c r="BI5" s="484"/>
      <c r="BJ5" s="484"/>
      <c r="BK5" s="484"/>
      <c r="BL5" s="484"/>
      <c r="BM5" s="484"/>
      <c r="BN5" s="484"/>
      <c r="BO5" s="484"/>
      <c r="BP5" s="484"/>
      <c r="BQ5" s="484"/>
      <c r="BR5" s="484"/>
      <c r="BS5" s="484"/>
      <c r="BT5" s="484"/>
      <c r="BU5" s="484"/>
      <c r="BV5" s="484"/>
    </row>
    <row r="6" spans="1:74" ht="12" customHeight="1" x14ac:dyDescent="0.25">
      <c r="A6" s="530" t="s">
        <v>63</v>
      </c>
      <c r="B6" s="532" t="s">
        <v>450</v>
      </c>
      <c r="C6" s="262">
        <v>1.200292E-2</v>
      </c>
      <c r="D6" s="262">
        <v>1.1148450000000001E-2</v>
      </c>
      <c r="E6" s="262">
        <v>1.227405E-2</v>
      </c>
      <c r="F6" s="262">
        <v>1.092686E-2</v>
      </c>
      <c r="G6" s="262">
        <v>1.1616039999999999E-2</v>
      </c>
      <c r="H6" s="262">
        <v>1.152597E-2</v>
      </c>
      <c r="I6" s="262">
        <v>1.1950179999999999E-2</v>
      </c>
      <c r="J6" s="262">
        <v>1.2132250000000001E-2</v>
      </c>
      <c r="K6" s="262">
        <v>1.191567E-2</v>
      </c>
      <c r="L6" s="262">
        <v>9.8211500000000007E-3</v>
      </c>
      <c r="M6" s="262">
        <v>8.3829799999999999E-3</v>
      </c>
      <c r="N6" s="262">
        <v>1.0153799999999999E-2</v>
      </c>
      <c r="O6" s="262">
        <v>9.7501099999999993E-3</v>
      </c>
      <c r="P6" s="262">
        <v>1.042528E-2</v>
      </c>
      <c r="Q6" s="262">
        <v>1.2467209999999999E-2</v>
      </c>
      <c r="R6" s="262">
        <v>1.174359E-2</v>
      </c>
      <c r="S6" s="262">
        <v>1.1603870000000001E-2</v>
      </c>
      <c r="T6" s="262">
        <v>1.0875309999999999E-2</v>
      </c>
      <c r="U6" s="262">
        <v>1.1404630000000001E-2</v>
      </c>
      <c r="V6" s="262">
        <v>1.1333589999999999E-2</v>
      </c>
      <c r="W6" s="262">
        <v>1.099641E-2</v>
      </c>
      <c r="X6" s="262">
        <v>1.0951249999999999E-2</v>
      </c>
      <c r="Y6" s="262">
        <v>1.1905229999999999E-2</v>
      </c>
      <c r="Z6" s="262">
        <v>1.191212E-2</v>
      </c>
      <c r="AA6" s="262">
        <v>1.1520570000000001E-2</v>
      </c>
      <c r="AB6" s="262">
        <v>1.103431E-2</v>
      </c>
      <c r="AC6" s="262">
        <v>1.082938E-2</v>
      </c>
      <c r="AD6" s="262">
        <v>1.1057340000000001E-2</v>
      </c>
      <c r="AE6" s="262">
        <v>1.134981E-2</v>
      </c>
      <c r="AF6" s="262">
        <v>1.0938410000000001E-2</v>
      </c>
      <c r="AG6" s="262">
        <v>1.1595960000000001E-2</v>
      </c>
      <c r="AH6" s="262">
        <v>1.1455720000000001E-2</v>
      </c>
      <c r="AI6" s="262">
        <v>1.149931E-2</v>
      </c>
      <c r="AJ6" s="262">
        <v>1.1235180000000001E-2</v>
      </c>
      <c r="AK6" s="262">
        <v>1.1686790000000001E-2</v>
      </c>
      <c r="AL6" s="262">
        <v>1.2625040000000001E-2</v>
      </c>
      <c r="AM6" s="262">
        <v>1.3348240000000001E-2</v>
      </c>
      <c r="AN6" s="262">
        <v>1.116201E-2</v>
      </c>
      <c r="AO6" s="262">
        <v>1.176051E-2</v>
      </c>
      <c r="AP6" s="262">
        <v>1.135248E-2</v>
      </c>
      <c r="AQ6" s="262">
        <v>1.1827300000000001E-2</v>
      </c>
      <c r="AR6" s="262">
        <v>1.1759E-2</v>
      </c>
      <c r="AS6" s="262">
        <v>1.239588E-2</v>
      </c>
      <c r="AT6" s="262">
        <v>1.2408020000000001E-2</v>
      </c>
      <c r="AU6" s="262">
        <v>1.212921E-2</v>
      </c>
      <c r="AV6" s="262">
        <v>1.1606818E-2</v>
      </c>
      <c r="AW6" s="262">
        <v>1.250243E-2</v>
      </c>
      <c r="AX6" s="262">
        <v>1.3433199999999999E-2</v>
      </c>
      <c r="AY6" s="262">
        <v>1.43655E-2</v>
      </c>
      <c r="AZ6" s="328">
        <v>1.0906900000000001E-2</v>
      </c>
      <c r="BA6" s="328">
        <v>1.2576199999999999E-2</v>
      </c>
      <c r="BB6" s="328">
        <v>1.04525E-2</v>
      </c>
      <c r="BC6" s="328">
        <v>1.1145E-2</v>
      </c>
      <c r="BD6" s="328">
        <v>1.2477E-2</v>
      </c>
      <c r="BE6" s="328">
        <v>1.28031E-2</v>
      </c>
      <c r="BF6" s="328">
        <v>1.2637799999999999E-2</v>
      </c>
      <c r="BG6" s="328">
        <v>1.23667E-2</v>
      </c>
      <c r="BH6" s="328">
        <v>1.1398500000000001E-2</v>
      </c>
      <c r="BI6" s="328">
        <v>1.2233600000000001E-2</v>
      </c>
      <c r="BJ6" s="328">
        <v>1.36662E-2</v>
      </c>
      <c r="BK6" s="328">
        <v>1.35371E-2</v>
      </c>
      <c r="BL6" s="328">
        <v>8.4130100000000003E-3</v>
      </c>
      <c r="BM6" s="328">
        <v>1.0380800000000001E-2</v>
      </c>
      <c r="BN6" s="328">
        <v>6.9246999999999998E-3</v>
      </c>
      <c r="BO6" s="328">
        <v>7.8313199999999993E-3</v>
      </c>
      <c r="BP6" s="328">
        <v>1.0268899999999999E-2</v>
      </c>
      <c r="BQ6" s="328">
        <v>1.2926200000000001E-2</v>
      </c>
      <c r="BR6" s="328">
        <v>1.2692999999999999E-2</v>
      </c>
      <c r="BS6" s="328">
        <v>1.2374100000000001E-2</v>
      </c>
      <c r="BT6" s="328">
        <v>9.8331800000000004E-3</v>
      </c>
      <c r="BU6" s="328">
        <v>1.16042E-2</v>
      </c>
      <c r="BV6" s="328">
        <v>1.30936E-2</v>
      </c>
    </row>
    <row r="7" spans="1:74" ht="12" customHeight="1" x14ac:dyDescent="0.25">
      <c r="A7" s="531" t="s">
        <v>742</v>
      </c>
      <c r="B7" s="532" t="s">
        <v>48</v>
      </c>
      <c r="C7" s="262">
        <v>0.21943022100000001</v>
      </c>
      <c r="D7" s="262">
        <v>0.20264803000000001</v>
      </c>
      <c r="E7" s="262">
        <v>0.23322200700000001</v>
      </c>
      <c r="F7" s="262">
        <v>0.24645782499999999</v>
      </c>
      <c r="G7" s="262">
        <v>0.28349120300000002</v>
      </c>
      <c r="H7" s="262">
        <v>0.24885932599999999</v>
      </c>
      <c r="I7" s="262">
        <v>0.220588056</v>
      </c>
      <c r="J7" s="262">
        <v>0.200266152</v>
      </c>
      <c r="K7" s="262">
        <v>0.16428791400000001</v>
      </c>
      <c r="L7" s="262">
        <v>0.16224723099999999</v>
      </c>
      <c r="M7" s="262">
        <v>0.179213921</v>
      </c>
      <c r="N7" s="262">
        <v>0.19020458500000001</v>
      </c>
      <c r="O7" s="262">
        <v>0.21372601899999999</v>
      </c>
      <c r="P7" s="262">
        <v>0.22567521700000001</v>
      </c>
      <c r="Q7" s="262">
        <v>0.20763072900000001</v>
      </c>
      <c r="R7" s="262">
        <v>0.20222046599999999</v>
      </c>
      <c r="S7" s="262">
        <v>0.26170535099999997</v>
      </c>
      <c r="T7" s="262">
        <v>0.24463879999999999</v>
      </c>
      <c r="U7" s="262">
        <v>0.233705099</v>
      </c>
      <c r="V7" s="262">
        <v>0.203424776</v>
      </c>
      <c r="W7" s="262">
        <v>0.163158996</v>
      </c>
      <c r="X7" s="262">
        <v>0.164322945</v>
      </c>
      <c r="Y7" s="262">
        <v>0.182446097</v>
      </c>
      <c r="Z7" s="262">
        <v>0.187693523</v>
      </c>
      <c r="AA7" s="262">
        <v>0.21620180899999999</v>
      </c>
      <c r="AB7" s="262">
        <v>0.17732763700000001</v>
      </c>
      <c r="AC7" s="262">
        <v>0.18654206100000001</v>
      </c>
      <c r="AD7" s="262">
        <v>0.17047723200000001</v>
      </c>
      <c r="AE7" s="262">
        <v>0.205170566</v>
      </c>
      <c r="AF7" s="262">
        <v>0.20666162900000001</v>
      </c>
      <c r="AG7" s="262">
        <v>0.19453303899999999</v>
      </c>
      <c r="AH7" s="262">
        <v>0.17895678200000001</v>
      </c>
      <c r="AI7" s="262">
        <v>0.149696879</v>
      </c>
      <c r="AJ7" s="262">
        <v>0.15067841100000001</v>
      </c>
      <c r="AK7" s="262">
        <v>0.170423554</v>
      </c>
      <c r="AL7" s="262">
        <v>0.20753781299999999</v>
      </c>
      <c r="AM7" s="262">
        <v>0.231474714</v>
      </c>
      <c r="AN7" s="262">
        <v>0.202251498</v>
      </c>
      <c r="AO7" s="262">
        <v>0.224179558</v>
      </c>
      <c r="AP7" s="262">
        <v>0.17210834799999999</v>
      </c>
      <c r="AQ7" s="262">
        <v>0.20326445800000001</v>
      </c>
      <c r="AR7" s="262">
        <v>0.23678228300000001</v>
      </c>
      <c r="AS7" s="262">
        <v>0.21233384499999999</v>
      </c>
      <c r="AT7" s="262">
        <v>0.19027966499999999</v>
      </c>
      <c r="AU7" s="262">
        <v>0.148086575</v>
      </c>
      <c r="AV7" s="262">
        <v>0.12879874199999999</v>
      </c>
      <c r="AW7" s="262">
        <v>0.1646947</v>
      </c>
      <c r="AX7" s="262">
        <v>0.1776558</v>
      </c>
      <c r="AY7" s="262">
        <v>0.20615120000000001</v>
      </c>
      <c r="AZ7" s="328">
        <v>0.18419479999999999</v>
      </c>
      <c r="BA7" s="328">
        <v>0.2083064</v>
      </c>
      <c r="BB7" s="328">
        <v>0.20532349999999999</v>
      </c>
      <c r="BC7" s="328">
        <v>0.2385747</v>
      </c>
      <c r="BD7" s="328">
        <v>0.2359455</v>
      </c>
      <c r="BE7" s="328">
        <v>0.2151391</v>
      </c>
      <c r="BF7" s="328">
        <v>0.18900929999999999</v>
      </c>
      <c r="BG7" s="328">
        <v>0.15711030000000001</v>
      </c>
      <c r="BH7" s="328">
        <v>0.1557732</v>
      </c>
      <c r="BI7" s="328">
        <v>0.17395559999999999</v>
      </c>
      <c r="BJ7" s="328">
        <v>0.1939978</v>
      </c>
      <c r="BK7" s="328">
        <v>0.2169114</v>
      </c>
      <c r="BL7" s="328">
        <v>0.20187749999999999</v>
      </c>
      <c r="BM7" s="328">
        <v>0.21930189999999999</v>
      </c>
      <c r="BN7" s="328">
        <v>0.2189267</v>
      </c>
      <c r="BO7" s="328">
        <v>0.24910979999999999</v>
      </c>
      <c r="BP7" s="328">
        <v>0.24378230000000001</v>
      </c>
      <c r="BQ7" s="328">
        <v>0.22461980000000001</v>
      </c>
      <c r="BR7" s="328">
        <v>0.19143750000000001</v>
      </c>
      <c r="BS7" s="328">
        <v>0.15889049999999999</v>
      </c>
      <c r="BT7" s="328">
        <v>0.15829869999999999</v>
      </c>
      <c r="BU7" s="328">
        <v>0.17539959999999999</v>
      </c>
      <c r="BV7" s="328">
        <v>0.1966995</v>
      </c>
    </row>
    <row r="8" spans="1:74" ht="12" customHeight="1" x14ac:dyDescent="0.25">
      <c r="A8" s="530" t="s">
        <v>743</v>
      </c>
      <c r="B8" s="532" t="s">
        <v>1020</v>
      </c>
      <c r="C8" s="262">
        <v>3.1577836763000001E-2</v>
      </c>
      <c r="D8" s="262">
        <v>3.3817698207000001E-2</v>
      </c>
      <c r="E8" s="262">
        <v>5.2016530188000003E-2</v>
      </c>
      <c r="F8" s="262">
        <v>5.9576063585999997E-2</v>
      </c>
      <c r="G8" s="262">
        <v>6.3184558264999996E-2</v>
      </c>
      <c r="H8" s="262">
        <v>7.0332609352000003E-2</v>
      </c>
      <c r="I8" s="262">
        <v>7.1712865064E-2</v>
      </c>
      <c r="J8" s="262">
        <v>6.9483327560999994E-2</v>
      </c>
      <c r="K8" s="262">
        <v>6.0141873393999998E-2</v>
      </c>
      <c r="L8" s="262">
        <v>5.3787783817000001E-2</v>
      </c>
      <c r="M8" s="262">
        <v>3.8495980795000002E-2</v>
      </c>
      <c r="N8" s="262">
        <v>3.0485440475E-2</v>
      </c>
      <c r="O8" s="262">
        <v>3.9385978454999998E-2</v>
      </c>
      <c r="P8" s="262">
        <v>4.9141718147000003E-2</v>
      </c>
      <c r="Q8" s="262">
        <v>5.6076296329999997E-2</v>
      </c>
      <c r="R8" s="262">
        <v>6.9978796427000001E-2</v>
      </c>
      <c r="S8" s="262">
        <v>8.5270085674000004E-2</v>
      </c>
      <c r="T8" s="262">
        <v>8.5270803576999996E-2</v>
      </c>
      <c r="U8" s="262">
        <v>9.3749063652999995E-2</v>
      </c>
      <c r="V8" s="262">
        <v>8.2334191335000001E-2</v>
      </c>
      <c r="W8" s="262">
        <v>6.8326999962000007E-2</v>
      </c>
      <c r="X8" s="262">
        <v>6.2640303134E-2</v>
      </c>
      <c r="Y8" s="262">
        <v>5.097749461E-2</v>
      </c>
      <c r="Z8" s="262">
        <v>4.5042712281999998E-2</v>
      </c>
      <c r="AA8" s="262">
        <v>4.9183155774000002E-2</v>
      </c>
      <c r="AB8" s="262">
        <v>5.6041490844000001E-2</v>
      </c>
      <c r="AC8" s="262">
        <v>8.2218882608999996E-2</v>
      </c>
      <c r="AD8" s="262">
        <v>9.6333252122000002E-2</v>
      </c>
      <c r="AE8" s="262">
        <v>0.11021830702</v>
      </c>
      <c r="AF8" s="262">
        <v>0.10792148045</v>
      </c>
      <c r="AG8" s="262">
        <v>0.10787240378</v>
      </c>
      <c r="AH8" s="262">
        <v>0.10588457562</v>
      </c>
      <c r="AI8" s="262">
        <v>9.9241383975E-2</v>
      </c>
      <c r="AJ8" s="262">
        <v>8.2022193145999997E-2</v>
      </c>
      <c r="AK8" s="262">
        <v>6.8979553375000002E-2</v>
      </c>
      <c r="AL8" s="262">
        <v>5.3913312650000003E-2</v>
      </c>
      <c r="AM8" s="262">
        <v>7.2140155139000003E-2</v>
      </c>
      <c r="AN8" s="262">
        <v>8.2356999257000005E-2</v>
      </c>
      <c r="AO8" s="262">
        <v>0.10497379067</v>
      </c>
      <c r="AP8" s="262">
        <v>0.11886510228</v>
      </c>
      <c r="AQ8" s="262">
        <v>0.13414022268</v>
      </c>
      <c r="AR8" s="262">
        <v>0.14113364673000001</v>
      </c>
      <c r="AS8" s="262">
        <v>0.13878134049999999</v>
      </c>
      <c r="AT8" s="262">
        <v>0.12716643018000001</v>
      </c>
      <c r="AU8" s="262">
        <v>0.11854862302999999</v>
      </c>
      <c r="AV8" s="262">
        <v>0.10776318214</v>
      </c>
      <c r="AW8" s="262">
        <v>7.4842781516000004E-2</v>
      </c>
      <c r="AX8" s="262">
        <v>6.2697500000000003E-2</v>
      </c>
      <c r="AY8" s="262">
        <v>8.7898199999999996E-2</v>
      </c>
      <c r="AZ8" s="328">
        <v>9.51568E-2</v>
      </c>
      <c r="BA8" s="328">
        <v>0.12949649999999999</v>
      </c>
      <c r="BB8" s="328">
        <v>0.14514369999999999</v>
      </c>
      <c r="BC8" s="328">
        <v>0.16826579999999999</v>
      </c>
      <c r="BD8" s="328">
        <v>0.17882590000000001</v>
      </c>
      <c r="BE8" s="328">
        <v>0.17790890000000001</v>
      </c>
      <c r="BF8" s="328">
        <v>0.16410089999999999</v>
      </c>
      <c r="BG8" s="328">
        <v>0.15212999999999999</v>
      </c>
      <c r="BH8" s="328">
        <v>0.1412774</v>
      </c>
      <c r="BI8" s="328">
        <v>0.10083789999999999</v>
      </c>
      <c r="BJ8" s="328">
        <v>9.2977099999999993E-2</v>
      </c>
      <c r="BK8" s="328">
        <v>0.12435110000000001</v>
      </c>
      <c r="BL8" s="328">
        <v>0.13867779999999999</v>
      </c>
      <c r="BM8" s="328">
        <v>0.17975949999999999</v>
      </c>
      <c r="BN8" s="328">
        <v>0.1965266</v>
      </c>
      <c r="BO8" s="328">
        <v>0.23126279999999999</v>
      </c>
      <c r="BP8" s="328">
        <v>0.2517356</v>
      </c>
      <c r="BQ8" s="328">
        <v>0.25268420000000003</v>
      </c>
      <c r="BR8" s="328">
        <v>0.23095199999999999</v>
      </c>
      <c r="BS8" s="328">
        <v>0.2133468</v>
      </c>
      <c r="BT8" s="328">
        <v>0.1960073</v>
      </c>
      <c r="BU8" s="328">
        <v>0.13663939999999999</v>
      </c>
      <c r="BV8" s="328">
        <v>0.11047899999999999</v>
      </c>
    </row>
    <row r="9" spans="1:74" ht="12" customHeight="1" x14ac:dyDescent="0.25">
      <c r="A9" s="498" t="s">
        <v>605</v>
      </c>
      <c r="B9" s="532" t="s">
        <v>816</v>
      </c>
      <c r="C9" s="262">
        <v>2.1712100000000002E-2</v>
      </c>
      <c r="D9" s="262">
        <v>1.9468630000000001E-2</v>
      </c>
      <c r="E9" s="262">
        <v>2.1217159999999999E-2</v>
      </c>
      <c r="F9" s="262">
        <v>1.991826E-2</v>
      </c>
      <c r="G9" s="262">
        <v>2.0538560000000001E-2</v>
      </c>
      <c r="H9" s="262">
        <v>2.04341E-2</v>
      </c>
      <c r="I9" s="262">
        <v>2.1014709999999999E-2</v>
      </c>
      <c r="J9" s="262">
        <v>2.1210139999999999E-2</v>
      </c>
      <c r="K9" s="262">
        <v>1.9658040000000002E-2</v>
      </c>
      <c r="L9" s="262">
        <v>2.0566520000000001E-2</v>
      </c>
      <c r="M9" s="262">
        <v>2.0364670000000001E-2</v>
      </c>
      <c r="N9" s="262">
        <v>2.1509790000000001E-2</v>
      </c>
      <c r="O9" s="262">
        <v>2.19092E-2</v>
      </c>
      <c r="P9" s="262">
        <v>2.0123439999999999E-2</v>
      </c>
      <c r="Q9" s="262">
        <v>2.175301E-2</v>
      </c>
      <c r="R9" s="262">
        <v>2.0050080000000001E-2</v>
      </c>
      <c r="S9" s="262">
        <v>2.0515370000000002E-2</v>
      </c>
      <c r="T9" s="262">
        <v>1.8948260000000001E-2</v>
      </c>
      <c r="U9" s="262">
        <v>2.0007919999999998E-2</v>
      </c>
      <c r="V9" s="262">
        <v>2.041138E-2</v>
      </c>
      <c r="W9" s="262">
        <v>1.9216009999999999E-2</v>
      </c>
      <c r="X9" s="262">
        <v>1.9417690000000001E-2</v>
      </c>
      <c r="Y9" s="262">
        <v>1.915265E-2</v>
      </c>
      <c r="Z9" s="262">
        <v>2.0694400000000002E-2</v>
      </c>
      <c r="AA9" s="262">
        <v>2.0392569999999999E-2</v>
      </c>
      <c r="AB9" s="262">
        <v>1.8200129999999998E-2</v>
      </c>
      <c r="AC9" s="262">
        <v>2.0288250000000001E-2</v>
      </c>
      <c r="AD9" s="262">
        <v>1.8848790000000001E-2</v>
      </c>
      <c r="AE9" s="262">
        <v>1.9533160000000001E-2</v>
      </c>
      <c r="AF9" s="262">
        <v>1.8817380000000002E-2</v>
      </c>
      <c r="AG9" s="262">
        <v>1.9405309999999999E-2</v>
      </c>
      <c r="AH9" s="262">
        <v>1.9030680000000001E-2</v>
      </c>
      <c r="AI9" s="262">
        <v>1.8615360000000001E-2</v>
      </c>
      <c r="AJ9" s="262">
        <v>1.8227650000000001E-2</v>
      </c>
      <c r="AK9" s="262">
        <v>1.8098590000000001E-2</v>
      </c>
      <c r="AL9" s="262">
        <v>2.000714E-2</v>
      </c>
      <c r="AM9" s="262">
        <v>1.8850820000000001E-2</v>
      </c>
      <c r="AN9" s="262">
        <v>1.7374580000000001E-2</v>
      </c>
      <c r="AO9" s="262">
        <v>1.88725E-2</v>
      </c>
      <c r="AP9" s="262">
        <v>1.715496E-2</v>
      </c>
      <c r="AQ9" s="262">
        <v>1.7831690000000001E-2</v>
      </c>
      <c r="AR9" s="262">
        <v>1.7959760000000002E-2</v>
      </c>
      <c r="AS9" s="262">
        <v>1.8311049999999999E-2</v>
      </c>
      <c r="AT9" s="262">
        <v>1.7696819999999999E-2</v>
      </c>
      <c r="AU9" s="262">
        <v>1.676803E-2</v>
      </c>
      <c r="AV9" s="262">
        <v>1.7290330999999999E-2</v>
      </c>
      <c r="AW9" s="262">
        <v>1.7394811999999999E-2</v>
      </c>
      <c r="AX9" s="262">
        <v>1.87545E-2</v>
      </c>
      <c r="AY9" s="262">
        <v>1.8788200000000001E-2</v>
      </c>
      <c r="AZ9" s="328">
        <v>1.67198E-2</v>
      </c>
      <c r="BA9" s="328">
        <v>1.8408399999999998E-2</v>
      </c>
      <c r="BB9" s="328">
        <v>1.7336500000000001E-2</v>
      </c>
      <c r="BC9" s="328">
        <v>1.8021700000000002E-2</v>
      </c>
      <c r="BD9" s="328">
        <v>1.7556499999999999E-2</v>
      </c>
      <c r="BE9" s="328">
        <v>1.8138700000000001E-2</v>
      </c>
      <c r="BF9" s="328">
        <v>1.7967400000000001E-2</v>
      </c>
      <c r="BG9" s="328">
        <v>1.7270299999999999E-2</v>
      </c>
      <c r="BH9" s="328">
        <v>1.7420000000000001E-2</v>
      </c>
      <c r="BI9" s="328">
        <v>1.6780799999999998E-2</v>
      </c>
      <c r="BJ9" s="328">
        <v>1.85046E-2</v>
      </c>
      <c r="BK9" s="328">
        <v>1.8536799999999999E-2</v>
      </c>
      <c r="BL9" s="328">
        <v>1.7099099999999999E-2</v>
      </c>
      <c r="BM9" s="328">
        <v>1.82066E-2</v>
      </c>
      <c r="BN9" s="328">
        <v>1.72105E-2</v>
      </c>
      <c r="BO9" s="328">
        <v>1.8019899999999998E-2</v>
      </c>
      <c r="BP9" s="328">
        <v>1.77609E-2</v>
      </c>
      <c r="BQ9" s="328">
        <v>1.81972E-2</v>
      </c>
      <c r="BR9" s="328">
        <v>1.78531E-2</v>
      </c>
      <c r="BS9" s="328">
        <v>1.72041E-2</v>
      </c>
      <c r="BT9" s="328">
        <v>1.7410399999999999E-2</v>
      </c>
      <c r="BU9" s="328">
        <v>1.6655099999999999E-2</v>
      </c>
      <c r="BV9" s="328">
        <v>1.8543500000000001E-2</v>
      </c>
    </row>
    <row r="10" spans="1:74" ht="12" customHeight="1" x14ac:dyDescent="0.25">
      <c r="A10" s="498" t="s">
        <v>604</v>
      </c>
      <c r="B10" s="532" t="s">
        <v>1021</v>
      </c>
      <c r="C10" s="262">
        <v>1.947579E-2</v>
      </c>
      <c r="D10" s="262">
        <v>1.607855E-2</v>
      </c>
      <c r="E10" s="262">
        <v>1.613684E-2</v>
      </c>
      <c r="F10" s="262">
        <v>1.36918E-2</v>
      </c>
      <c r="G10" s="262">
        <v>1.6090879999999998E-2</v>
      </c>
      <c r="H10" s="262">
        <v>1.6260170000000001E-2</v>
      </c>
      <c r="I10" s="262">
        <v>1.8751E-2</v>
      </c>
      <c r="J10" s="262">
        <v>1.9267679999999999E-2</v>
      </c>
      <c r="K10" s="262">
        <v>1.6856940000000001E-2</v>
      </c>
      <c r="L10" s="262">
        <v>1.463505E-2</v>
      </c>
      <c r="M10" s="262">
        <v>1.5714240000000001E-2</v>
      </c>
      <c r="N10" s="262">
        <v>1.756508E-2</v>
      </c>
      <c r="O10" s="262">
        <v>1.7380719999999999E-2</v>
      </c>
      <c r="P10" s="262">
        <v>1.6404599999999998E-2</v>
      </c>
      <c r="Q10" s="262">
        <v>1.571146E-2</v>
      </c>
      <c r="R10" s="262">
        <v>1.27376E-2</v>
      </c>
      <c r="S10" s="262">
        <v>1.39398E-2</v>
      </c>
      <c r="T10" s="262">
        <v>1.400333E-2</v>
      </c>
      <c r="U10" s="262">
        <v>1.633221E-2</v>
      </c>
      <c r="V10" s="262">
        <v>1.7728359999999999E-2</v>
      </c>
      <c r="W10" s="262">
        <v>1.4776320000000001E-2</v>
      </c>
      <c r="X10" s="262">
        <v>1.415014E-2</v>
      </c>
      <c r="Y10" s="262">
        <v>1.547639E-2</v>
      </c>
      <c r="Z10" s="262">
        <v>1.6733040000000001E-2</v>
      </c>
      <c r="AA10" s="262">
        <v>1.7876389999999999E-2</v>
      </c>
      <c r="AB10" s="262">
        <v>1.6996540000000001E-2</v>
      </c>
      <c r="AC10" s="262">
        <v>1.6421290000000002E-2</v>
      </c>
      <c r="AD10" s="262">
        <v>1.3494590000000001E-2</v>
      </c>
      <c r="AE10" s="262">
        <v>1.480655E-2</v>
      </c>
      <c r="AF10" s="262">
        <v>1.669178E-2</v>
      </c>
      <c r="AG10" s="262">
        <v>1.8876199999999999E-2</v>
      </c>
      <c r="AH10" s="262">
        <v>1.8712889999999999E-2</v>
      </c>
      <c r="AI10" s="262">
        <v>1.625795E-2</v>
      </c>
      <c r="AJ10" s="262">
        <v>1.4289899999999999E-2</v>
      </c>
      <c r="AK10" s="262">
        <v>1.54764E-2</v>
      </c>
      <c r="AL10" s="262">
        <v>1.6845470000000001E-2</v>
      </c>
      <c r="AM10" s="262">
        <v>1.65288E-2</v>
      </c>
      <c r="AN10" s="262">
        <v>1.800332E-2</v>
      </c>
      <c r="AO10" s="262">
        <v>1.6454E-2</v>
      </c>
      <c r="AP10" s="262">
        <v>1.2856670000000001E-2</v>
      </c>
      <c r="AQ10" s="262">
        <v>1.5809500000000001E-2</v>
      </c>
      <c r="AR10" s="262">
        <v>1.7813409999999998E-2</v>
      </c>
      <c r="AS10" s="262">
        <v>1.9673619999999999E-2</v>
      </c>
      <c r="AT10" s="262">
        <v>1.9142550000000001E-2</v>
      </c>
      <c r="AU10" s="262">
        <v>1.6791279999999999E-2</v>
      </c>
      <c r="AV10" s="262">
        <v>1.4779881E-2</v>
      </c>
      <c r="AW10" s="262">
        <v>1.5326428E-2</v>
      </c>
      <c r="AX10" s="262">
        <v>1.5241299999999999E-2</v>
      </c>
      <c r="AY10" s="262">
        <v>1.5654899999999999E-2</v>
      </c>
      <c r="AZ10" s="328">
        <v>1.52748E-2</v>
      </c>
      <c r="BA10" s="328">
        <v>1.4887299999999999E-2</v>
      </c>
      <c r="BB10" s="328">
        <v>1.1807099999999999E-2</v>
      </c>
      <c r="BC10" s="328">
        <v>1.39381E-2</v>
      </c>
      <c r="BD10" s="328">
        <v>1.5392599999999999E-2</v>
      </c>
      <c r="BE10" s="328">
        <v>1.75341E-2</v>
      </c>
      <c r="BF10" s="328">
        <v>1.76709E-2</v>
      </c>
      <c r="BG10" s="328">
        <v>1.4852199999999999E-2</v>
      </c>
      <c r="BH10" s="328">
        <v>1.32681E-2</v>
      </c>
      <c r="BI10" s="328">
        <v>1.4536500000000001E-2</v>
      </c>
      <c r="BJ10" s="328">
        <v>1.50539E-2</v>
      </c>
      <c r="BK10" s="328">
        <v>1.56548E-2</v>
      </c>
      <c r="BL10" s="328">
        <v>1.6285999999999998E-2</v>
      </c>
      <c r="BM10" s="328">
        <v>1.52893E-2</v>
      </c>
      <c r="BN10" s="328">
        <v>1.20888E-2</v>
      </c>
      <c r="BO10" s="328">
        <v>1.46334E-2</v>
      </c>
      <c r="BP10" s="328">
        <v>1.64271E-2</v>
      </c>
      <c r="BQ10" s="328">
        <v>1.8505899999999999E-2</v>
      </c>
      <c r="BR10" s="328">
        <v>1.82557E-2</v>
      </c>
      <c r="BS10" s="328">
        <v>1.5479700000000001E-2</v>
      </c>
      <c r="BT10" s="328">
        <v>1.3716000000000001E-2</v>
      </c>
      <c r="BU10" s="328">
        <v>1.49146E-2</v>
      </c>
      <c r="BV10" s="328">
        <v>1.53524E-2</v>
      </c>
    </row>
    <row r="11" spans="1:74" ht="12" customHeight="1" x14ac:dyDescent="0.25">
      <c r="A11" s="530" t="s">
        <v>97</v>
      </c>
      <c r="B11" s="532" t="s">
        <v>451</v>
      </c>
      <c r="C11" s="262">
        <v>0.2161514581</v>
      </c>
      <c r="D11" s="262">
        <v>0.20123746882999999</v>
      </c>
      <c r="E11" s="262">
        <v>0.22926746001000001</v>
      </c>
      <c r="F11" s="262">
        <v>0.25724530075000002</v>
      </c>
      <c r="G11" s="262">
        <v>0.22936314343</v>
      </c>
      <c r="H11" s="262">
        <v>0.19970441551000001</v>
      </c>
      <c r="I11" s="262">
        <v>0.19666161374999999</v>
      </c>
      <c r="J11" s="262">
        <v>0.17777508732</v>
      </c>
      <c r="K11" s="262">
        <v>0.21812099837999999</v>
      </c>
      <c r="L11" s="262">
        <v>0.24576492034</v>
      </c>
      <c r="M11" s="262">
        <v>0.22404662420999999</v>
      </c>
      <c r="N11" s="262">
        <v>0.23701535021</v>
      </c>
      <c r="O11" s="262">
        <v>0.25020542015000002</v>
      </c>
      <c r="P11" s="262">
        <v>0.25900728682000002</v>
      </c>
      <c r="Q11" s="262">
        <v>0.26086400308000002</v>
      </c>
      <c r="R11" s="262">
        <v>0.26471284825000002</v>
      </c>
      <c r="S11" s="262">
        <v>0.25249242430000002</v>
      </c>
      <c r="T11" s="262">
        <v>0.26837701514000001</v>
      </c>
      <c r="U11" s="262">
        <v>0.20292252155000001</v>
      </c>
      <c r="V11" s="262">
        <v>0.20447700381</v>
      </c>
      <c r="W11" s="262">
        <v>0.20572093406</v>
      </c>
      <c r="X11" s="262">
        <v>0.25572313462000001</v>
      </c>
      <c r="Y11" s="262">
        <v>0.29395870633999999</v>
      </c>
      <c r="Z11" s="262">
        <v>0.28388547399000003</v>
      </c>
      <c r="AA11" s="262">
        <v>0.26748882424999998</v>
      </c>
      <c r="AB11" s="262">
        <v>0.23770140796</v>
      </c>
      <c r="AC11" s="262">
        <v>0.34883615540000001</v>
      </c>
      <c r="AD11" s="262">
        <v>0.32174773215000002</v>
      </c>
      <c r="AE11" s="262">
        <v>0.30067056016999999</v>
      </c>
      <c r="AF11" s="262">
        <v>0.23733171107000001</v>
      </c>
      <c r="AG11" s="262">
        <v>0.19325252967000001</v>
      </c>
      <c r="AH11" s="262">
        <v>0.24091904119999999</v>
      </c>
      <c r="AI11" s="262">
        <v>0.25802570279999998</v>
      </c>
      <c r="AJ11" s="262">
        <v>0.28666523493000001</v>
      </c>
      <c r="AK11" s="262">
        <v>0.31811578835999998</v>
      </c>
      <c r="AL11" s="262">
        <v>0.3545991047</v>
      </c>
      <c r="AM11" s="262">
        <v>0.33888336697999999</v>
      </c>
      <c r="AN11" s="262">
        <v>0.33806501843999998</v>
      </c>
      <c r="AO11" s="262">
        <v>0.38277436068999998</v>
      </c>
      <c r="AP11" s="262">
        <v>0.40872145401999999</v>
      </c>
      <c r="AQ11" s="262">
        <v>0.37060289559999998</v>
      </c>
      <c r="AR11" s="262">
        <v>0.29793557497000001</v>
      </c>
      <c r="AS11" s="262">
        <v>0.26047508244000001</v>
      </c>
      <c r="AT11" s="262">
        <v>0.21665653192000001</v>
      </c>
      <c r="AU11" s="262">
        <v>0.24050322423000001</v>
      </c>
      <c r="AV11" s="262">
        <v>0.29210779610999998</v>
      </c>
      <c r="AW11" s="262">
        <v>0.37348864459999997</v>
      </c>
      <c r="AX11" s="262">
        <v>0.36921969999999998</v>
      </c>
      <c r="AY11" s="262">
        <v>0.37230619999999998</v>
      </c>
      <c r="AZ11" s="328">
        <v>0.3624327</v>
      </c>
      <c r="BA11" s="328">
        <v>0.41503180000000001</v>
      </c>
      <c r="BB11" s="328">
        <v>0.42968469999999997</v>
      </c>
      <c r="BC11" s="328">
        <v>0.39565980000000001</v>
      </c>
      <c r="BD11" s="328">
        <v>0.31546049999999998</v>
      </c>
      <c r="BE11" s="328">
        <v>0.27420410000000001</v>
      </c>
      <c r="BF11" s="328">
        <v>0.2288451</v>
      </c>
      <c r="BG11" s="328">
        <v>0.25395669999999998</v>
      </c>
      <c r="BH11" s="328">
        <v>0.30605539999999998</v>
      </c>
      <c r="BI11" s="328">
        <v>0.3847698</v>
      </c>
      <c r="BJ11" s="328">
        <v>0.39751560000000002</v>
      </c>
      <c r="BK11" s="328">
        <v>0.38323590000000002</v>
      </c>
      <c r="BL11" s="328">
        <v>0.39405960000000001</v>
      </c>
      <c r="BM11" s="328">
        <v>0.42882959999999998</v>
      </c>
      <c r="BN11" s="328">
        <v>0.4316644</v>
      </c>
      <c r="BO11" s="328">
        <v>0.4078563</v>
      </c>
      <c r="BP11" s="328">
        <v>0.32730730000000002</v>
      </c>
      <c r="BQ11" s="328">
        <v>0.28134940000000003</v>
      </c>
      <c r="BR11" s="328">
        <v>0.23663890000000001</v>
      </c>
      <c r="BS11" s="328">
        <v>0.2614822</v>
      </c>
      <c r="BT11" s="328">
        <v>0.31485679999999999</v>
      </c>
      <c r="BU11" s="328">
        <v>0.41256599999999999</v>
      </c>
      <c r="BV11" s="328">
        <v>0.41421200000000002</v>
      </c>
    </row>
    <row r="12" spans="1:74" ht="12" customHeight="1" x14ac:dyDescent="0.25">
      <c r="A12" s="531" t="s">
        <v>220</v>
      </c>
      <c r="B12" s="532" t="s">
        <v>348</v>
      </c>
      <c r="C12" s="262">
        <v>0.52035032586999996</v>
      </c>
      <c r="D12" s="262">
        <v>0.48439882702999998</v>
      </c>
      <c r="E12" s="262">
        <v>0.56413404719000004</v>
      </c>
      <c r="F12" s="262">
        <v>0.60781610932999997</v>
      </c>
      <c r="G12" s="262">
        <v>0.62428438469000003</v>
      </c>
      <c r="H12" s="262">
        <v>0.56711659086999999</v>
      </c>
      <c r="I12" s="262">
        <v>0.54067842480999995</v>
      </c>
      <c r="J12" s="262">
        <v>0.50013463688000004</v>
      </c>
      <c r="K12" s="262">
        <v>0.49098143576999997</v>
      </c>
      <c r="L12" s="262">
        <v>0.50682265515000002</v>
      </c>
      <c r="M12" s="262">
        <v>0.48621841600999999</v>
      </c>
      <c r="N12" s="262">
        <v>0.50693404568</v>
      </c>
      <c r="O12" s="262">
        <v>0.55235744761000005</v>
      </c>
      <c r="P12" s="262">
        <v>0.58077754195999998</v>
      </c>
      <c r="Q12" s="262">
        <v>0.57450270840999995</v>
      </c>
      <c r="R12" s="262">
        <v>0.58144338068000001</v>
      </c>
      <c r="S12" s="262">
        <v>0.64552690097999998</v>
      </c>
      <c r="T12" s="262">
        <v>0.64211351872</v>
      </c>
      <c r="U12" s="262">
        <v>0.5781214442</v>
      </c>
      <c r="V12" s="262">
        <v>0.53970930115000004</v>
      </c>
      <c r="W12" s="262">
        <v>0.48219567002000002</v>
      </c>
      <c r="X12" s="262">
        <v>0.52720546275000002</v>
      </c>
      <c r="Y12" s="262">
        <v>0.57391656795000001</v>
      </c>
      <c r="Z12" s="262">
        <v>0.56596126927000001</v>
      </c>
      <c r="AA12" s="262">
        <v>0.58266331903000002</v>
      </c>
      <c r="AB12" s="262">
        <v>0.51730151580999995</v>
      </c>
      <c r="AC12" s="262">
        <v>0.66513601900999997</v>
      </c>
      <c r="AD12" s="262">
        <v>0.63195893626999999</v>
      </c>
      <c r="AE12" s="262">
        <v>0.66174895319000004</v>
      </c>
      <c r="AF12" s="262">
        <v>0.59836239051999995</v>
      </c>
      <c r="AG12" s="262">
        <v>0.54553544243999996</v>
      </c>
      <c r="AH12" s="262">
        <v>0.57495968882000004</v>
      </c>
      <c r="AI12" s="262">
        <v>0.55333658577</v>
      </c>
      <c r="AJ12" s="262">
        <v>0.56311856908000002</v>
      </c>
      <c r="AK12" s="262">
        <v>0.60278067574000005</v>
      </c>
      <c r="AL12" s="262">
        <v>0.66552788034999999</v>
      </c>
      <c r="AM12" s="262">
        <v>0.69122609611999997</v>
      </c>
      <c r="AN12" s="262">
        <v>0.66921342568999997</v>
      </c>
      <c r="AO12" s="262">
        <v>0.75901471935999998</v>
      </c>
      <c r="AP12" s="262">
        <v>0.74105901429999999</v>
      </c>
      <c r="AQ12" s="262">
        <v>0.75347606627999997</v>
      </c>
      <c r="AR12" s="262">
        <v>0.72338367469999998</v>
      </c>
      <c r="AS12" s="262">
        <v>0.66197081795000001</v>
      </c>
      <c r="AT12" s="262">
        <v>0.58335001709000001</v>
      </c>
      <c r="AU12" s="262">
        <v>0.55282694226999995</v>
      </c>
      <c r="AV12" s="262">
        <v>0.57234675025000004</v>
      </c>
      <c r="AW12" s="262">
        <v>0.65824979612000001</v>
      </c>
      <c r="AX12" s="262">
        <v>0.65700199999999997</v>
      </c>
      <c r="AY12" s="262">
        <v>0.71516420000000003</v>
      </c>
      <c r="AZ12" s="328">
        <v>0.68468569999999995</v>
      </c>
      <c r="BA12" s="328">
        <v>0.79870660000000004</v>
      </c>
      <c r="BB12" s="328">
        <v>0.81974800000000003</v>
      </c>
      <c r="BC12" s="328">
        <v>0.84560519999999995</v>
      </c>
      <c r="BD12" s="328">
        <v>0.77565790000000001</v>
      </c>
      <c r="BE12" s="328">
        <v>0.71572800000000003</v>
      </c>
      <c r="BF12" s="328">
        <v>0.63023130000000005</v>
      </c>
      <c r="BG12" s="328">
        <v>0.60768630000000001</v>
      </c>
      <c r="BH12" s="328">
        <v>0.64519249999999995</v>
      </c>
      <c r="BI12" s="328">
        <v>0.70311420000000002</v>
      </c>
      <c r="BJ12" s="328">
        <v>0.73171520000000001</v>
      </c>
      <c r="BK12" s="328">
        <v>0.772227</v>
      </c>
      <c r="BL12" s="328">
        <v>0.77641300000000002</v>
      </c>
      <c r="BM12" s="328">
        <v>0.87176779999999998</v>
      </c>
      <c r="BN12" s="328">
        <v>0.88334170000000001</v>
      </c>
      <c r="BO12" s="328">
        <v>0.92871349999999997</v>
      </c>
      <c r="BP12" s="328">
        <v>0.86728209999999994</v>
      </c>
      <c r="BQ12" s="328">
        <v>0.80828270000000002</v>
      </c>
      <c r="BR12" s="328">
        <v>0.70783019999999996</v>
      </c>
      <c r="BS12" s="328">
        <v>0.67877750000000003</v>
      </c>
      <c r="BT12" s="328">
        <v>0.71012240000000004</v>
      </c>
      <c r="BU12" s="328">
        <v>0.76777899999999999</v>
      </c>
      <c r="BV12" s="328">
        <v>0.76837999999999995</v>
      </c>
    </row>
    <row r="13" spans="1:74" ht="12" customHeight="1" x14ac:dyDescent="0.25">
      <c r="A13" s="531"/>
      <c r="B13" s="166" t="s">
        <v>349</v>
      </c>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229"/>
      <c r="AZ13" s="329"/>
      <c r="BA13" s="329"/>
      <c r="BB13" s="329"/>
      <c r="BC13" s="329"/>
      <c r="BD13" s="329"/>
      <c r="BE13" s="329"/>
      <c r="BF13" s="329"/>
      <c r="BG13" s="329"/>
      <c r="BH13" s="329"/>
      <c r="BI13" s="329"/>
      <c r="BJ13" s="329"/>
      <c r="BK13" s="329"/>
      <c r="BL13" s="329"/>
      <c r="BM13" s="329"/>
      <c r="BN13" s="329"/>
      <c r="BO13" s="329"/>
      <c r="BP13" s="329"/>
      <c r="BQ13" s="329"/>
      <c r="BR13" s="329"/>
      <c r="BS13" s="329"/>
      <c r="BT13" s="329"/>
      <c r="BU13" s="329"/>
      <c r="BV13" s="329"/>
    </row>
    <row r="14" spans="1:74" ht="12" customHeight="1" x14ac:dyDescent="0.25">
      <c r="A14" s="531" t="s">
        <v>965</v>
      </c>
      <c r="B14" s="532" t="s">
        <v>1022</v>
      </c>
      <c r="C14" s="262">
        <v>7.0153872000000006E-2</v>
      </c>
      <c r="D14" s="262">
        <v>6.3485331000000006E-2</v>
      </c>
      <c r="E14" s="262">
        <v>6.8586227999999999E-2</v>
      </c>
      <c r="F14" s="262">
        <v>6.8966341E-2</v>
      </c>
      <c r="G14" s="262">
        <v>7.2293118000000003E-2</v>
      </c>
      <c r="H14" s="262">
        <v>7.0915046999999995E-2</v>
      </c>
      <c r="I14" s="262">
        <v>7.2376734999999998E-2</v>
      </c>
      <c r="J14" s="262">
        <v>7.0974086000000006E-2</v>
      </c>
      <c r="K14" s="262">
        <v>6.4984178000000004E-2</v>
      </c>
      <c r="L14" s="262">
        <v>6.8767954000000006E-2</v>
      </c>
      <c r="M14" s="262">
        <v>6.9604830000000006E-2</v>
      </c>
      <c r="N14" s="262">
        <v>7.3875534000000007E-2</v>
      </c>
      <c r="O14" s="262">
        <v>7.3865770999999997E-2</v>
      </c>
      <c r="P14" s="262">
        <v>6.7647374999999996E-2</v>
      </c>
      <c r="Q14" s="262">
        <v>6.5207065999999994E-2</v>
      </c>
      <c r="R14" s="262">
        <v>3.7735757000000002E-2</v>
      </c>
      <c r="S14" s="262">
        <v>4.6906284999999999E-2</v>
      </c>
      <c r="T14" s="262">
        <v>5.7481765999999997E-2</v>
      </c>
      <c r="U14" s="262">
        <v>6.3542210000000002E-2</v>
      </c>
      <c r="V14" s="262">
        <v>6.2937717000000004E-2</v>
      </c>
      <c r="W14" s="262">
        <v>6.1526271E-2</v>
      </c>
      <c r="X14" s="262">
        <v>6.5532831999999999E-2</v>
      </c>
      <c r="Y14" s="262">
        <v>6.6161330000000004E-2</v>
      </c>
      <c r="Z14" s="262">
        <v>6.6603605999999996E-2</v>
      </c>
      <c r="AA14" s="262">
        <v>6.3623842999999999E-2</v>
      </c>
      <c r="AB14" s="262">
        <v>5.0555822E-2</v>
      </c>
      <c r="AC14" s="262">
        <v>6.4766035E-2</v>
      </c>
      <c r="AD14" s="262">
        <v>6.2331617999999998E-2</v>
      </c>
      <c r="AE14" s="262">
        <v>6.8944349000000002E-2</v>
      </c>
      <c r="AF14" s="262">
        <v>6.7645392999999998E-2</v>
      </c>
      <c r="AG14" s="262">
        <v>6.9433480000000006E-2</v>
      </c>
      <c r="AH14" s="262">
        <v>6.4306328999999995E-2</v>
      </c>
      <c r="AI14" s="262">
        <v>6.2036926999999999E-2</v>
      </c>
      <c r="AJ14" s="262">
        <v>7.1307403000000005E-2</v>
      </c>
      <c r="AK14" s="262">
        <v>7.1495755999999994E-2</v>
      </c>
      <c r="AL14" s="262">
        <v>7.3048482999999997E-2</v>
      </c>
      <c r="AM14" s="262">
        <v>7.0949164999999995E-2</v>
      </c>
      <c r="AN14" s="262">
        <v>6.2490577999999998E-2</v>
      </c>
      <c r="AO14" s="262">
        <v>6.9757608999999998E-2</v>
      </c>
      <c r="AP14" s="262">
        <v>6.4087588000000001E-2</v>
      </c>
      <c r="AQ14" s="262">
        <v>6.9272559999999997E-2</v>
      </c>
      <c r="AR14" s="262">
        <v>6.9150627000000006E-2</v>
      </c>
      <c r="AS14" s="262">
        <v>6.9658050999999999E-2</v>
      </c>
      <c r="AT14" s="262">
        <v>6.7430272999999999E-2</v>
      </c>
      <c r="AU14" s="262">
        <v>6.0068626999999999E-2</v>
      </c>
      <c r="AV14" s="262">
        <v>6.9543595E-2</v>
      </c>
      <c r="AW14" s="262">
        <v>6.84443E-2</v>
      </c>
      <c r="AX14" s="262">
        <v>6.7226400000000006E-2</v>
      </c>
      <c r="AY14" s="262">
        <v>6.7713899999999994E-2</v>
      </c>
      <c r="AZ14" s="328">
        <v>6.0740799999999998E-2</v>
      </c>
      <c r="BA14" s="328">
        <v>6.7709400000000003E-2</v>
      </c>
      <c r="BB14" s="328">
        <v>6.3592499999999996E-2</v>
      </c>
      <c r="BC14" s="328">
        <v>6.9031300000000004E-2</v>
      </c>
      <c r="BD14" s="328">
        <v>6.72011E-2</v>
      </c>
      <c r="BE14" s="328">
        <v>6.7752400000000004E-2</v>
      </c>
      <c r="BF14" s="328">
        <v>6.6154599999999994E-2</v>
      </c>
      <c r="BG14" s="328">
        <v>6.4479999999999996E-2</v>
      </c>
      <c r="BH14" s="328">
        <v>6.7122500000000002E-2</v>
      </c>
      <c r="BI14" s="328">
        <v>6.8455100000000005E-2</v>
      </c>
      <c r="BJ14" s="328">
        <v>7.0171200000000003E-2</v>
      </c>
      <c r="BK14" s="328">
        <v>6.8451999999999999E-2</v>
      </c>
      <c r="BL14" s="328">
        <v>6.2901499999999999E-2</v>
      </c>
      <c r="BM14" s="328">
        <v>6.7971900000000002E-2</v>
      </c>
      <c r="BN14" s="328">
        <v>6.4016100000000006E-2</v>
      </c>
      <c r="BO14" s="328">
        <v>6.9350899999999993E-2</v>
      </c>
      <c r="BP14" s="328">
        <v>6.73237E-2</v>
      </c>
      <c r="BQ14" s="328">
        <v>6.8545099999999998E-2</v>
      </c>
      <c r="BR14" s="328">
        <v>6.6869999999999999E-2</v>
      </c>
      <c r="BS14" s="328">
        <v>6.5431500000000004E-2</v>
      </c>
      <c r="BT14" s="328">
        <v>6.8303000000000003E-2</v>
      </c>
      <c r="BU14" s="328">
        <v>6.9483699999999995E-2</v>
      </c>
      <c r="BV14" s="328">
        <v>7.1270799999999995E-2</v>
      </c>
    </row>
    <row r="15" spans="1:74" ht="12" customHeight="1" x14ac:dyDescent="0.25">
      <c r="A15" s="531" t="s">
        <v>602</v>
      </c>
      <c r="B15" s="532" t="s">
        <v>450</v>
      </c>
      <c r="C15" s="262">
        <v>3.5671200000000002E-4</v>
      </c>
      <c r="D15" s="262">
        <v>3.2219200000000001E-4</v>
      </c>
      <c r="E15" s="262">
        <v>3.5671200000000002E-4</v>
      </c>
      <c r="F15" s="262">
        <v>3.4520500000000001E-4</v>
      </c>
      <c r="G15" s="262">
        <v>3.5671200000000002E-4</v>
      </c>
      <c r="H15" s="262">
        <v>3.4520500000000001E-4</v>
      </c>
      <c r="I15" s="262">
        <v>3.5671200000000002E-4</v>
      </c>
      <c r="J15" s="262">
        <v>3.5671200000000002E-4</v>
      </c>
      <c r="K15" s="262">
        <v>3.4520500000000001E-4</v>
      </c>
      <c r="L15" s="262">
        <v>3.5671200000000002E-4</v>
      </c>
      <c r="M15" s="262">
        <v>3.4520500000000001E-4</v>
      </c>
      <c r="N15" s="262">
        <v>3.5671200000000002E-4</v>
      </c>
      <c r="O15" s="262">
        <v>3.5573799999999997E-4</v>
      </c>
      <c r="P15" s="262">
        <v>3.3278700000000002E-4</v>
      </c>
      <c r="Q15" s="262">
        <v>3.5573799999999997E-4</v>
      </c>
      <c r="R15" s="262">
        <v>3.4426200000000002E-4</v>
      </c>
      <c r="S15" s="262">
        <v>3.5573799999999997E-4</v>
      </c>
      <c r="T15" s="262">
        <v>3.4426200000000002E-4</v>
      </c>
      <c r="U15" s="262">
        <v>3.5573799999999997E-4</v>
      </c>
      <c r="V15" s="262">
        <v>3.5573799999999997E-4</v>
      </c>
      <c r="W15" s="262">
        <v>3.4426200000000002E-4</v>
      </c>
      <c r="X15" s="262">
        <v>3.5573799999999997E-4</v>
      </c>
      <c r="Y15" s="262">
        <v>3.4426200000000002E-4</v>
      </c>
      <c r="Z15" s="262">
        <v>3.5573799999999997E-4</v>
      </c>
      <c r="AA15" s="262">
        <v>3.5671200000000002E-4</v>
      </c>
      <c r="AB15" s="262">
        <v>3.2219200000000001E-4</v>
      </c>
      <c r="AC15" s="262">
        <v>3.5671200000000002E-4</v>
      </c>
      <c r="AD15" s="262">
        <v>3.4520500000000001E-4</v>
      </c>
      <c r="AE15" s="262">
        <v>3.5671200000000002E-4</v>
      </c>
      <c r="AF15" s="262">
        <v>3.4520500000000001E-4</v>
      </c>
      <c r="AG15" s="262">
        <v>3.5671200000000002E-4</v>
      </c>
      <c r="AH15" s="262">
        <v>3.5671200000000002E-4</v>
      </c>
      <c r="AI15" s="262">
        <v>3.4520500000000001E-4</v>
      </c>
      <c r="AJ15" s="262">
        <v>3.5671200000000002E-4</v>
      </c>
      <c r="AK15" s="262">
        <v>3.4520500000000001E-4</v>
      </c>
      <c r="AL15" s="262">
        <v>3.5671200000000002E-4</v>
      </c>
      <c r="AM15" s="262">
        <v>3.5671200000000002E-4</v>
      </c>
      <c r="AN15" s="262">
        <v>3.2219200000000001E-4</v>
      </c>
      <c r="AO15" s="262">
        <v>3.5671200000000002E-4</v>
      </c>
      <c r="AP15" s="262">
        <v>3.4520500000000001E-4</v>
      </c>
      <c r="AQ15" s="262">
        <v>3.5671200000000002E-4</v>
      </c>
      <c r="AR15" s="262">
        <v>3.4520500000000001E-4</v>
      </c>
      <c r="AS15" s="262">
        <v>3.5671200000000002E-4</v>
      </c>
      <c r="AT15" s="262">
        <v>3.5671200000000002E-4</v>
      </c>
      <c r="AU15" s="262">
        <v>3.4520500000000001E-4</v>
      </c>
      <c r="AV15" s="262">
        <v>3.5671200000000002E-4</v>
      </c>
      <c r="AW15" s="262">
        <v>3.5043599999999998E-4</v>
      </c>
      <c r="AX15" s="262">
        <v>3.4986499999999999E-4</v>
      </c>
      <c r="AY15" s="262">
        <v>3.49243E-4</v>
      </c>
      <c r="AZ15" s="328">
        <v>3.5170200000000002E-4</v>
      </c>
      <c r="BA15" s="328">
        <v>3.5124599999999999E-4</v>
      </c>
      <c r="BB15" s="328">
        <v>3.5179500000000002E-4</v>
      </c>
      <c r="BC15" s="328">
        <v>3.5134800000000002E-4</v>
      </c>
      <c r="BD15" s="328">
        <v>3.5190699999999999E-4</v>
      </c>
      <c r="BE15" s="328">
        <v>3.5146999999999999E-4</v>
      </c>
      <c r="BF15" s="328">
        <v>3.5099399999999998E-4</v>
      </c>
      <c r="BG15" s="328">
        <v>3.5152000000000002E-4</v>
      </c>
      <c r="BH15" s="328">
        <v>3.5104800000000002E-4</v>
      </c>
      <c r="BI15" s="328">
        <v>3.5110300000000002E-4</v>
      </c>
      <c r="BJ15" s="328">
        <v>3.5121600000000001E-4</v>
      </c>
      <c r="BK15" s="328">
        <v>3.5139500000000001E-4</v>
      </c>
      <c r="BL15" s="328">
        <v>3.5136800000000001E-4</v>
      </c>
      <c r="BM15" s="328">
        <v>3.5137900000000003E-4</v>
      </c>
      <c r="BN15" s="328">
        <v>3.5134100000000002E-4</v>
      </c>
      <c r="BO15" s="328">
        <v>3.5134000000000001E-4</v>
      </c>
      <c r="BP15" s="328">
        <v>3.5128900000000002E-4</v>
      </c>
      <c r="BQ15" s="328">
        <v>3.5127200000000002E-4</v>
      </c>
      <c r="BR15" s="328">
        <v>3.5129699999999998E-4</v>
      </c>
      <c r="BS15" s="328">
        <v>3.5127699999999999E-4</v>
      </c>
      <c r="BT15" s="328">
        <v>3.51298E-4</v>
      </c>
      <c r="BU15" s="328">
        <v>3.5131600000000001E-4</v>
      </c>
      <c r="BV15" s="328">
        <v>3.5132499999999999E-4</v>
      </c>
    </row>
    <row r="16" spans="1:74" ht="12" customHeight="1" x14ac:dyDescent="0.25">
      <c r="A16" s="531" t="s">
        <v>603</v>
      </c>
      <c r="B16" s="532" t="s">
        <v>48</v>
      </c>
      <c r="C16" s="262">
        <v>1.1003829999999999E-3</v>
      </c>
      <c r="D16" s="262">
        <v>8.3396800000000004E-4</v>
      </c>
      <c r="E16" s="262">
        <v>9.5812899999999995E-4</v>
      </c>
      <c r="F16" s="262">
        <v>9.4389799999999998E-4</v>
      </c>
      <c r="G16" s="262">
        <v>9.2431800000000004E-4</v>
      </c>
      <c r="H16" s="262">
        <v>8.4327299999999996E-4</v>
      </c>
      <c r="I16" s="262">
        <v>6.3550900000000003E-4</v>
      </c>
      <c r="J16" s="262">
        <v>5.2786800000000002E-4</v>
      </c>
      <c r="K16" s="262">
        <v>4.66837E-4</v>
      </c>
      <c r="L16" s="262">
        <v>5.6029799999999998E-4</v>
      </c>
      <c r="M16" s="262">
        <v>5.9331100000000001E-4</v>
      </c>
      <c r="N16" s="262">
        <v>8.0856099999999996E-4</v>
      </c>
      <c r="O16" s="262">
        <v>8.9139700000000004E-4</v>
      </c>
      <c r="P16" s="262">
        <v>9.5020200000000003E-4</v>
      </c>
      <c r="Q16" s="262">
        <v>1.078889E-3</v>
      </c>
      <c r="R16" s="262">
        <v>9.7559199999999995E-4</v>
      </c>
      <c r="S16" s="262">
        <v>8.9344499999999998E-4</v>
      </c>
      <c r="T16" s="262">
        <v>6.3960700000000004E-4</v>
      </c>
      <c r="U16" s="262">
        <v>5.5759400000000001E-4</v>
      </c>
      <c r="V16" s="262">
        <v>5.4453599999999998E-4</v>
      </c>
      <c r="W16" s="262">
        <v>4.7130700000000002E-4</v>
      </c>
      <c r="X16" s="262">
        <v>4.6315100000000002E-4</v>
      </c>
      <c r="Y16" s="262">
        <v>5.84682E-4</v>
      </c>
      <c r="Z16" s="262">
        <v>7.2464199999999995E-4</v>
      </c>
      <c r="AA16" s="262">
        <v>7.6320399999999997E-4</v>
      </c>
      <c r="AB16" s="262">
        <v>5.4796300000000005E-4</v>
      </c>
      <c r="AC16" s="262">
        <v>9.1053399999999995E-4</v>
      </c>
      <c r="AD16" s="262">
        <v>7.8838400000000005E-4</v>
      </c>
      <c r="AE16" s="262">
        <v>7.4700999999999999E-4</v>
      </c>
      <c r="AF16" s="262">
        <v>5.3121099999999997E-4</v>
      </c>
      <c r="AG16" s="262">
        <v>6.7500700000000004E-4</v>
      </c>
      <c r="AH16" s="262">
        <v>6.1652899999999999E-4</v>
      </c>
      <c r="AI16" s="262">
        <v>6.6724799999999995E-4</v>
      </c>
      <c r="AJ16" s="262">
        <v>6.74502E-4</v>
      </c>
      <c r="AK16" s="262">
        <v>7.3400799999999997E-4</v>
      </c>
      <c r="AL16" s="262">
        <v>6.2275099999999995E-4</v>
      </c>
      <c r="AM16" s="262">
        <v>7.3611E-4</v>
      </c>
      <c r="AN16" s="262">
        <v>6.6346299999999999E-4</v>
      </c>
      <c r="AO16" s="262">
        <v>7.6084199999999996E-4</v>
      </c>
      <c r="AP16" s="262">
        <v>6.7326899999999999E-4</v>
      </c>
      <c r="AQ16" s="262">
        <v>6.8533500000000002E-4</v>
      </c>
      <c r="AR16" s="262">
        <v>6.8041800000000002E-4</v>
      </c>
      <c r="AS16" s="262">
        <v>5.6722000000000001E-4</v>
      </c>
      <c r="AT16" s="262">
        <v>6.4754700000000005E-4</v>
      </c>
      <c r="AU16" s="262">
        <v>5.5740300000000004E-4</v>
      </c>
      <c r="AV16" s="262">
        <v>5.2362199999999995E-4</v>
      </c>
      <c r="AW16" s="262">
        <v>7.3921000000000002E-4</v>
      </c>
      <c r="AX16" s="262">
        <v>6.2716400000000004E-4</v>
      </c>
      <c r="AY16" s="262">
        <v>7.4132699999999996E-4</v>
      </c>
      <c r="AZ16" s="328">
        <v>6.6816499999999997E-4</v>
      </c>
      <c r="BA16" s="328">
        <v>7.6623299999999995E-4</v>
      </c>
      <c r="BB16" s="328">
        <v>6.7803999999999998E-4</v>
      </c>
      <c r="BC16" s="328">
        <v>6.9019199999999995E-4</v>
      </c>
      <c r="BD16" s="328">
        <v>6.8524000000000005E-4</v>
      </c>
      <c r="BE16" s="328">
        <v>5.7123999999999999E-4</v>
      </c>
      <c r="BF16" s="328">
        <v>6.5213599999999999E-4</v>
      </c>
      <c r="BG16" s="328">
        <v>5.61353E-4</v>
      </c>
      <c r="BH16" s="328">
        <v>5.2733299999999995E-4</v>
      </c>
      <c r="BI16" s="328">
        <v>5.9685700000000001E-4</v>
      </c>
      <c r="BJ16" s="328">
        <v>6.2716400000000004E-4</v>
      </c>
      <c r="BK16" s="328">
        <v>7.4132699999999996E-4</v>
      </c>
      <c r="BL16" s="328">
        <v>6.9202800000000002E-4</v>
      </c>
      <c r="BM16" s="328">
        <v>7.6623299999999995E-4</v>
      </c>
      <c r="BN16" s="328">
        <v>6.7803999999999998E-4</v>
      </c>
      <c r="BO16" s="328">
        <v>6.9019199999999995E-4</v>
      </c>
      <c r="BP16" s="328">
        <v>6.8524000000000005E-4</v>
      </c>
      <c r="BQ16" s="328">
        <v>5.7123999999999999E-4</v>
      </c>
      <c r="BR16" s="328">
        <v>6.5213599999999999E-4</v>
      </c>
      <c r="BS16" s="328">
        <v>5.61353E-4</v>
      </c>
      <c r="BT16" s="328">
        <v>5.2733299999999995E-4</v>
      </c>
      <c r="BU16" s="328">
        <v>5.9685700000000001E-4</v>
      </c>
      <c r="BV16" s="328">
        <v>6.2716400000000004E-4</v>
      </c>
    </row>
    <row r="17" spans="1:74" ht="12" customHeight="1" x14ac:dyDescent="0.25">
      <c r="A17" s="531" t="s">
        <v>1017</v>
      </c>
      <c r="B17" s="532" t="s">
        <v>1016</v>
      </c>
      <c r="C17" s="262">
        <v>1.5296496962000001E-3</v>
      </c>
      <c r="D17" s="262">
        <v>1.6248702468E-3</v>
      </c>
      <c r="E17" s="262">
        <v>2.3260542301E-3</v>
      </c>
      <c r="F17" s="262">
        <v>2.5444991874999999E-3</v>
      </c>
      <c r="G17" s="262">
        <v>2.8242096276999999E-3</v>
      </c>
      <c r="H17" s="262">
        <v>2.8513817836E-3</v>
      </c>
      <c r="I17" s="262">
        <v>2.9454131961E-3</v>
      </c>
      <c r="J17" s="262">
        <v>2.8514498624000002E-3</v>
      </c>
      <c r="K17" s="262">
        <v>2.5765632785E-3</v>
      </c>
      <c r="L17" s="262">
        <v>2.3286915438000002E-3</v>
      </c>
      <c r="M17" s="262">
        <v>1.8124197430000001E-3</v>
      </c>
      <c r="N17" s="262">
        <v>1.6273652675E-3</v>
      </c>
      <c r="O17" s="262">
        <v>1.7465477839E-3</v>
      </c>
      <c r="P17" s="262">
        <v>1.9377084446000001E-3</v>
      </c>
      <c r="Q17" s="262">
        <v>2.6641876949000001E-3</v>
      </c>
      <c r="R17" s="262">
        <v>2.8874370243999999E-3</v>
      </c>
      <c r="S17" s="262">
        <v>3.2132035725000001E-3</v>
      </c>
      <c r="T17" s="262">
        <v>3.2649737338999998E-3</v>
      </c>
      <c r="U17" s="262">
        <v>3.4085923717E-3</v>
      </c>
      <c r="V17" s="262">
        <v>3.2844328954000001E-3</v>
      </c>
      <c r="W17" s="262">
        <v>2.9396503877E-3</v>
      </c>
      <c r="X17" s="262">
        <v>2.6608030914000002E-3</v>
      </c>
      <c r="Y17" s="262">
        <v>2.0679871341999999E-3</v>
      </c>
      <c r="Z17" s="262">
        <v>1.8540949382E-3</v>
      </c>
      <c r="AA17" s="262">
        <v>1.9741612402E-3</v>
      </c>
      <c r="AB17" s="262">
        <v>2.1082294882E-3</v>
      </c>
      <c r="AC17" s="262">
        <v>3.0315652687000001E-3</v>
      </c>
      <c r="AD17" s="262">
        <v>3.2909752385999998E-3</v>
      </c>
      <c r="AE17" s="262">
        <v>3.6305999524999999E-3</v>
      </c>
      <c r="AF17" s="262">
        <v>3.6409699673999999E-3</v>
      </c>
      <c r="AG17" s="262">
        <v>3.7286269583000002E-3</v>
      </c>
      <c r="AH17" s="262">
        <v>3.6285501550000002E-3</v>
      </c>
      <c r="AI17" s="262">
        <v>3.2865738088000002E-3</v>
      </c>
      <c r="AJ17" s="262">
        <v>2.9462559119E-3</v>
      </c>
      <c r="AK17" s="262">
        <v>2.2878840339999999E-3</v>
      </c>
      <c r="AL17" s="262">
        <v>2.0158655636999998E-3</v>
      </c>
      <c r="AM17" s="262">
        <v>2.1883667585999998E-3</v>
      </c>
      <c r="AN17" s="262">
        <v>2.3303288260000002E-3</v>
      </c>
      <c r="AO17" s="262">
        <v>3.3096646161999998E-3</v>
      </c>
      <c r="AP17" s="262">
        <v>3.5863766181999999E-3</v>
      </c>
      <c r="AQ17" s="262">
        <v>3.9413636326E-3</v>
      </c>
      <c r="AR17" s="262">
        <v>3.9538242387999996E-3</v>
      </c>
      <c r="AS17" s="262">
        <v>4.0644218364999998E-3</v>
      </c>
      <c r="AT17" s="262">
        <v>3.9165134374999997E-3</v>
      </c>
      <c r="AU17" s="262">
        <v>3.5248361222999999E-3</v>
      </c>
      <c r="AV17" s="262">
        <v>3.2133175565E-3</v>
      </c>
      <c r="AW17" s="262">
        <v>2.4505186404E-3</v>
      </c>
      <c r="AX17" s="262">
        <v>2.2158799999999999E-3</v>
      </c>
      <c r="AY17" s="262">
        <v>2.3391100000000001E-3</v>
      </c>
      <c r="AZ17" s="328">
        <v>2.48423E-3</v>
      </c>
      <c r="BA17" s="328">
        <v>3.4884199999999999E-3</v>
      </c>
      <c r="BB17" s="328">
        <v>3.7679900000000001E-3</v>
      </c>
      <c r="BC17" s="328">
        <v>4.1479300000000002E-3</v>
      </c>
      <c r="BD17" s="328">
        <v>4.15497E-3</v>
      </c>
      <c r="BE17" s="328">
        <v>4.2926700000000002E-3</v>
      </c>
      <c r="BF17" s="328">
        <v>4.1674599999999996E-3</v>
      </c>
      <c r="BG17" s="328">
        <v>3.76809E-3</v>
      </c>
      <c r="BH17" s="328">
        <v>3.4382000000000002E-3</v>
      </c>
      <c r="BI17" s="328">
        <v>2.70535E-3</v>
      </c>
      <c r="BJ17" s="328">
        <v>2.4400099999999998E-3</v>
      </c>
      <c r="BK17" s="328">
        <v>2.5732200000000002E-3</v>
      </c>
      <c r="BL17" s="328">
        <v>2.7389300000000001E-3</v>
      </c>
      <c r="BM17" s="328">
        <v>3.8387400000000002E-3</v>
      </c>
      <c r="BN17" s="328">
        <v>4.1468800000000004E-3</v>
      </c>
      <c r="BO17" s="328">
        <v>4.5636000000000001E-3</v>
      </c>
      <c r="BP17" s="328">
        <v>4.57048E-3</v>
      </c>
      <c r="BQ17" s="328">
        <v>4.7201999999999999E-3</v>
      </c>
      <c r="BR17" s="328">
        <v>4.5761400000000002E-3</v>
      </c>
      <c r="BS17" s="328">
        <v>4.1359400000000003E-3</v>
      </c>
      <c r="BT17" s="328">
        <v>3.7703900000000002E-3</v>
      </c>
      <c r="BU17" s="328">
        <v>2.96269E-3</v>
      </c>
      <c r="BV17" s="328">
        <v>2.6691000000000002E-3</v>
      </c>
    </row>
    <row r="18" spans="1:74" ht="12" customHeight="1" x14ac:dyDescent="0.25">
      <c r="A18" s="531" t="s">
        <v>20</v>
      </c>
      <c r="B18" s="532" t="s">
        <v>816</v>
      </c>
      <c r="C18" s="262">
        <v>1.4048366E-2</v>
      </c>
      <c r="D18" s="262">
        <v>1.2832903999999999E-2</v>
      </c>
      <c r="E18" s="262">
        <v>1.3746346E-2</v>
      </c>
      <c r="F18" s="262">
        <v>1.2627509E-2</v>
      </c>
      <c r="G18" s="262">
        <v>1.2539405999999999E-2</v>
      </c>
      <c r="H18" s="262">
        <v>1.2467328999999999E-2</v>
      </c>
      <c r="I18" s="262">
        <v>1.2333146E-2</v>
      </c>
      <c r="J18" s="262">
        <v>1.2443546E-2</v>
      </c>
      <c r="K18" s="262">
        <v>1.1739708999999999E-2</v>
      </c>
      <c r="L18" s="262">
        <v>1.3533455999999999E-2</v>
      </c>
      <c r="M18" s="262">
        <v>1.3483248999999999E-2</v>
      </c>
      <c r="N18" s="262">
        <v>1.3998475999999999E-2</v>
      </c>
      <c r="O18" s="262">
        <v>1.4441806E-2</v>
      </c>
      <c r="P18" s="262">
        <v>1.3272694999999999E-2</v>
      </c>
      <c r="Q18" s="262">
        <v>1.3912946000000001E-2</v>
      </c>
      <c r="R18" s="262">
        <v>1.33612E-2</v>
      </c>
      <c r="S18" s="262">
        <v>1.3501025999999999E-2</v>
      </c>
      <c r="T18" s="262">
        <v>1.227987E-2</v>
      </c>
      <c r="U18" s="262">
        <v>1.2632936000000001E-2</v>
      </c>
      <c r="V18" s="262">
        <v>1.2759316E-2</v>
      </c>
      <c r="W18" s="262">
        <v>1.1965989999999999E-2</v>
      </c>
      <c r="X18" s="262">
        <v>1.3809586E-2</v>
      </c>
      <c r="Y18" s="262">
        <v>1.3555370000000001E-2</v>
      </c>
      <c r="Z18" s="262">
        <v>1.4188226E-2</v>
      </c>
      <c r="AA18" s="262">
        <v>1.4552076000000001E-2</v>
      </c>
      <c r="AB18" s="262">
        <v>1.2769294E-2</v>
      </c>
      <c r="AC18" s="262">
        <v>1.4248376E-2</v>
      </c>
      <c r="AD18" s="262">
        <v>1.3442058999999999E-2</v>
      </c>
      <c r="AE18" s="262">
        <v>1.3720546E-2</v>
      </c>
      <c r="AF18" s="262">
        <v>1.2200459E-2</v>
      </c>
      <c r="AG18" s="262">
        <v>1.2743526E-2</v>
      </c>
      <c r="AH18" s="262">
        <v>1.2754435999999999E-2</v>
      </c>
      <c r="AI18" s="262">
        <v>1.2500129E-2</v>
      </c>
      <c r="AJ18" s="262">
        <v>1.4033835999999999E-2</v>
      </c>
      <c r="AK18" s="262">
        <v>1.3918279E-2</v>
      </c>
      <c r="AL18" s="262">
        <v>1.4613126000000001E-2</v>
      </c>
      <c r="AM18" s="262">
        <v>1.4480616E-2</v>
      </c>
      <c r="AN18" s="262">
        <v>1.2894704E-2</v>
      </c>
      <c r="AO18" s="262">
        <v>1.4603496000000001E-2</v>
      </c>
      <c r="AP18" s="262">
        <v>1.3650799E-2</v>
      </c>
      <c r="AQ18" s="262">
        <v>1.3987736000000001E-2</v>
      </c>
      <c r="AR18" s="262">
        <v>1.2183529E-2</v>
      </c>
      <c r="AS18" s="262">
        <v>1.2601726000000001E-2</v>
      </c>
      <c r="AT18" s="262">
        <v>1.2594556E-2</v>
      </c>
      <c r="AU18" s="262">
        <v>1.1866379E-2</v>
      </c>
      <c r="AV18" s="262">
        <v>1.3635415999999999E-2</v>
      </c>
      <c r="AW18" s="262">
        <v>1.3551199999999999E-2</v>
      </c>
      <c r="AX18" s="262">
        <v>1.4316000000000001E-2</v>
      </c>
      <c r="AY18" s="262">
        <v>1.38777E-2</v>
      </c>
      <c r="AZ18" s="328">
        <v>1.24438E-2</v>
      </c>
      <c r="BA18" s="328">
        <v>1.3873099999999999E-2</v>
      </c>
      <c r="BB18" s="328">
        <v>1.31848E-2</v>
      </c>
      <c r="BC18" s="328">
        <v>1.35018E-2</v>
      </c>
      <c r="BD18" s="328">
        <v>1.24978E-2</v>
      </c>
      <c r="BE18" s="328">
        <v>1.31185E-2</v>
      </c>
      <c r="BF18" s="328">
        <v>1.31285E-2</v>
      </c>
      <c r="BG18" s="328">
        <v>1.2478299999999999E-2</v>
      </c>
      <c r="BH18" s="328">
        <v>1.3547699999999999E-2</v>
      </c>
      <c r="BI18" s="328">
        <v>1.32064E-2</v>
      </c>
      <c r="BJ18" s="328">
        <v>1.41622E-2</v>
      </c>
      <c r="BK18" s="328">
        <v>1.3752500000000001E-2</v>
      </c>
      <c r="BL18" s="328">
        <v>1.24828E-2</v>
      </c>
      <c r="BM18" s="328">
        <v>1.3824899999999999E-2</v>
      </c>
      <c r="BN18" s="328">
        <v>1.3199300000000001E-2</v>
      </c>
      <c r="BO18" s="328">
        <v>1.35581E-2</v>
      </c>
      <c r="BP18" s="328">
        <v>1.2580900000000001E-2</v>
      </c>
      <c r="BQ18" s="328">
        <v>1.3192300000000001E-2</v>
      </c>
      <c r="BR18" s="328">
        <v>1.31678E-2</v>
      </c>
      <c r="BS18" s="328">
        <v>1.24797E-2</v>
      </c>
      <c r="BT18" s="328">
        <v>1.3497800000000001E-2</v>
      </c>
      <c r="BU18" s="328">
        <v>1.3159799999999999E-2</v>
      </c>
      <c r="BV18" s="328">
        <v>1.4139000000000001E-2</v>
      </c>
    </row>
    <row r="19" spans="1:74" ht="12" customHeight="1" x14ac:dyDescent="0.25">
      <c r="A19" s="498" t="s">
        <v>50</v>
      </c>
      <c r="B19" s="532" t="s">
        <v>1021</v>
      </c>
      <c r="C19" s="262">
        <v>0.12349460399999999</v>
      </c>
      <c r="D19" s="262">
        <v>0.111666153</v>
      </c>
      <c r="E19" s="262">
        <v>0.119877434</v>
      </c>
      <c r="F19" s="262">
        <v>0.112582374</v>
      </c>
      <c r="G19" s="262">
        <v>0.116043704</v>
      </c>
      <c r="H19" s="262">
        <v>0.11448169399999999</v>
      </c>
      <c r="I19" s="262">
        <v>0.120255554</v>
      </c>
      <c r="J19" s="262">
        <v>0.120736014</v>
      </c>
      <c r="K19" s="262">
        <v>0.11342126399999999</v>
      </c>
      <c r="L19" s="262">
        <v>0.11684963399999999</v>
      </c>
      <c r="M19" s="262">
        <v>0.116535894</v>
      </c>
      <c r="N19" s="262">
        <v>0.12103850400000001</v>
      </c>
      <c r="O19" s="262">
        <v>0.12008213600000001</v>
      </c>
      <c r="P19" s="262">
        <v>0.113052235</v>
      </c>
      <c r="Q19" s="262">
        <v>0.117731006</v>
      </c>
      <c r="R19" s="262">
        <v>0.111528165</v>
      </c>
      <c r="S19" s="262">
        <v>0.113976306</v>
      </c>
      <c r="T19" s="262">
        <v>0.108239895</v>
      </c>
      <c r="U19" s="262">
        <v>0.110243576</v>
      </c>
      <c r="V19" s="262">
        <v>0.111277076</v>
      </c>
      <c r="W19" s="262">
        <v>0.107697185</v>
      </c>
      <c r="X19" s="262">
        <v>0.11247259599999999</v>
      </c>
      <c r="Y19" s="262">
        <v>0.112062895</v>
      </c>
      <c r="Z19" s="262">
        <v>0.117824916</v>
      </c>
      <c r="AA19" s="262">
        <v>0.117460754</v>
      </c>
      <c r="AB19" s="262">
        <v>0.103743233</v>
      </c>
      <c r="AC19" s="262">
        <v>0.11483584400000001</v>
      </c>
      <c r="AD19" s="262">
        <v>0.113256464</v>
      </c>
      <c r="AE19" s="262">
        <v>0.11661287400000001</v>
      </c>
      <c r="AF19" s="262">
        <v>0.112168634</v>
      </c>
      <c r="AG19" s="262">
        <v>0.117851724</v>
      </c>
      <c r="AH19" s="262">
        <v>0.116497534</v>
      </c>
      <c r="AI19" s="262">
        <v>0.112583744</v>
      </c>
      <c r="AJ19" s="262">
        <v>0.113286864</v>
      </c>
      <c r="AK19" s="262">
        <v>0.11006835399999999</v>
      </c>
      <c r="AL19" s="262">
        <v>0.11749256399999999</v>
      </c>
      <c r="AM19" s="262">
        <v>0.111361354</v>
      </c>
      <c r="AN19" s="262">
        <v>0.10153003300000001</v>
      </c>
      <c r="AO19" s="262">
        <v>0.10562727399999999</v>
      </c>
      <c r="AP19" s="262">
        <v>0.10503765399999999</v>
      </c>
      <c r="AQ19" s="262">
        <v>0.110229524</v>
      </c>
      <c r="AR19" s="262">
        <v>0.108272884</v>
      </c>
      <c r="AS19" s="262">
        <v>0.11169077400000001</v>
      </c>
      <c r="AT19" s="262">
        <v>0.11055912399999999</v>
      </c>
      <c r="AU19" s="262">
        <v>0.100012294</v>
      </c>
      <c r="AV19" s="262">
        <v>0.102182044</v>
      </c>
      <c r="AW19" s="262">
        <v>0.1045227</v>
      </c>
      <c r="AX19" s="262">
        <v>0.1133091</v>
      </c>
      <c r="AY19" s="262">
        <v>0.1150791</v>
      </c>
      <c r="AZ19" s="328">
        <v>0.1039612</v>
      </c>
      <c r="BA19" s="328">
        <v>0.1115603</v>
      </c>
      <c r="BB19" s="328">
        <v>0.1098389</v>
      </c>
      <c r="BC19" s="328">
        <v>0.1118619</v>
      </c>
      <c r="BD19" s="328">
        <v>0.11113339999999999</v>
      </c>
      <c r="BE19" s="328">
        <v>0.1174815</v>
      </c>
      <c r="BF19" s="328">
        <v>0.1160644</v>
      </c>
      <c r="BG19" s="328">
        <v>0.11189300000000001</v>
      </c>
      <c r="BH19" s="328">
        <v>0.1162574</v>
      </c>
      <c r="BI19" s="328">
        <v>0.1131239</v>
      </c>
      <c r="BJ19" s="328">
        <v>0.1184342</v>
      </c>
      <c r="BK19" s="328">
        <v>0.1182184</v>
      </c>
      <c r="BL19" s="328">
        <v>0.1058891</v>
      </c>
      <c r="BM19" s="328">
        <v>0.11274820000000001</v>
      </c>
      <c r="BN19" s="328">
        <v>0.110545</v>
      </c>
      <c r="BO19" s="328">
        <v>0.1122808</v>
      </c>
      <c r="BP19" s="328">
        <v>0.11139499999999999</v>
      </c>
      <c r="BQ19" s="328">
        <v>0.1177001</v>
      </c>
      <c r="BR19" s="328">
        <v>0.1162773</v>
      </c>
      <c r="BS19" s="328">
        <v>0.11211409999999999</v>
      </c>
      <c r="BT19" s="328">
        <v>0.1164722</v>
      </c>
      <c r="BU19" s="328">
        <v>0.11333849999999999</v>
      </c>
      <c r="BV19" s="328">
        <v>0.118654</v>
      </c>
    </row>
    <row r="20" spans="1:74" ht="12" customHeight="1" x14ac:dyDescent="0.25">
      <c r="A20" s="531" t="s">
        <v>19</v>
      </c>
      <c r="B20" s="532" t="s">
        <v>1381</v>
      </c>
      <c r="C20" s="262">
        <v>0.21211431320999999</v>
      </c>
      <c r="D20" s="262">
        <v>0.19221319665</v>
      </c>
      <c r="E20" s="262">
        <v>0.20737442783000001</v>
      </c>
      <c r="F20" s="262">
        <v>0.19950759202000001</v>
      </c>
      <c r="G20" s="262">
        <v>0.20662834214</v>
      </c>
      <c r="H20" s="262">
        <v>0.20350763964999999</v>
      </c>
      <c r="I20" s="262">
        <v>0.21051107708</v>
      </c>
      <c r="J20" s="262">
        <v>0.20948555047</v>
      </c>
      <c r="K20" s="262">
        <v>0.19502334542999999</v>
      </c>
      <c r="L20" s="262">
        <v>0.20401950655000001</v>
      </c>
      <c r="M20" s="262">
        <v>0.20395935541999999</v>
      </c>
      <c r="N20" s="262">
        <v>0.21328058552000001</v>
      </c>
      <c r="O20" s="262">
        <v>0.21316833283</v>
      </c>
      <c r="P20" s="262">
        <v>0.19883051385</v>
      </c>
      <c r="Q20" s="262">
        <v>0.20237464724000001</v>
      </c>
      <c r="R20" s="262">
        <v>0.16784786034999999</v>
      </c>
      <c r="S20" s="262">
        <v>0.18031622621000001</v>
      </c>
      <c r="T20" s="262">
        <v>0.18394219312000001</v>
      </c>
      <c r="U20" s="262">
        <v>0.1924241458</v>
      </c>
      <c r="V20" s="262">
        <v>0.19282389236</v>
      </c>
      <c r="W20" s="262">
        <v>0.18659645398999999</v>
      </c>
      <c r="X20" s="262">
        <v>0.19687664342</v>
      </c>
      <c r="Y20" s="262">
        <v>0.19640264045</v>
      </c>
      <c r="Z20" s="262">
        <v>0.20320585158999999</v>
      </c>
      <c r="AA20" s="262">
        <v>0.20019485034000001</v>
      </c>
      <c r="AB20" s="262">
        <v>0.17142671622</v>
      </c>
      <c r="AC20" s="262">
        <v>0.19988461741999999</v>
      </c>
      <c r="AD20" s="262">
        <v>0.19509144839000001</v>
      </c>
      <c r="AE20" s="262">
        <v>0.20586358437999999</v>
      </c>
      <c r="AF20" s="262">
        <v>0.19834510895999999</v>
      </c>
      <c r="AG20" s="262">
        <v>0.20665538145000001</v>
      </c>
      <c r="AH20" s="262">
        <v>0.19997031298000001</v>
      </c>
      <c r="AI20" s="262">
        <v>0.19313003443999999</v>
      </c>
      <c r="AJ20" s="262">
        <v>0.20449615285</v>
      </c>
      <c r="AK20" s="262">
        <v>0.20064462014000001</v>
      </c>
      <c r="AL20" s="262">
        <v>0.20993154748000001</v>
      </c>
      <c r="AM20" s="262">
        <v>0.20167806897000001</v>
      </c>
      <c r="AN20" s="262">
        <v>0.18174141198999999</v>
      </c>
      <c r="AO20" s="262">
        <v>0.19619198299000001</v>
      </c>
      <c r="AP20" s="262">
        <v>0.18906448802</v>
      </c>
      <c r="AQ20" s="262">
        <v>0.20027854596</v>
      </c>
      <c r="AR20" s="262">
        <v>0.19639809594999999</v>
      </c>
      <c r="AS20" s="262">
        <v>0.20068869454999999</v>
      </c>
      <c r="AT20" s="262">
        <v>0.19737085271999999</v>
      </c>
      <c r="AU20" s="262">
        <v>0.17803316961000001</v>
      </c>
      <c r="AV20" s="262">
        <v>0.19129916961000001</v>
      </c>
      <c r="AW20" s="262">
        <v>0.19179668463999999</v>
      </c>
      <c r="AX20" s="262">
        <v>0.19979881899999999</v>
      </c>
      <c r="AY20" s="262">
        <v>0.20170873</v>
      </c>
      <c r="AZ20" s="328">
        <v>0.1821874</v>
      </c>
      <c r="BA20" s="328">
        <v>0.19948089999999999</v>
      </c>
      <c r="BB20" s="328">
        <v>0.1930769</v>
      </c>
      <c r="BC20" s="328">
        <v>0.20142750000000001</v>
      </c>
      <c r="BD20" s="328">
        <v>0.1978346</v>
      </c>
      <c r="BE20" s="328">
        <v>0.2053806</v>
      </c>
      <c r="BF20" s="328">
        <v>0.2023085</v>
      </c>
      <c r="BG20" s="328">
        <v>0.19523599999999999</v>
      </c>
      <c r="BH20" s="328">
        <v>0.20304410000000001</v>
      </c>
      <c r="BI20" s="328">
        <v>0.20020740000000001</v>
      </c>
      <c r="BJ20" s="328">
        <v>0.20798</v>
      </c>
      <c r="BK20" s="328">
        <v>0.20573050000000001</v>
      </c>
      <c r="BL20" s="328">
        <v>0.18666179999999999</v>
      </c>
      <c r="BM20" s="328">
        <v>0.20124500000000001</v>
      </c>
      <c r="BN20" s="328">
        <v>0.19460150000000001</v>
      </c>
      <c r="BO20" s="328">
        <v>0.2026347</v>
      </c>
      <c r="BP20" s="328">
        <v>0.1987053</v>
      </c>
      <c r="BQ20" s="328">
        <v>0.20689830000000001</v>
      </c>
      <c r="BR20" s="328">
        <v>0.20368720000000001</v>
      </c>
      <c r="BS20" s="328">
        <v>0.1967836</v>
      </c>
      <c r="BT20" s="328">
        <v>0.2047361</v>
      </c>
      <c r="BU20" s="328">
        <v>0.20166980000000001</v>
      </c>
      <c r="BV20" s="328">
        <v>0.20951220000000001</v>
      </c>
    </row>
    <row r="21" spans="1:74" ht="12" customHeight="1" x14ac:dyDescent="0.25">
      <c r="A21" s="531"/>
      <c r="B21" s="166" t="s">
        <v>350</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329"/>
      <c r="BA21" s="329"/>
      <c r="BB21" s="329"/>
      <c r="BC21" s="329"/>
      <c r="BD21" s="329"/>
      <c r="BE21" s="329"/>
      <c r="BF21" s="329"/>
      <c r="BG21" s="329"/>
      <c r="BH21" s="329"/>
      <c r="BI21" s="329"/>
      <c r="BJ21" s="329"/>
      <c r="BK21" s="329"/>
      <c r="BL21" s="329"/>
      <c r="BM21" s="329"/>
      <c r="BN21" s="329"/>
      <c r="BO21" s="329"/>
      <c r="BP21" s="329"/>
      <c r="BQ21" s="329"/>
      <c r="BR21" s="329"/>
      <c r="BS21" s="329"/>
      <c r="BT21" s="329"/>
      <c r="BU21" s="329"/>
      <c r="BV21" s="329"/>
    </row>
    <row r="22" spans="1:74" ht="12" customHeight="1" x14ac:dyDescent="0.25">
      <c r="A22" s="531" t="s">
        <v>62</v>
      </c>
      <c r="B22" s="532" t="s">
        <v>450</v>
      </c>
      <c r="C22" s="262">
        <v>2.0473269999999998E-3</v>
      </c>
      <c r="D22" s="262">
        <v>1.872915E-3</v>
      </c>
      <c r="E22" s="262">
        <v>2.0661479999999999E-3</v>
      </c>
      <c r="F22" s="262">
        <v>1.859033E-3</v>
      </c>
      <c r="G22" s="262">
        <v>2.0058839999999999E-3</v>
      </c>
      <c r="H22" s="262">
        <v>1.921166E-3</v>
      </c>
      <c r="I22" s="262">
        <v>1.9703149999999998E-3</v>
      </c>
      <c r="J22" s="262">
        <v>1.9467060000000001E-3</v>
      </c>
      <c r="K22" s="262">
        <v>1.8818680000000001E-3</v>
      </c>
      <c r="L22" s="262">
        <v>2.012808E-3</v>
      </c>
      <c r="M22" s="262">
        <v>1.9942530000000001E-3</v>
      </c>
      <c r="N22" s="262">
        <v>2.0527380000000001E-3</v>
      </c>
      <c r="O22" s="262">
        <v>1.9788430000000001E-3</v>
      </c>
      <c r="P22" s="262">
        <v>1.920578E-3</v>
      </c>
      <c r="Q22" s="262">
        <v>2.0464720000000001E-3</v>
      </c>
      <c r="R22" s="262">
        <v>1.9603490000000001E-3</v>
      </c>
      <c r="S22" s="262">
        <v>2.0076690000000001E-3</v>
      </c>
      <c r="T22" s="262">
        <v>1.9096149999999999E-3</v>
      </c>
      <c r="U22" s="262">
        <v>1.9353059999999999E-3</v>
      </c>
      <c r="V22" s="262">
        <v>1.9338859999999999E-3</v>
      </c>
      <c r="W22" s="262">
        <v>1.910237E-3</v>
      </c>
      <c r="X22" s="262">
        <v>2.0053369999999998E-3</v>
      </c>
      <c r="Y22" s="262">
        <v>1.972667E-3</v>
      </c>
      <c r="Z22" s="262">
        <v>2.054906E-3</v>
      </c>
      <c r="AA22" s="262">
        <v>2.0618709999999998E-3</v>
      </c>
      <c r="AB22" s="262">
        <v>1.8597799999999999E-3</v>
      </c>
      <c r="AC22" s="262">
        <v>1.825056E-3</v>
      </c>
      <c r="AD22" s="262">
        <v>1.9491459999999999E-3</v>
      </c>
      <c r="AE22" s="262">
        <v>2.124356E-3</v>
      </c>
      <c r="AF22" s="262">
        <v>1.975578E-3</v>
      </c>
      <c r="AG22" s="262">
        <v>2.0210430000000001E-3</v>
      </c>
      <c r="AH22" s="262">
        <v>2.0398349999999998E-3</v>
      </c>
      <c r="AI22" s="262">
        <v>1.9975700000000002E-3</v>
      </c>
      <c r="AJ22" s="262">
        <v>2.0999669999999999E-3</v>
      </c>
      <c r="AK22" s="262">
        <v>2.0078370000000002E-3</v>
      </c>
      <c r="AL22" s="262">
        <v>2.1745219999999999E-3</v>
      </c>
      <c r="AM22" s="262">
        <v>2.1732399999999999E-3</v>
      </c>
      <c r="AN22" s="262">
        <v>1.9367399999999999E-3</v>
      </c>
      <c r="AO22" s="262">
        <v>2.081556E-3</v>
      </c>
      <c r="AP22" s="262">
        <v>2.0528479999999999E-3</v>
      </c>
      <c r="AQ22" s="262">
        <v>2.084182E-3</v>
      </c>
      <c r="AR22" s="262">
        <v>1.9341300000000001E-3</v>
      </c>
      <c r="AS22" s="262">
        <v>1.9946109999999999E-3</v>
      </c>
      <c r="AT22" s="262">
        <v>2.0191860000000001E-3</v>
      </c>
      <c r="AU22" s="262">
        <v>1.9770009999999999E-3</v>
      </c>
      <c r="AV22" s="262">
        <v>1.953766E-3</v>
      </c>
      <c r="AW22" s="262">
        <v>2.0347099999999999E-3</v>
      </c>
      <c r="AX22" s="262">
        <v>2.0219999999999999E-3</v>
      </c>
      <c r="AY22" s="262">
        <v>2.0082500000000001E-3</v>
      </c>
      <c r="AZ22" s="328">
        <v>2.01475E-3</v>
      </c>
      <c r="BA22" s="328">
        <v>2.0086800000000001E-3</v>
      </c>
      <c r="BB22" s="328">
        <v>2.0046600000000001E-3</v>
      </c>
      <c r="BC22" s="328">
        <v>1.9974300000000001E-3</v>
      </c>
      <c r="BD22" s="328">
        <v>2.0031900000000002E-3</v>
      </c>
      <c r="BE22" s="328">
        <v>2.0039599999999999E-3</v>
      </c>
      <c r="BF22" s="328">
        <v>2.0025799999999999E-3</v>
      </c>
      <c r="BG22" s="328">
        <v>2.0049099999999999E-3</v>
      </c>
      <c r="BH22" s="328">
        <v>2.0095600000000001E-3</v>
      </c>
      <c r="BI22" s="328">
        <v>2.0072699999999998E-3</v>
      </c>
      <c r="BJ22" s="328">
        <v>2.00593E-3</v>
      </c>
      <c r="BK22" s="328">
        <v>2.0057199999999999E-3</v>
      </c>
      <c r="BL22" s="328">
        <v>2.0049E-3</v>
      </c>
      <c r="BM22" s="328">
        <v>2.0045499999999999E-3</v>
      </c>
      <c r="BN22" s="328">
        <v>2.0045499999999999E-3</v>
      </c>
      <c r="BO22" s="328">
        <v>2.00519E-3</v>
      </c>
      <c r="BP22" s="328">
        <v>2.0053699999999998E-3</v>
      </c>
      <c r="BQ22" s="328">
        <v>2.0054999999999999E-3</v>
      </c>
      <c r="BR22" s="328">
        <v>2.00577E-3</v>
      </c>
      <c r="BS22" s="328">
        <v>2.00585E-3</v>
      </c>
      <c r="BT22" s="328">
        <v>2.0055099999999998E-3</v>
      </c>
      <c r="BU22" s="328">
        <v>2.0053499999999999E-3</v>
      </c>
      <c r="BV22" s="328">
        <v>2.0052999999999998E-3</v>
      </c>
    </row>
    <row r="23" spans="1:74" ht="12" customHeight="1" x14ac:dyDescent="0.25">
      <c r="A23" s="531" t="s">
        <v>1019</v>
      </c>
      <c r="B23" s="532" t="s">
        <v>1018</v>
      </c>
      <c r="C23" s="262">
        <v>5.8687785204999997E-3</v>
      </c>
      <c r="D23" s="262">
        <v>6.3189761385000001E-3</v>
      </c>
      <c r="E23" s="262">
        <v>8.7554792350000004E-3</v>
      </c>
      <c r="F23" s="262">
        <v>9.6740475545999995E-3</v>
      </c>
      <c r="G23" s="262">
        <v>1.0404842809E-2</v>
      </c>
      <c r="H23" s="262">
        <v>1.0520753121000001E-2</v>
      </c>
      <c r="I23" s="262">
        <v>1.1049767913999999E-2</v>
      </c>
      <c r="J23" s="262">
        <v>1.0512396856E-2</v>
      </c>
      <c r="K23" s="262">
        <v>9.3457140600999994E-3</v>
      </c>
      <c r="L23" s="262">
        <v>8.2552217232E-3</v>
      </c>
      <c r="M23" s="262">
        <v>6.4014695829999997E-3</v>
      </c>
      <c r="N23" s="262">
        <v>6.0876245413000003E-3</v>
      </c>
      <c r="O23" s="262">
        <v>6.8313658936000003E-3</v>
      </c>
      <c r="P23" s="262">
        <v>7.7521880063999996E-3</v>
      </c>
      <c r="Q23" s="262">
        <v>1.0045071423000001E-2</v>
      </c>
      <c r="R23" s="262">
        <v>1.1075285103E-2</v>
      </c>
      <c r="S23" s="262">
        <v>1.2242072479000001E-2</v>
      </c>
      <c r="T23" s="262">
        <v>1.2210192E-2</v>
      </c>
      <c r="U23" s="262">
        <v>1.2684866782000001E-2</v>
      </c>
      <c r="V23" s="262">
        <v>1.2106535565E-2</v>
      </c>
      <c r="W23" s="262">
        <v>1.0769125593000001E-2</v>
      </c>
      <c r="X23" s="262">
        <v>9.3904374635000003E-3</v>
      </c>
      <c r="Y23" s="262">
        <v>7.4795198360999996E-3</v>
      </c>
      <c r="Z23" s="262">
        <v>7.1435376056E-3</v>
      </c>
      <c r="AA23" s="262">
        <v>7.9687396450000003E-3</v>
      </c>
      <c r="AB23" s="262">
        <v>8.5953272002000005E-3</v>
      </c>
      <c r="AC23" s="262">
        <v>1.1863157266000001E-2</v>
      </c>
      <c r="AD23" s="262">
        <v>1.3157122896E-2</v>
      </c>
      <c r="AE23" s="262">
        <v>1.4249724961E-2</v>
      </c>
      <c r="AF23" s="262">
        <v>1.4381321117999999E-2</v>
      </c>
      <c r="AG23" s="262">
        <v>1.4817731480999999E-2</v>
      </c>
      <c r="AH23" s="262">
        <v>1.4240396858E-2</v>
      </c>
      <c r="AI23" s="262">
        <v>1.2716656573E-2</v>
      </c>
      <c r="AJ23" s="262">
        <v>1.1037348529000001E-2</v>
      </c>
      <c r="AK23" s="262">
        <v>8.7557402672999995E-3</v>
      </c>
      <c r="AL23" s="262">
        <v>8.2251430732000006E-3</v>
      </c>
      <c r="AM23" s="262">
        <v>9.2317773100999995E-3</v>
      </c>
      <c r="AN23" s="262">
        <v>1.0173552585E-2</v>
      </c>
      <c r="AO23" s="262">
        <v>1.383754106E-2</v>
      </c>
      <c r="AP23" s="262">
        <v>1.5149282174E-2</v>
      </c>
      <c r="AQ23" s="262">
        <v>1.6534645891999999E-2</v>
      </c>
      <c r="AR23" s="262">
        <v>1.6630459550999999E-2</v>
      </c>
      <c r="AS23" s="262">
        <v>1.7239523098999999E-2</v>
      </c>
      <c r="AT23" s="262">
        <v>1.6393273032999998E-2</v>
      </c>
      <c r="AU23" s="262">
        <v>1.4721484549E-2</v>
      </c>
      <c r="AV23" s="262">
        <v>1.2681716487E-2</v>
      </c>
      <c r="AW23" s="262">
        <v>9.9617635095999996E-3</v>
      </c>
      <c r="AX23" s="262">
        <v>9.5775099999999991E-3</v>
      </c>
      <c r="AY23" s="262">
        <v>1.04633E-2</v>
      </c>
      <c r="AZ23" s="328">
        <v>1.1621599999999999E-2</v>
      </c>
      <c r="BA23" s="328">
        <v>1.5725699999999999E-2</v>
      </c>
      <c r="BB23" s="328">
        <v>1.73641E-2</v>
      </c>
      <c r="BC23" s="328">
        <v>1.90111E-2</v>
      </c>
      <c r="BD23" s="328">
        <v>1.9176200000000001E-2</v>
      </c>
      <c r="BE23" s="328">
        <v>1.9940300000000001E-2</v>
      </c>
      <c r="BF23" s="328">
        <v>1.9243699999999999E-2</v>
      </c>
      <c r="BG23" s="328">
        <v>1.73584E-2</v>
      </c>
      <c r="BH23" s="328">
        <v>1.54313E-2</v>
      </c>
      <c r="BI23" s="328">
        <v>1.2333999999999999E-2</v>
      </c>
      <c r="BJ23" s="328">
        <v>1.175E-2</v>
      </c>
      <c r="BK23" s="328">
        <v>1.27099E-2</v>
      </c>
      <c r="BL23" s="328">
        <v>1.40243E-2</v>
      </c>
      <c r="BM23" s="328">
        <v>1.8839000000000002E-2</v>
      </c>
      <c r="BN23" s="328">
        <v>2.0746500000000001E-2</v>
      </c>
      <c r="BO23" s="328">
        <v>2.2678899999999998E-2</v>
      </c>
      <c r="BP23" s="328">
        <v>2.2846100000000001E-2</v>
      </c>
      <c r="BQ23" s="328">
        <v>2.37454E-2</v>
      </c>
      <c r="BR23" s="328">
        <v>2.2845000000000001E-2</v>
      </c>
      <c r="BS23" s="328">
        <v>2.0598200000000001E-2</v>
      </c>
      <c r="BT23" s="328">
        <v>1.8298399999999999E-2</v>
      </c>
      <c r="BU23" s="328">
        <v>1.4611900000000001E-2</v>
      </c>
      <c r="BV23" s="328">
        <v>1.3914899999999999E-2</v>
      </c>
    </row>
    <row r="24" spans="1:74" ht="12" customHeight="1" x14ac:dyDescent="0.25">
      <c r="A24" s="498" t="s">
        <v>829</v>
      </c>
      <c r="B24" s="532" t="s">
        <v>816</v>
      </c>
      <c r="C24" s="262">
        <v>3.7250299999999998E-3</v>
      </c>
      <c r="D24" s="262">
        <v>3.24954E-3</v>
      </c>
      <c r="E24" s="262">
        <v>3.4652799999999998E-3</v>
      </c>
      <c r="F24" s="262">
        <v>3.0135600000000002E-3</v>
      </c>
      <c r="G24" s="262">
        <v>2.9332400000000002E-3</v>
      </c>
      <c r="H24" s="262">
        <v>3.2885599999999998E-3</v>
      </c>
      <c r="I24" s="262">
        <v>3.1890999999999998E-3</v>
      </c>
      <c r="J24" s="262">
        <v>3.3472900000000002E-3</v>
      </c>
      <c r="K24" s="262">
        <v>3.2066199999999999E-3</v>
      </c>
      <c r="L24" s="262">
        <v>3.1792700000000001E-3</v>
      </c>
      <c r="M24" s="262">
        <v>3.11524E-3</v>
      </c>
      <c r="N24" s="262">
        <v>3.3277200000000002E-3</v>
      </c>
      <c r="O24" s="262">
        <v>3.3092400000000002E-3</v>
      </c>
      <c r="P24" s="262">
        <v>3.0422800000000001E-3</v>
      </c>
      <c r="Q24" s="262">
        <v>3.35739E-3</v>
      </c>
      <c r="R24" s="262">
        <v>3.0987900000000001E-3</v>
      </c>
      <c r="S24" s="262">
        <v>3.2196999999999998E-3</v>
      </c>
      <c r="T24" s="262">
        <v>3.05113E-3</v>
      </c>
      <c r="U24" s="262">
        <v>3.2652599999999999E-3</v>
      </c>
      <c r="V24" s="262">
        <v>3.2611300000000001E-3</v>
      </c>
      <c r="W24" s="262">
        <v>3.0693500000000002E-3</v>
      </c>
      <c r="X24" s="262">
        <v>3.09574E-3</v>
      </c>
      <c r="Y24" s="262">
        <v>3.0224100000000001E-3</v>
      </c>
      <c r="Z24" s="262">
        <v>3.0612399999999998E-3</v>
      </c>
      <c r="AA24" s="262">
        <v>3.4265599999999999E-3</v>
      </c>
      <c r="AB24" s="262">
        <v>2.8948400000000001E-3</v>
      </c>
      <c r="AC24" s="262">
        <v>3.31861E-3</v>
      </c>
      <c r="AD24" s="262">
        <v>3.2242400000000002E-3</v>
      </c>
      <c r="AE24" s="262">
        <v>3.1489299999999999E-3</v>
      </c>
      <c r="AF24" s="262">
        <v>3.2198399999999999E-3</v>
      </c>
      <c r="AG24" s="262">
        <v>3.5197800000000001E-3</v>
      </c>
      <c r="AH24" s="262">
        <v>3.4868E-3</v>
      </c>
      <c r="AI24" s="262">
        <v>3.3627499999999999E-3</v>
      </c>
      <c r="AJ24" s="262">
        <v>3.1127799999999999E-3</v>
      </c>
      <c r="AK24" s="262">
        <v>3.2176100000000001E-3</v>
      </c>
      <c r="AL24" s="262">
        <v>3.3734099999999999E-3</v>
      </c>
      <c r="AM24" s="262">
        <v>3.2396500000000002E-3</v>
      </c>
      <c r="AN24" s="262">
        <v>2.8936600000000002E-3</v>
      </c>
      <c r="AO24" s="262">
        <v>3.2719400000000001E-3</v>
      </c>
      <c r="AP24" s="262">
        <v>2.9642000000000002E-3</v>
      </c>
      <c r="AQ24" s="262">
        <v>2.9867399999999999E-3</v>
      </c>
      <c r="AR24" s="262">
        <v>3.1595899999999999E-3</v>
      </c>
      <c r="AS24" s="262">
        <v>3.1612699999999999E-3</v>
      </c>
      <c r="AT24" s="262">
        <v>3.0813099999999999E-3</v>
      </c>
      <c r="AU24" s="262">
        <v>2.9838099999999999E-3</v>
      </c>
      <c r="AV24" s="262">
        <v>3.09311E-3</v>
      </c>
      <c r="AW24" s="262">
        <v>3.2855599999999999E-3</v>
      </c>
      <c r="AX24" s="262">
        <v>3.2514800000000002E-3</v>
      </c>
      <c r="AY24" s="262">
        <v>3.2961100000000001E-3</v>
      </c>
      <c r="AZ24" s="328">
        <v>2.8016600000000001E-3</v>
      </c>
      <c r="BA24" s="328">
        <v>3.2385500000000002E-3</v>
      </c>
      <c r="BB24" s="328">
        <v>3.06741E-3</v>
      </c>
      <c r="BC24" s="328">
        <v>3.1067899999999999E-3</v>
      </c>
      <c r="BD24" s="328">
        <v>3.1596100000000002E-3</v>
      </c>
      <c r="BE24" s="328">
        <v>3.1650099999999998E-3</v>
      </c>
      <c r="BF24" s="328">
        <v>3.1078999999999998E-3</v>
      </c>
      <c r="BG24" s="328">
        <v>2.8981100000000002E-3</v>
      </c>
      <c r="BH24" s="328">
        <v>3.1505399999999999E-3</v>
      </c>
      <c r="BI24" s="328">
        <v>3.1365199999999998E-3</v>
      </c>
      <c r="BJ24" s="328">
        <v>3.2481599999999999E-3</v>
      </c>
      <c r="BK24" s="328">
        <v>3.3032199999999999E-3</v>
      </c>
      <c r="BL24" s="328">
        <v>2.9041399999999999E-3</v>
      </c>
      <c r="BM24" s="328">
        <v>3.2494500000000001E-3</v>
      </c>
      <c r="BN24" s="328">
        <v>3.0814000000000002E-3</v>
      </c>
      <c r="BO24" s="328">
        <v>3.11349E-3</v>
      </c>
      <c r="BP24" s="328">
        <v>3.1568299999999998E-3</v>
      </c>
      <c r="BQ24" s="328">
        <v>3.1619999999999999E-3</v>
      </c>
      <c r="BR24" s="328">
        <v>3.1043899999999998E-3</v>
      </c>
      <c r="BS24" s="328">
        <v>2.8925000000000001E-3</v>
      </c>
      <c r="BT24" s="328">
        <v>3.1511899999999999E-3</v>
      </c>
      <c r="BU24" s="328">
        <v>3.1324E-3</v>
      </c>
      <c r="BV24" s="328">
        <v>3.2498399999999999E-3</v>
      </c>
    </row>
    <row r="25" spans="1:74" ht="12" customHeight="1" x14ac:dyDescent="0.25">
      <c r="A25" s="498" t="s">
        <v>21</v>
      </c>
      <c r="B25" s="532" t="s">
        <v>1021</v>
      </c>
      <c r="C25" s="262">
        <v>7.2840309999999998E-3</v>
      </c>
      <c r="D25" s="262">
        <v>6.5759920000000001E-3</v>
      </c>
      <c r="E25" s="262">
        <v>7.1960909999999999E-3</v>
      </c>
      <c r="F25" s="262">
        <v>6.8399749999999999E-3</v>
      </c>
      <c r="G25" s="262">
        <v>7.0620309999999999E-3</v>
      </c>
      <c r="H25" s="262">
        <v>6.8451049999999998E-3</v>
      </c>
      <c r="I25" s="262">
        <v>7.1928110000000003E-3</v>
      </c>
      <c r="J25" s="262">
        <v>7.1488810000000002E-3</v>
      </c>
      <c r="K25" s="262">
        <v>6.9180550000000002E-3</v>
      </c>
      <c r="L25" s="262">
        <v>7.1521709999999997E-3</v>
      </c>
      <c r="M25" s="262">
        <v>6.9489349999999998E-3</v>
      </c>
      <c r="N25" s="262">
        <v>7.1349409999999997E-3</v>
      </c>
      <c r="O25" s="262">
        <v>7.2019670000000001E-3</v>
      </c>
      <c r="P25" s="262">
        <v>6.7340439999999998E-3</v>
      </c>
      <c r="Q25" s="262">
        <v>7.0548670000000003E-3</v>
      </c>
      <c r="R25" s="262">
        <v>6.7002809999999998E-3</v>
      </c>
      <c r="S25" s="262">
        <v>7.0208570000000001E-3</v>
      </c>
      <c r="T25" s="262">
        <v>6.9029310000000002E-3</v>
      </c>
      <c r="U25" s="262">
        <v>7.0088069999999997E-3</v>
      </c>
      <c r="V25" s="262">
        <v>7.0035269999999998E-3</v>
      </c>
      <c r="W25" s="262">
        <v>6.6648610000000002E-3</v>
      </c>
      <c r="X25" s="262">
        <v>6.918937E-3</v>
      </c>
      <c r="Y25" s="262">
        <v>6.7369309999999998E-3</v>
      </c>
      <c r="Z25" s="262">
        <v>7.0023569999999999E-3</v>
      </c>
      <c r="AA25" s="262">
        <v>6.981681E-3</v>
      </c>
      <c r="AB25" s="262">
        <v>6.4510319999999998E-3</v>
      </c>
      <c r="AC25" s="262">
        <v>6.970291E-3</v>
      </c>
      <c r="AD25" s="262">
        <v>6.6819949999999996E-3</v>
      </c>
      <c r="AE25" s="262">
        <v>6.8570710000000002E-3</v>
      </c>
      <c r="AF25" s="262">
        <v>6.8442249999999998E-3</v>
      </c>
      <c r="AG25" s="262">
        <v>7.1057710000000003E-3</v>
      </c>
      <c r="AH25" s="262">
        <v>7.1121910000000003E-3</v>
      </c>
      <c r="AI25" s="262">
        <v>6.8767350000000001E-3</v>
      </c>
      <c r="AJ25" s="262">
        <v>6.9804710000000002E-3</v>
      </c>
      <c r="AK25" s="262">
        <v>6.7544750000000002E-3</v>
      </c>
      <c r="AL25" s="262">
        <v>7.088011E-3</v>
      </c>
      <c r="AM25" s="262">
        <v>7.0711710000000002E-3</v>
      </c>
      <c r="AN25" s="262">
        <v>6.4158419999999997E-3</v>
      </c>
      <c r="AO25" s="262">
        <v>6.9847010000000003E-3</v>
      </c>
      <c r="AP25" s="262">
        <v>6.715955E-3</v>
      </c>
      <c r="AQ25" s="262">
        <v>7.0725909999999996E-3</v>
      </c>
      <c r="AR25" s="262">
        <v>6.9676549999999997E-3</v>
      </c>
      <c r="AS25" s="262">
        <v>7.1341410000000001E-3</v>
      </c>
      <c r="AT25" s="262">
        <v>7.2333709999999997E-3</v>
      </c>
      <c r="AU25" s="262">
        <v>6.7519549999999996E-3</v>
      </c>
      <c r="AV25" s="262">
        <v>6.8789610000000003E-3</v>
      </c>
      <c r="AW25" s="262">
        <v>6.7421800000000004E-3</v>
      </c>
      <c r="AX25" s="262">
        <v>7.0941299999999997E-3</v>
      </c>
      <c r="AY25" s="262">
        <v>7.0621E-3</v>
      </c>
      <c r="AZ25" s="328">
        <v>6.3871700000000002E-3</v>
      </c>
      <c r="BA25" s="328">
        <v>6.9362699999999996E-3</v>
      </c>
      <c r="BB25" s="328">
        <v>6.7314899999999997E-3</v>
      </c>
      <c r="BC25" s="328">
        <v>7.1020500000000004E-3</v>
      </c>
      <c r="BD25" s="328">
        <v>6.9539800000000002E-3</v>
      </c>
      <c r="BE25" s="328">
        <v>7.13059E-3</v>
      </c>
      <c r="BF25" s="328">
        <v>7.3455899999999999E-3</v>
      </c>
      <c r="BG25" s="328">
        <v>6.7730100000000003E-3</v>
      </c>
      <c r="BH25" s="328">
        <v>6.8421699999999998E-3</v>
      </c>
      <c r="BI25" s="328">
        <v>6.7403799999999998E-3</v>
      </c>
      <c r="BJ25" s="328">
        <v>7.0925299999999997E-3</v>
      </c>
      <c r="BK25" s="328">
        <v>7.0613300000000002E-3</v>
      </c>
      <c r="BL25" s="328">
        <v>6.4024299999999998E-3</v>
      </c>
      <c r="BM25" s="328">
        <v>6.9406299999999997E-3</v>
      </c>
      <c r="BN25" s="328">
        <v>6.7353300000000003E-3</v>
      </c>
      <c r="BO25" s="328">
        <v>7.1056599999999998E-3</v>
      </c>
      <c r="BP25" s="328">
        <v>6.96044E-3</v>
      </c>
      <c r="BQ25" s="328">
        <v>7.13761E-3</v>
      </c>
      <c r="BR25" s="328">
        <v>7.3379400000000003E-3</v>
      </c>
      <c r="BS25" s="328">
        <v>6.7677500000000003E-3</v>
      </c>
      <c r="BT25" s="328">
        <v>6.84069E-3</v>
      </c>
      <c r="BU25" s="328">
        <v>6.7411199999999998E-3</v>
      </c>
      <c r="BV25" s="328">
        <v>7.09393E-3</v>
      </c>
    </row>
    <row r="26" spans="1:74" ht="12" customHeight="1" x14ac:dyDescent="0.25">
      <c r="A26" s="531" t="s">
        <v>221</v>
      </c>
      <c r="B26" s="532" t="s">
        <v>1381</v>
      </c>
      <c r="C26" s="262">
        <v>2.1052067120999999E-2</v>
      </c>
      <c r="D26" s="262">
        <v>2.0154695588E-2</v>
      </c>
      <c r="E26" s="262">
        <v>2.3759265533E-2</v>
      </c>
      <c r="F26" s="262">
        <v>2.3631245083000001E-2</v>
      </c>
      <c r="G26" s="262">
        <v>2.4879770384000001E-2</v>
      </c>
      <c r="H26" s="262">
        <v>2.4958341097E-2</v>
      </c>
      <c r="I26" s="262">
        <v>2.5771921149E-2</v>
      </c>
      <c r="J26" s="262">
        <v>2.5299324961E-2</v>
      </c>
      <c r="K26" s="262">
        <v>2.3521530775999999E-2</v>
      </c>
      <c r="L26" s="262">
        <v>2.2943100274999999E-2</v>
      </c>
      <c r="M26" s="262">
        <v>2.0763732457E-2</v>
      </c>
      <c r="N26" s="262">
        <v>2.0906436055000002E-2</v>
      </c>
      <c r="O26" s="262">
        <v>2.1940691219E-2</v>
      </c>
      <c r="P26" s="262">
        <v>2.1869423551000002E-2</v>
      </c>
      <c r="Q26" s="262">
        <v>2.4617511660000001E-2</v>
      </c>
      <c r="R26" s="262">
        <v>2.4385263165999999E-2</v>
      </c>
      <c r="S26" s="262">
        <v>2.6721885133999999E-2</v>
      </c>
      <c r="T26" s="262">
        <v>2.6601392121E-2</v>
      </c>
      <c r="U26" s="262">
        <v>2.7400684081999999E-2</v>
      </c>
      <c r="V26" s="262">
        <v>2.6761224077E-2</v>
      </c>
      <c r="W26" s="262">
        <v>2.4820556301E-2</v>
      </c>
      <c r="X26" s="262">
        <v>2.3719044977E-2</v>
      </c>
      <c r="Y26" s="262">
        <v>2.159150395E-2</v>
      </c>
      <c r="Z26" s="262">
        <v>2.1687340818999999E-2</v>
      </c>
      <c r="AA26" s="262">
        <v>2.2679460283999999E-2</v>
      </c>
      <c r="AB26" s="262">
        <v>2.1897501101E-2</v>
      </c>
      <c r="AC26" s="262">
        <v>2.6572627589E-2</v>
      </c>
      <c r="AD26" s="262">
        <v>2.7461740443999998E-2</v>
      </c>
      <c r="AE26" s="262">
        <v>2.9139567870999999E-2</v>
      </c>
      <c r="AF26" s="262">
        <v>2.9135663286000001E-2</v>
      </c>
      <c r="AG26" s="262">
        <v>3.0240944637999999E-2</v>
      </c>
      <c r="AH26" s="262">
        <v>2.9566619568999999E-2</v>
      </c>
      <c r="AI26" s="262">
        <v>2.747834415E-2</v>
      </c>
      <c r="AJ26" s="262">
        <v>2.5994018612999999E-2</v>
      </c>
      <c r="AK26" s="262">
        <v>2.3373871045000001E-2</v>
      </c>
      <c r="AL26" s="262">
        <v>2.3518286903000001E-2</v>
      </c>
      <c r="AM26" s="262">
        <v>2.4190216539000001E-2</v>
      </c>
      <c r="AN26" s="262">
        <v>2.3724467087E-2</v>
      </c>
      <c r="AO26" s="262">
        <v>2.8852144781E-2</v>
      </c>
      <c r="AP26" s="262">
        <v>2.9380659225000001E-2</v>
      </c>
      <c r="AQ26" s="262">
        <v>3.1418092568000003E-2</v>
      </c>
      <c r="AR26" s="262">
        <v>3.1465173151000003E-2</v>
      </c>
      <c r="AS26" s="262">
        <v>3.2215784210000001E-2</v>
      </c>
      <c r="AT26" s="262">
        <v>3.1531082528E-2</v>
      </c>
      <c r="AU26" s="262">
        <v>2.8887624184E-2</v>
      </c>
      <c r="AV26" s="262">
        <v>2.7294348257999999E-2</v>
      </c>
      <c r="AW26" s="262">
        <v>2.4585101509999999E-2</v>
      </c>
      <c r="AX26" s="262">
        <v>2.4565514E-2</v>
      </c>
      <c r="AY26" s="262">
        <v>2.5309485999999999E-2</v>
      </c>
      <c r="AZ26" s="328">
        <v>2.51691E-2</v>
      </c>
      <c r="BA26" s="328">
        <v>3.0526000000000001E-2</v>
      </c>
      <c r="BB26" s="328">
        <v>3.1638699999999999E-2</v>
      </c>
      <c r="BC26" s="328">
        <v>3.4011100000000002E-2</v>
      </c>
      <c r="BD26" s="328">
        <v>3.4066300000000001E-2</v>
      </c>
      <c r="BE26" s="328">
        <v>3.50151E-2</v>
      </c>
      <c r="BF26" s="328">
        <v>3.4400899999999998E-2</v>
      </c>
      <c r="BG26" s="328">
        <v>3.15514E-2</v>
      </c>
      <c r="BH26" s="328">
        <v>3.0059900000000001E-2</v>
      </c>
      <c r="BI26" s="328">
        <v>2.6842100000000001E-2</v>
      </c>
      <c r="BJ26" s="328">
        <v>2.67716E-2</v>
      </c>
      <c r="BK26" s="328">
        <v>2.7605999999999999E-2</v>
      </c>
      <c r="BL26" s="328">
        <v>2.77822E-2</v>
      </c>
      <c r="BM26" s="328">
        <v>3.3666300000000003E-2</v>
      </c>
      <c r="BN26" s="328">
        <v>3.5041500000000003E-2</v>
      </c>
      <c r="BO26" s="328">
        <v>3.7692499999999997E-2</v>
      </c>
      <c r="BP26" s="328">
        <v>3.7726099999999999E-2</v>
      </c>
      <c r="BQ26" s="328">
        <v>3.8832899999999997E-2</v>
      </c>
      <c r="BR26" s="328">
        <v>3.7997299999999998E-2</v>
      </c>
      <c r="BS26" s="328">
        <v>3.4789599999999997E-2</v>
      </c>
      <c r="BT26" s="328">
        <v>3.2941699999999997E-2</v>
      </c>
      <c r="BU26" s="328">
        <v>2.9126200000000001E-2</v>
      </c>
      <c r="BV26" s="328">
        <v>2.8948499999999999E-2</v>
      </c>
    </row>
    <row r="27" spans="1:74" ht="12" customHeight="1" x14ac:dyDescent="0.25">
      <c r="A27" s="531"/>
      <c r="B27" s="166" t="s">
        <v>351</v>
      </c>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229"/>
      <c r="AZ27" s="329"/>
      <c r="BA27" s="329"/>
      <c r="BB27" s="329"/>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2" customHeight="1" x14ac:dyDescent="0.25">
      <c r="A28" s="531" t="s">
        <v>601</v>
      </c>
      <c r="B28" s="532" t="s">
        <v>450</v>
      </c>
      <c r="C28" s="262">
        <v>3.3632879999999999E-3</v>
      </c>
      <c r="D28" s="262">
        <v>3.0378079999999999E-3</v>
      </c>
      <c r="E28" s="262">
        <v>3.3632879999999999E-3</v>
      </c>
      <c r="F28" s="262">
        <v>3.254795E-3</v>
      </c>
      <c r="G28" s="262">
        <v>3.3632879999999999E-3</v>
      </c>
      <c r="H28" s="262">
        <v>3.254795E-3</v>
      </c>
      <c r="I28" s="262">
        <v>3.3632879999999999E-3</v>
      </c>
      <c r="J28" s="262">
        <v>3.3632879999999999E-3</v>
      </c>
      <c r="K28" s="262">
        <v>3.254795E-3</v>
      </c>
      <c r="L28" s="262">
        <v>3.3632879999999999E-3</v>
      </c>
      <c r="M28" s="262">
        <v>3.254795E-3</v>
      </c>
      <c r="N28" s="262">
        <v>3.3632879999999999E-3</v>
      </c>
      <c r="O28" s="262">
        <v>3.3540979999999998E-3</v>
      </c>
      <c r="P28" s="262">
        <v>3.1377050000000002E-3</v>
      </c>
      <c r="Q28" s="262">
        <v>3.3540979999999998E-3</v>
      </c>
      <c r="R28" s="262">
        <v>3.2459020000000002E-3</v>
      </c>
      <c r="S28" s="262">
        <v>3.3540979999999998E-3</v>
      </c>
      <c r="T28" s="262">
        <v>3.2459020000000002E-3</v>
      </c>
      <c r="U28" s="262">
        <v>3.3540979999999998E-3</v>
      </c>
      <c r="V28" s="262">
        <v>3.3540979999999998E-3</v>
      </c>
      <c r="W28" s="262">
        <v>3.2459020000000002E-3</v>
      </c>
      <c r="X28" s="262">
        <v>3.3540979999999998E-3</v>
      </c>
      <c r="Y28" s="262">
        <v>3.2459020000000002E-3</v>
      </c>
      <c r="Z28" s="262">
        <v>3.3540979999999998E-3</v>
      </c>
      <c r="AA28" s="262">
        <v>3.3632879999999999E-3</v>
      </c>
      <c r="AB28" s="262">
        <v>3.0378079999999999E-3</v>
      </c>
      <c r="AC28" s="262">
        <v>3.3632879999999999E-3</v>
      </c>
      <c r="AD28" s="262">
        <v>3.254795E-3</v>
      </c>
      <c r="AE28" s="262">
        <v>3.3632879999999999E-3</v>
      </c>
      <c r="AF28" s="262">
        <v>3.254795E-3</v>
      </c>
      <c r="AG28" s="262">
        <v>3.3632879999999999E-3</v>
      </c>
      <c r="AH28" s="262">
        <v>3.3632879999999999E-3</v>
      </c>
      <c r="AI28" s="262">
        <v>3.254795E-3</v>
      </c>
      <c r="AJ28" s="262">
        <v>3.3632879999999999E-3</v>
      </c>
      <c r="AK28" s="262">
        <v>3.254795E-3</v>
      </c>
      <c r="AL28" s="262">
        <v>3.3632879999999999E-3</v>
      </c>
      <c r="AM28" s="262">
        <v>3.3632879999999999E-3</v>
      </c>
      <c r="AN28" s="262">
        <v>3.0378079999999999E-3</v>
      </c>
      <c r="AO28" s="262">
        <v>3.3632879999999999E-3</v>
      </c>
      <c r="AP28" s="262">
        <v>3.254795E-3</v>
      </c>
      <c r="AQ28" s="262">
        <v>3.3632879999999999E-3</v>
      </c>
      <c r="AR28" s="262">
        <v>3.254795E-3</v>
      </c>
      <c r="AS28" s="262">
        <v>3.3632879999999999E-3</v>
      </c>
      <c r="AT28" s="262">
        <v>3.3632879999999999E-3</v>
      </c>
      <c r="AU28" s="262">
        <v>3.254795E-3</v>
      </c>
      <c r="AV28" s="262">
        <v>3.3632879999999999E-3</v>
      </c>
      <c r="AW28" s="262">
        <v>3.2548E-3</v>
      </c>
      <c r="AX28" s="262">
        <v>3.3632900000000001E-3</v>
      </c>
      <c r="AY28" s="262">
        <v>3.3632900000000001E-3</v>
      </c>
      <c r="AZ28" s="328">
        <v>3.0378100000000002E-3</v>
      </c>
      <c r="BA28" s="328">
        <v>3.3632900000000001E-3</v>
      </c>
      <c r="BB28" s="328">
        <v>3.2548E-3</v>
      </c>
      <c r="BC28" s="328">
        <v>3.3632900000000001E-3</v>
      </c>
      <c r="BD28" s="328">
        <v>3.2548E-3</v>
      </c>
      <c r="BE28" s="328">
        <v>3.3632900000000001E-3</v>
      </c>
      <c r="BF28" s="328">
        <v>3.3632900000000001E-3</v>
      </c>
      <c r="BG28" s="328">
        <v>3.2548E-3</v>
      </c>
      <c r="BH28" s="328">
        <v>3.3632900000000001E-3</v>
      </c>
      <c r="BI28" s="328">
        <v>3.2548E-3</v>
      </c>
      <c r="BJ28" s="328">
        <v>3.3632900000000001E-3</v>
      </c>
      <c r="BK28" s="328">
        <v>3.3632900000000001E-3</v>
      </c>
      <c r="BL28" s="328">
        <v>3.0378100000000002E-3</v>
      </c>
      <c r="BM28" s="328">
        <v>3.3632900000000001E-3</v>
      </c>
      <c r="BN28" s="328">
        <v>3.2548E-3</v>
      </c>
      <c r="BO28" s="328">
        <v>3.3632900000000001E-3</v>
      </c>
      <c r="BP28" s="328">
        <v>3.2548E-3</v>
      </c>
      <c r="BQ28" s="328">
        <v>3.3632900000000001E-3</v>
      </c>
      <c r="BR28" s="328">
        <v>3.3632900000000001E-3</v>
      </c>
      <c r="BS28" s="328">
        <v>3.2548E-3</v>
      </c>
      <c r="BT28" s="328">
        <v>3.3632900000000001E-3</v>
      </c>
      <c r="BU28" s="328">
        <v>3.2548E-3</v>
      </c>
      <c r="BV28" s="328">
        <v>3.3632900000000001E-3</v>
      </c>
    </row>
    <row r="29" spans="1:74" ht="12" customHeight="1" x14ac:dyDescent="0.25">
      <c r="A29" s="531" t="s">
        <v>22</v>
      </c>
      <c r="B29" s="532" t="s">
        <v>1382</v>
      </c>
      <c r="C29" s="262">
        <v>1.3394671E-2</v>
      </c>
      <c r="D29" s="262">
        <v>1.4561101E-2</v>
      </c>
      <c r="E29" s="262">
        <v>2.0802912999999999E-2</v>
      </c>
      <c r="F29" s="262">
        <v>2.3268355000000001E-2</v>
      </c>
      <c r="G29" s="262">
        <v>2.5567668000000002E-2</v>
      </c>
      <c r="H29" s="262">
        <v>2.6077349999999999E-2</v>
      </c>
      <c r="I29" s="262">
        <v>2.7193002000000001E-2</v>
      </c>
      <c r="J29" s="262">
        <v>2.6171618000000001E-2</v>
      </c>
      <c r="K29" s="262">
        <v>2.3146492000000001E-2</v>
      </c>
      <c r="L29" s="262">
        <v>2.0384347000000001E-2</v>
      </c>
      <c r="M29" s="262">
        <v>1.6132252E-2</v>
      </c>
      <c r="N29" s="262">
        <v>1.4583778E-2</v>
      </c>
      <c r="O29" s="262">
        <v>1.5787935999999999E-2</v>
      </c>
      <c r="P29" s="262">
        <v>1.7962676E-2</v>
      </c>
      <c r="Q29" s="262">
        <v>2.3359191000000001E-2</v>
      </c>
      <c r="R29" s="262">
        <v>2.6264955999999999E-2</v>
      </c>
      <c r="S29" s="262">
        <v>2.9601769999999999E-2</v>
      </c>
      <c r="T29" s="262">
        <v>2.9604756999999999E-2</v>
      </c>
      <c r="U29" s="262">
        <v>3.0437406E-2</v>
      </c>
      <c r="V29" s="262">
        <v>2.8880980000000001E-2</v>
      </c>
      <c r="W29" s="262">
        <v>2.551465E-2</v>
      </c>
      <c r="X29" s="262">
        <v>2.2817104000000001E-2</v>
      </c>
      <c r="Y29" s="262">
        <v>1.8756068000000001E-2</v>
      </c>
      <c r="Z29" s="262">
        <v>1.7175934E-2</v>
      </c>
      <c r="AA29" s="262">
        <v>1.8402585999999999E-2</v>
      </c>
      <c r="AB29" s="262">
        <v>1.9575332000000001E-2</v>
      </c>
      <c r="AC29" s="262">
        <v>2.7967862E-2</v>
      </c>
      <c r="AD29" s="262">
        <v>3.1184600999999999E-2</v>
      </c>
      <c r="AE29" s="262">
        <v>3.4415589000000003E-2</v>
      </c>
      <c r="AF29" s="262">
        <v>3.4735611999999999E-2</v>
      </c>
      <c r="AG29" s="262">
        <v>3.5101238E-2</v>
      </c>
      <c r="AH29" s="262">
        <v>3.3038757000000002E-2</v>
      </c>
      <c r="AI29" s="262">
        <v>2.9199580999999999E-2</v>
      </c>
      <c r="AJ29" s="262">
        <v>2.5523576999999999E-2</v>
      </c>
      <c r="AK29" s="262">
        <v>2.2617402000000002E-2</v>
      </c>
      <c r="AL29" s="262">
        <v>2.0206480999999998E-2</v>
      </c>
      <c r="AM29" s="262">
        <v>2.2233280000000001E-2</v>
      </c>
      <c r="AN29" s="262">
        <v>2.4395818E-2</v>
      </c>
      <c r="AO29" s="262">
        <v>3.3551111000000002E-2</v>
      </c>
      <c r="AP29" s="262">
        <v>3.7242432999999998E-2</v>
      </c>
      <c r="AQ29" s="262">
        <v>4.1038067999999997E-2</v>
      </c>
      <c r="AR29" s="262">
        <v>4.1192885999999998E-2</v>
      </c>
      <c r="AS29" s="262">
        <v>4.2471868000000003E-2</v>
      </c>
      <c r="AT29" s="262">
        <v>4.0955634999999997E-2</v>
      </c>
      <c r="AU29" s="262">
        <v>3.6783992000000001E-2</v>
      </c>
      <c r="AV29" s="262">
        <v>3.4739682000000001E-2</v>
      </c>
      <c r="AW29" s="262">
        <v>2.8777500000000001E-2</v>
      </c>
      <c r="AX29" s="262">
        <v>2.61891E-2</v>
      </c>
      <c r="AY29" s="262">
        <v>2.7747299999999999E-2</v>
      </c>
      <c r="AZ29" s="328">
        <v>3.0512899999999999E-2</v>
      </c>
      <c r="BA29" s="328">
        <v>4.2290399999999999E-2</v>
      </c>
      <c r="BB29" s="328">
        <v>4.7640599999999998E-2</v>
      </c>
      <c r="BC29" s="328">
        <v>5.2794300000000002E-2</v>
      </c>
      <c r="BD29" s="328">
        <v>5.3896300000000001E-2</v>
      </c>
      <c r="BE29" s="328">
        <v>5.5786200000000001E-2</v>
      </c>
      <c r="BF29" s="328">
        <v>5.3933000000000002E-2</v>
      </c>
      <c r="BG29" s="328">
        <v>4.8284000000000001E-2</v>
      </c>
      <c r="BH29" s="328">
        <v>4.3323800000000003E-2</v>
      </c>
      <c r="BI29" s="328">
        <v>3.5635100000000003E-2</v>
      </c>
      <c r="BJ29" s="328">
        <v>3.2369700000000001E-2</v>
      </c>
      <c r="BK29" s="328">
        <v>3.4566199999999998E-2</v>
      </c>
      <c r="BL29" s="328">
        <v>3.8280599999999998E-2</v>
      </c>
      <c r="BM29" s="328">
        <v>5.3410600000000003E-2</v>
      </c>
      <c r="BN29" s="328">
        <v>6.0286199999999998E-2</v>
      </c>
      <c r="BO29" s="328">
        <v>6.6877000000000006E-2</v>
      </c>
      <c r="BP29" s="328">
        <v>6.8284700000000004E-2</v>
      </c>
      <c r="BQ29" s="328">
        <v>7.0705000000000004E-2</v>
      </c>
      <c r="BR29" s="328">
        <v>6.8352300000000005E-2</v>
      </c>
      <c r="BS29" s="328">
        <v>6.1120000000000001E-2</v>
      </c>
      <c r="BT29" s="328">
        <v>5.4822500000000003E-2</v>
      </c>
      <c r="BU29" s="328">
        <v>4.4994699999999999E-2</v>
      </c>
      <c r="BV29" s="328">
        <v>4.0882500000000002E-2</v>
      </c>
    </row>
    <row r="30" spans="1:74" ht="12" customHeight="1" x14ac:dyDescent="0.25">
      <c r="A30" s="531" t="s">
        <v>723</v>
      </c>
      <c r="B30" s="532" t="s">
        <v>1021</v>
      </c>
      <c r="C30" s="262">
        <v>4.6332690000000003E-2</v>
      </c>
      <c r="D30" s="262">
        <v>4.1848881999999997E-2</v>
      </c>
      <c r="E30" s="262">
        <v>4.6332690000000003E-2</v>
      </c>
      <c r="F30" s="262">
        <v>4.4838086999999999E-2</v>
      </c>
      <c r="G30" s="262">
        <v>4.6332690000000003E-2</v>
      </c>
      <c r="H30" s="262">
        <v>4.4838086999999999E-2</v>
      </c>
      <c r="I30" s="262">
        <v>4.6332690000000003E-2</v>
      </c>
      <c r="J30" s="262">
        <v>4.6332690000000003E-2</v>
      </c>
      <c r="K30" s="262">
        <v>4.4838086999999999E-2</v>
      </c>
      <c r="L30" s="262">
        <v>4.6332690000000003E-2</v>
      </c>
      <c r="M30" s="262">
        <v>4.4838086999999999E-2</v>
      </c>
      <c r="N30" s="262">
        <v>4.6332690000000003E-2</v>
      </c>
      <c r="O30" s="262">
        <v>3.7333729000000003E-2</v>
      </c>
      <c r="P30" s="262">
        <v>3.4925101E-2</v>
      </c>
      <c r="Q30" s="262">
        <v>3.7333729000000003E-2</v>
      </c>
      <c r="R30" s="262">
        <v>3.6129414999999998E-2</v>
      </c>
      <c r="S30" s="262">
        <v>3.7333729000000003E-2</v>
      </c>
      <c r="T30" s="262">
        <v>3.6129414999999998E-2</v>
      </c>
      <c r="U30" s="262">
        <v>3.7333729000000003E-2</v>
      </c>
      <c r="V30" s="262">
        <v>3.7333729000000003E-2</v>
      </c>
      <c r="W30" s="262">
        <v>3.6129414999999998E-2</v>
      </c>
      <c r="X30" s="262">
        <v>3.7333729000000003E-2</v>
      </c>
      <c r="Y30" s="262">
        <v>3.6129414999999998E-2</v>
      </c>
      <c r="Z30" s="262">
        <v>3.7333729000000003E-2</v>
      </c>
      <c r="AA30" s="262">
        <v>3.9389440999999997E-2</v>
      </c>
      <c r="AB30" s="262">
        <v>3.5577560000000001E-2</v>
      </c>
      <c r="AC30" s="262">
        <v>3.9389440999999997E-2</v>
      </c>
      <c r="AD30" s="262">
        <v>3.8118814000000001E-2</v>
      </c>
      <c r="AE30" s="262">
        <v>3.9389440999999997E-2</v>
      </c>
      <c r="AF30" s="262">
        <v>3.8118814000000001E-2</v>
      </c>
      <c r="AG30" s="262">
        <v>3.9389440999999997E-2</v>
      </c>
      <c r="AH30" s="262">
        <v>3.9389440999999997E-2</v>
      </c>
      <c r="AI30" s="262">
        <v>3.8118814000000001E-2</v>
      </c>
      <c r="AJ30" s="262">
        <v>3.9389440999999997E-2</v>
      </c>
      <c r="AK30" s="262">
        <v>3.8118814000000001E-2</v>
      </c>
      <c r="AL30" s="262">
        <v>3.9389440999999997E-2</v>
      </c>
      <c r="AM30" s="262">
        <v>4.1084423000000002E-2</v>
      </c>
      <c r="AN30" s="262">
        <v>3.7108510999999997E-2</v>
      </c>
      <c r="AO30" s="262">
        <v>4.1084423000000002E-2</v>
      </c>
      <c r="AP30" s="262">
        <v>3.9759119000000002E-2</v>
      </c>
      <c r="AQ30" s="262">
        <v>4.1084423000000002E-2</v>
      </c>
      <c r="AR30" s="262">
        <v>3.9759119000000002E-2</v>
      </c>
      <c r="AS30" s="262">
        <v>4.1084423000000002E-2</v>
      </c>
      <c r="AT30" s="262">
        <v>4.1084423000000002E-2</v>
      </c>
      <c r="AU30" s="262">
        <v>3.9759119000000002E-2</v>
      </c>
      <c r="AV30" s="262">
        <v>4.1084423000000002E-2</v>
      </c>
      <c r="AW30" s="262">
        <v>3.8118800000000001E-2</v>
      </c>
      <c r="AX30" s="262">
        <v>3.9389399999999998E-2</v>
      </c>
      <c r="AY30" s="262">
        <v>4.10844E-2</v>
      </c>
      <c r="AZ30" s="328">
        <v>3.7108500000000003E-2</v>
      </c>
      <c r="BA30" s="328">
        <v>4.10844E-2</v>
      </c>
      <c r="BB30" s="328">
        <v>3.9759099999999999E-2</v>
      </c>
      <c r="BC30" s="328">
        <v>4.10844E-2</v>
      </c>
      <c r="BD30" s="328">
        <v>3.9759099999999999E-2</v>
      </c>
      <c r="BE30" s="328">
        <v>4.10844E-2</v>
      </c>
      <c r="BF30" s="328">
        <v>4.10844E-2</v>
      </c>
      <c r="BG30" s="328">
        <v>3.9759099999999999E-2</v>
      </c>
      <c r="BH30" s="328">
        <v>4.10844E-2</v>
      </c>
      <c r="BI30" s="328">
        <v>3.8118800000000001E-2</v>
      </c>
      <c r="BJ30" s="328">
        <v>3.9389399999999998E-2</v>
      </c>
      <c r="BK30" s="328">
        <v>4.10844E-2</v>
      </c>
      <c r="BL30" s="328">
        <v>3.7108500000000003E-2</v>
      </c>
      <c r="BM30" s="328">
        <v>4.10844E-2</v>
      </c>
      <c r="BN30" s="328">
        <v>3.9759099999999999E-2</v>
      </c>
      <c r="BO30" s="328">
        <v>4.10844E-2</v>
      </c>
      <c r="BP30" s="328">
        <v>3.9759099999999999E-2</v>
      </c>
      <c r="BQ30" s="328">
        <v>4.10844E-2</v>
      </c>
      <c r="BR30" s="328">
        <v>4.10844E-2</v>
      </c>
      <c r="BS30" s="328">
        <v>3.9759099999999999E-2</v>
      </c>
      <c r="BT30" s="328">
        <v>4.10844E-2</v>
      </c>
      <c r="BU30" s="328">
        <v>3.8118800000000001E-2</v>
      </c>
      <c r="BV30" s="328">
        <v>3.9389399999999998E-2</v>
      </c>
    </row>
    <row r="31" spans="1:74" ht="12" customHeight="1" x14ac:dyDescent="0.25">
      <c r="A31" s="530" t="s">
        <v>23</v>
      </c>
      <c r="B31" s="532" t="s">
        <v>348</v>
      </c>
      <c r="C31" s="262">
        <v>6.3090648999999999E-2</v>
      </c>
      <c r="D31" s="262">
        <v>5.9447791E-2</v>
      </c>
      <c r="E31" s="262">
        <v>7.0498890999999994E-2</v>
      </c>
      <c r="F31" s="262">
        <v>7.1361236999999994E-2</v>
      </c>
      <c r="G31" s="262">
        <v>7.5263646000000003E-2</v>
      </c>
      <c r="H31" s="262">
        <v>7.4170232000000003E-2</v>
      </c>
      <c r="I31" s="262">
        <v>7.6888979999999996E-2</v>
      </c>
      <c r="J31" s="262">
        <v>7.5867595999999995E-2</v>
      </c>
      <c r="K31" s="262">
        <v>7.1239373999999994E-2</v>
      </c>
      <c r="L31" s="262">
        <v>7.0080324999999999E-2</v>
      </c>
      <c r="M31" s="262">
        <v>6.4225134000000003E-2</v>
      </c>
      <c r="N31" s="262">
        <v>6.4279755999999993E-2</v>
      </c>
      <c r="O31" s="262">
        <v>5.6475762999999998E-2</v>
      </c>
      <c r="P31" s="262">
        <v>5.6025482000000001E-2</v>
      </c>
      <c r="Q31" s="262">
        <v>6.4047017999999997E-2</v>
      </c>
      <c r="R31" s="262">
        <v>6.5640272999999999E-2</v>
      </c>
      <c r="S31" s="262">
        <v>7.0289596999999995E-2</v>
      </c>
      <c r="T31" s="262">
        <v>6.8980074000000002E-2</v>
      </c>
      <c r="U31" s="262">
        <v>7.1125232999999996E-2</v>
      </c>
      <c r="V31" s="262">
        <v>6.9568806999999996E-2</v>
      </c>
      <c r="W31" s="262">
        <v>6.4889967000000007E-2</v>
      </c>
      <c r="X31" s="262">
        <v>6.3504931000000001E-2</v>
      </c>
      <c r="Y31" s="262">
        <v>5.8131385000000001E-2</v>
      </c>
      <c r="Z31" s="262">
        <v>5.7863761E-2</v>
      </c>
      <c r="AA31" s="262">
        <v>6.1155315000000002E-2</v>
      </c>
      <c r="AB31" s="262">
        <v>5.8190699999999998E-2</v>
      </c>
      <c r="AC31" s="262">
        <v>7.0720590999999999E-2</v>
      </c>
      <c r="AD31" s="262">
        <v>7.2558209999999998E-2</v>
      </c>
      <c r="AE31" s="262">
        <v>7.7168318E-2</v>
      </c>
      <c r="AF31" s="262">
        <v>7.6109221000000005E-2</v>
      </c>
      <c r="AG31" s="262">
        <v>7.7853966999999996E-2</v>
      </c>
      <c r="AH31" s="262">
        <v>7.5791486000000005E-2</v>
      </c>
      <c r="AI31" s="262">
        <v>7.0573189999999994E-2</v>
      </c>
      <c r="AJ31" s="262">
        <v>6.8276305999999995E-2</v>
      </c>
      <c r="AK31" s="262">
        <v>6.3991011E-2</v>
      </c>
      <c r="AL31" s="262">
        <v>6.2959210000000002E-2</v>
      </c>
      <c r="AM31" s="262">
        <v>6.6680990999999995E-2</v>
      </c>
      <c r="AN31" s="262">
        <v>6.4542136999999999E-2</v>
      </c>
      <c r="AO31" s="262">
        <v>7.7998821999999995E-2</v>
      </c>
      <c r="AP31" s="262">
        <v>8.0256347000000006E-2</v>
      </c>
      <c r="AQ31" s="262">
        <v>8.5485778999999998E-2</v>
      </c>
      <c r="AR31" s="262">
        <v>8.4206799999999998E-2</v>
      </c>
      <c r="AS31" s="262">
        <v>8.6919578999999997E-2</v>
      </c>
      <c r="AT31" s="262">
        <v>8.5403346000000005E-2</v>
      </c>
      <c r="AU31" s="262">
        <v>7.9797906000000002E-2</v>
      </c>
      <c r="AV31" s="262">
        <v>7.9187392999999995E-2</v>
      </c>
      <c r="AW31" s="262">
        <v>7.0151099999999994E-2</v>
      </c>
      <c r="AX31" s="262">
        <v>6.8941799999999998E-2</v>
      </c>
      <c r="AY31" s="262">
        <v>7.2194999999999995E-2</v>
      </c>
      <c r="AZ31" s="328">
        <v>7.0659299999999994E-2</v>
      </c>
      <c r="BA31" s="328">
        <v>8.6738099999999999E-2</v>
      </c>
      <c r="BB31" s="328">
        <v>9.0654600000000002E-2</v>
      </c>
      <c r="BC31" s="328">
        <v>9.7241999999999995E-2</v>
      </c>
      <c r="BD31" s="328">
        <v>9.6910200000000002E-2</v>
      </c>
      <c r="BE31" s="328">
        <v>0.1002339</v>
      </c>
      <c r="BF31" s="328">
        <v>9.8380700000000001E-2</v>
      </c>
      <c r="BG31" s="328">
        <v>9.1297900000000001E-2</v>
      </c>
      <c r="BH31" s="328">
        <v>8.7771500000000002E-2</v>
      </c>
      <c r="BI31" s="328">
        <v>7.7008699999999999E-2</v>
      </c>
      <c r="BJ31" s="328">
        <v>7.5122400000000006E-2</v>
      </c>
      <c r="BK31" s="328">
        <v>7.9013899999999998E-2</v>
      </c>
      <c r="BL31" s="328">
        <v>7.8426899999999994E-2</v>
      </c>
      <c r="BM31" s="328">
        <v>9.7858299999999995E-2</v>
      </c>
      <c r="BN31" s="328">
        <v>0.10330010000000001</v>
      </c>
      <c r="BO31" s="328">
        <v>0.1113247</v>
      </c>
      <c r="BP31" s="328">
        <v>0.1112986</v>
      </c>
      <c r="BQ31" s="328">
        <v>0.1151527</v>
      </c>
      <c r="BR31" s="328">
        <v>0.1128</v>
      </c>
      <c r="BS31" s="328">
        <v>0.1041339</v>
      </c>
      <c r="BT31" s="328">
        <v>9.9270200000000003E-2</v>
      </c>
      <c r="BU31" s="328">
        <v>8.6368299999999995E-2</v>
      </c>
      <c r="BV31" s="328">
        <v>8.3635200000000007E-2</v>
      </c>
    </row>
    <row r="32" spans="1:74" ht="12" customHeight="1" x14ac:dyDescent="0.25">
      <c r="A32" s="530"/>
      <c r="B32" s="166" t="s">
        <v>352</v>
      </c>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330"/>
      <c r="BA32" s="330"/>
      <c r="BB32" s="330"/>
      <c r="BC32" s="330"/>
      <c r="BD32" s="330"/>
      <c r="BE32" s="330"/>
      <c r="BF32" s="330"/>
      <c r="BG32" s="330"/>
      <c r="BH32" s="330"/>
      <c r="BI32" s="330"/>
      <c r="BJ32" s="330"/>
      <c r="BK32" s="330"/>
      <c r="BL32" s="330"/>
      <c r="BM32" s="330"/>
      <c r="BN32" s="330"/>
      <c r="BO32" s="330"/>
      <c r="BP32" s="330"/>
      <c r="BQ32" s="330"/>
      <c r="BR32" s="330"/>
      <c r="BS32" s="330"/>
      <c r="BT32" s="330"/>
      <c r="BU32" s="330"/>
      <c r="BV32" s="330"/>
    </row>
    <row r="33" spans="1:74" ht="12" customHeight="1" x14ac:dyDescent="0.25">
      <c r="A33" s="530" t="s">
        <v>1379</v>
      </c>
      <c r="B33" s="532" t="s">
        <v>1383</v>
      </c>
      <c r="C33" s="262">
        <v>2.2603350301E-2</v>
      </c>
      <c r="D33" s="262">
        <v>2.3163240049E-2</v>
      </c>
      <c r="E33" s="262">
        <v>2.8150750838000001E-2</v>
      </c>
      <c r="F33" s="262">
        <v>2.8025394251000001E-2</v>
      </c>
      <c r="G33" s="262">
        <v>3.1622039593000001E-2</v>
      </c>
      <c r="H33" s="262">
        <v>2.7943758554000001E-2</v>
      </c>
      <c r="I33" s="262">
        <v>3.1036045583999999E-2</v>
      </c>
      <c r="J33" s="262">
        <v>2.9069063613000001E-2</v>
      </c>
      <c r="K33" s="262">
        <v>2.7471543914000002E-2</v>
      </c>
      <c r="L33" s="262">
        <v>2.8137179407000001E-2</v>
      </c>
      <c r="M33" s="262">
        <v>2.6295757542E-2</v>
      </c>
      <c r="N33" s="262">
        <v>3.1459196306999997E-2</v>
      </c>
      <c r="O33" s="262">
        <v>2.4692929575000001E-2</v>
      </c>
      <c r="P33" s="262">
        <v>2.7480997367999999E-2</v>
      </c>
      <c r="Q33" s="262">
        <v>2.7244589826999999E-2</v>
      </c>
      <c r="R33" s="262">
        <v>2.7313573930000001E-2</v>
      </c>
      <c r="S33" s="262">
        <v>2.6920782221E-2</v>
      </c>
      <c r="T33" s="262">
        <v>3.1676599876000001E-2</v>
      </c>
      <c r="U33" s="262">
        <v>3.1376474223000002E-2</v>
      </c>
      <c r="V33" s="262">
        <v>3.0120608478000001E-2</v>
      </c>
      <c r="W33" s="262">
        <v>3.1482660454E-2</v>
      </c>
      <c r="X33" s="262">
        <v>2.7126125123999999E-2</v>
      </c>
      <c r="Y33" s="262">
        <v>3.0205757789E-2</v>
      </c>
      <c r="Z33" s="262">
        <v>3.5459701938E-2</v>
      </c>
      <c r="AA33" s="262">
        <v>2.3441945020999999E-2</v>
      </c>
      <c r="AB33" s="262">
        <v>2.7083939519000001E-2</v>
      </c>
      <c r="AC33" s="262">
        <v>3.2624426555000002E-2</v>
      </c>
      <c r="AD33" s="262">
        <v>3.2622070727999997E-2</v>
      </c>
      <c r="AE33" s="262">
        <v>3.4551960261999998E-2</v>
      </c>
      <c r="AF33" s="262">
        <v>3.1392969812000002E-2</v>
      </c>
      <c r="AG33" s="262">
        <v>3.0728590723E-2</v>
      </c>
      <c r="AH33" s="262">
        <v>3.4722958347000003E-2</v>
      </c>
      <c r="AI33" s="262">
        <v>2.8892155172999999E-2</v>
      </c>
      <c r="AJ33" s="262">
        <v>3.7445940679999998E-2</v>
      </c>
      <c r="AK33" s="262">
        <v>3.5847238954000001E-2</v>
      </c>
      <c r="AL33" s="262">
        <v>3.7052519281E-2</v>
      </c>
      <c r="AM33" s="262">
        <v>2.7490557448E-2</v>
      </c>
      <c r="AN33" s="262">
        <v>2.987597141E-2</v>
      </c>
      <c r="AO33" s="262">
        <v>3.6516697264000003E-2</v>
      </c>
      <c r="AP33" s="262">
        <v>3.8360312139E-2</v>
      </c>
      <c r="AQ33" s="262">
        <v>3.6578859668000001E-2</v>
      </c>
      <c r="AR33" s="262">
        <v>4.1624430212999997E-2</v>
      </c>
      <c r="AS33" s="262">
        <v>3.8271098885E-2</v>
      </c>
      <c r="AT33" s="262">
        <v>4.1617927838000002E-2</v>
      </c>
      <c r="AU33" s="262">
        <v>3.6213469648999998E-2</v>
      </c>
      <c r="AV33" s="262">
        <v>4.2592426693E-2</v>
      </c>
      <c r="AW33" s="262">
        <v>4.0190834670000002E-2</v>
      </c>
      <c r="AX33" s="262">
        <v>4.7581525312000002E-2</v>
      </c>
      <c r="AY33" s="262">
        <v>4.6306419864999997E-2</v>
      </c>
      <c r="AZ33" s="328">
        <v>4.2201900000000001E-2</v>
      </c>
      <c r="BA33" s="328">
        <v>4.7698200000000003E-2</v>
      </c>
      <c r="BB33" s="328">
        <v>4.6102600000000001E-2</v>
      </c>
      <c r="BC33" s="328">
        <v>4.7489400000000001E-2</v>
      </c>
      <c r="BD33" s="328">
        <v>4.8243099999999997E-2</v>
      </c>
      <c r="BE33" s="328">
        <v>5.0613699999999998E-2</v>
      </c>
      <c r="BF33" s="328">
        <v>4.9323600000000002E-2</v>
      </c>
      <c r="BG33" s="328">
        <v>4.5910199999999998E-2</v>
      </c>
      <c r="BH33" s="328">
        <v>4.85224E-2</v>
      </c>
      <c r="BI33" s="328">
        <v>4.9827299999999998E-2</v>
      </c>
      <c r="BJ33" s="328">
        <v>5.3970299999999999E-2</v>
      </c>
      <c r="BK33" s="328">
        <v>4.8003400000000002E-2</v>
      </c>
      <c r="BL33" s="328">
        <v>4.7444800000000002E-2</v>
      </c>
      <c r="BM33" s="328">
        <v>5.2989799999999997E-2</v>
      </c>
      <c r="BN33" s="328">
        <v>5.2943799999999999E-2</v>
      </c>
      <c r="BO33" s="328">
        <v>5.6287799999999999E-2</v>
      </c>
      <c r="BP33" s="328">
        <v>5.8488600000000002E-2</v>
      </c>
      <c r="BQ33" s="328">
        <v>6.24971E-2</v>
      </c>
      <c r="BR33" s="328">
        <v>6.1228900000000003E-2</v>
      </c>
      <c r="BS33" s="328">
        <v>5.7039800000000002E-2</v>
      </c>
      <c r="BT33" s="328">
        <v>6.0065800000000003E-2</v>
      </c>
      <c r="BU33" s="328">
        <v>6.1494800000000002E-2</v>
      </c>
      <c r="BV33" s="328">
        <v>6.6684400000000005E-2</v>
      </c>
    </row>
    <row r="34" spans="1:74" ht="12" customHeight="1" x14ac:dyDescent="0.25">
      <c r="A34" s="530" t="s">
        <v>353</v>
      </c>
      <c r="B34" s="532" t="s">
        <v>1388</v>
      </c>
      <c r="C34" s="262">
        <v>8.8729429050000003E-2</v>
      </c>
      <c r="D34" s="262">
        <v>8.9786979091999994E-2</v>
      </c>
      <c r="E34" s="262">
        <v>9.4484610504999997E-2</v>
      </c>
      <c r="F34" s="262">
        <v>9.2887078706000006E-2</v>
      </c>
      <c r="G34" s="262">
        <v>0.10213439538000001</v>
      </c>
      <c r="H34" s="262">
        <v>9.9457407279000001E-2</v>
      </c>
      <c r="I34" s="262">
        <v>9.9723961202E-2</v>
      </c>
      <c r="J34" s="262">
        <v>9.8971484789999994E-2</v>
      </c>
      <c r="K34" s="262">
        <v>9.2380000391E-2</v>
      </c>
      <c r="L34" s="262">
        <v>0.10063895048</v>
      </c>
      <c r="M34" s="262">
        <v>9.8262783510000007E-2</v>
      </c>
      <c r="N34" s="262">
        <v>9.7703729505000003E-2</v>
      </c>
      <c r="O34" s="262">
        <v>9.4474665112000006E-2</v>
      </c>
      <c r="P34" s="262">
        <v>8.6671637208000002E-2</v>
      </c>
      <c r="Q34" s="262">
        <v>7.5413725449999996E-2</v>
      </c>
      <c r="R34" s="262">
        <v>5.3746490485999998E-2</v>
      </c>
      <c r="S34" s="262">
        <v>7.7817387530000004E-2</v>
      </c>
      <c r="T34" s="262">
        <v>8.9546200672000004E-2</v>
      </c>
      <c r="U34" s="262">
        <v>8.9105697504999998E-2</v>
      </c>
      <c r="V34" s="262">
        <v>8.8130606220999996E-2</v>
      </c>
      <c r="W34" s="262">
        <v>8.7427301297999999E-2</v>
      </c>
      <c r="X34" s="262">
        <v>8.3730014946000006E-2</v>
      </c>
      <c r="Y34" s="262">
        <v>8.6068310044999999E-2</v>
      </c>
      <c r="Z34" s="262">
        <v>8.7577519645999996E-2</v>
      </c>
      <c r="AA34" s="262">
        <v>7.7493058096999995E-2</v>
      </c>
      <c r="AB34" s="262">
        <v>7.3040921251999999E-2</v>
      </c>
      <c r="AC34" s="262">
        <v>9.1860765721999998E-2</v>
      </c>
      <c r="AD34" s="262">
        <v>8.6630918683000005E-2</v>
      </c>
      <c r="AE34" s="262">
        <v>9.7997413941999997E-2</v>
      </c>
      <c r="AF34" s="262">
        <v>9.5972482555999994E-2</v>
      </c>
      <c r="AG34" s="262">
        <v>9.8781381818000003E-2</v>
      </c>
      <c r="AH34" s="262">
        <v>9.5813025277000002E-2</v>
      </c>
      <c r="AI34" s="262">
        <v>9.0519313635000001E-2</v>
      </c>
      <c r="AJ34" s="262">
        <v>0.10006625896</v>
      </c>
      <c r="AK34" s="262">
        <v>9.5014349723000005E-2</v>
      </c>
      <c r="AL34" s="262">
        <v>9.4321539178E-2</v>
      </c>
      <c r="AM34" s="262">
        <v>8.4990137164000001E-2</v>
      </c>
      <c r="AN34" s="262">
        <v>7.9928523316000005E-2</v>
      </c>
      <c r="AO34" s="262">
        <v>9.4021966038999996E-2</v>
      </c>
      <c r="AP34" s="262">
        <v>8.9110850364999994E-2</v>
      </c>
      <c r="AQ34" s="262">
        <v>9.5553272671E-2</v>
      </c>
      <c r="AR34" s="262">
        <v>9.5886330786999999E-2</v>
      </c>
      <c r="AS34" s="262">
        <v>9.2614300272000002E-2</v>
      </c>
      <c r="AT34" s="262">
        <v>9.8771962798000004E-2</v>
      </c>
      <c r="AU34" s="262">
        <v>8.7778536719000003E-2</v>
      </c>
      <c r="AV34" s="262">
        <v>9.7625269744000001E-2</v>
      </c>
      <c r="AW34" s="262">
        <v>9.2902152064000001E-2</v>
      </c>
      <c r="AX34" s="262">
        <v>9.28591E-2</v>
      </c>
      <c r="AY34" s="262">
        <v>8.5128400000000007E-2</v>
      </c>
      <c r="AZ34" s="328">
        <v>8.1372600000000003E-2</v>
      </c>
      <c r="BA34" s="328">
        <v>9.1678200000000001E-2</v>
      </c>
      <c r="BB34" s="328">
        <v>8.8012000000000007E-2</v>
      </c>
      <c r="BC34" s="328">
        <v>9.7548300000000004E-2</v>
      </c>
      <c r="BD34" s="328">
        <v>9.5813599999999999E-2</v>
      </c>
      <c r="BE34" s="328">
        <v>9.5954999999999999E-2</v>
      </c>
      <c r="BF34" s="328">
        <v>9.4766699999999995E-2</v>
      </c>
      <c r="BG34" s="328">
        <v>9.0172500000000003E-2</v>
      </c>
      <c r="BH34" s="328">
        <v>9.5267199999999996E-2</v>
      </c>
      <c r="BI34" s="328">
        <v>9.3612299999999996E-2</v>
      </c>
      <c r="BJ34" s="328">
        <v>9.4954800000000006E-2</v>
      </c>
      <c r="BK34" s="328">
        <v>8.6893799999999993E-2</v>
      </c>
      <c r="BL34" s="328">
        <v>8.5001999999999994E-2</v>
      </c>
      <c r="BM34" s="328">
        <v>9.2284199999999997E-2</v>
      </c>
      <c r="BN34" s="328">
        <v>8.8117200000000007E-2</v>
      </c>
      <c r="BO34" s="328">
        <v>9.7377199999999997E-2</v>
      </c>
      <c r="BP34" s="328">
        <v>9.5203099999999999E-2</v>
      </c>
      <c r="BQ34" s="328">
        <v>9.6230599999999999E-2</v>
      </c>
      <c r="BR34" s="328">
        <v>9.4882800000000003E-2</v>
      </c>
      <c r="BS34" s="328">
        <v>9.0490899999999999E-2</v>
      </c>
      <c r="BT34" s="328">
        <v>9.6019599999999997E-2</v>
      </c>
      <c r="BU34" s="328">
        <v>9.4048499999999993E-2</v>
      </c>
      <c r="BV34" s="328">
        <v>9.5316399999999996E-2</v>
      </c>
    </row>
    <row r="35" spans="1:74" ht="12" customHeight="1" x14ac:dyDescent="0.25">
      <c r="A35" s="530" t="s">
        <v>354</v>
      </c>
      <c r="B35" s="532" t="s">
        <v>348</v>
      </c>
      <c r="C35" s="262">
        <v>0.11133277934999999</v>
      </c>
      <c r="D35" s="262">
        <v>0.11295021914</v>
      </c>
      <c r="E35" s="262">
        <v>0.12263536134</v>
      </c>
      <c r="F35" s="262">
        <v>0.12091247296</v>
      </c>
      <c r="G35" s="262">
        <v>0.13375643498000001</v>
      </c>
      <c r="H35" s="262">
        <v>0.12740116583</v>
      </c>
      <c r="I35" s="262">
        <v>0.13076000678999999</v>
      </c>
      <c r="J35" s="262">
        <v>0.12804054840000001</v>
      </c>
      <c r="K35" s="262">
        <v>0.11985154431</v>
      </c>
      <c r="L35" s="262">
        <v>0.12877612989000001</v>
      </c>
      <c r="M35" s="262">
        <v>0.12455854105</v>
      </c>
      <c r="N35" s="262">
        <v>0.12916292581</v>
      </c>
      <c r="O35" s="262">
        <v>0.11916759469</v>
      </c>
      <c r="P35" s="262">
        <v>0.11415263458</v>
      </c>
      <c r="Q35" s="262">
        <v>0.10265831528</v>
      </c>
      <c r="R35" s="262">
        <v>8.1060064415999999E-2</v>
      </c>
      <c r="S35" s="262">
        <v>0.10473816975</v>
      </c>
      <c r="T35" s="262">
        <v>0.12122280055</v>
      </c>
      <c r="U35" s="262">
        <v>0.12048217173</v>
      </c>
      <c r="V35" s="262">
        <v>0.1182512147</v>
      </c>
      <c r="W35" s="262">
        <v>0.11890996175</v>
      </c>
      <c r="X35" s="262">
        <v>0.11085614007</v>
      </c>
      <c r="Y35" s="262">
        <v>0.11627406782999999</v>
      </c>
      <c r="Z35" s="262">
        <v>0.12303722157999999</v>
      </c>
      <c r="AA35" s="262">
        <v>0.10093500312000001</v>
      </c>
      <c r="AB35" s="262">
        <v>0.10012486077</v>
      </c>
      <c r="AC35" s="262">
        <v>0.12448519228</v>
      </c>
      <c r="AD35" s="262">
        <v>0.11925298941</v>
      </c>
      <c r="AE35" s="262">
        <v>0.13254937419999999</v>
      </c>
      <c r="AF35" s="262">
        <v>0.12736545236999999</v>
      </c>
      <c r="AG35" s="262">
        <v>0.12950997253999999</v>
      </c>
      <c r="AH35" s="262">
        <v>0.13053598361999999</v>
      </c>
      <c r="AI35" s="262">
        <v>0.11941146881</v>
      </c>
      <c r="AJ35" s="262">
        <v>0.13751219963</v>
      </c>
      <c r="AK35" s="262">
        <v>0.13086158868</v>
      </c>
      <c r="AL35" s="262">
        <v>0.13137405846</v>
      </c>
      <c r="AM35" s="262">
        <v>0.11248069461</v>
      </c>
      <c r="AN35" s="262">
        <v>0.10980449472999999</v>
      </c>
      <c r="AO35" s="262">
        <v>0.1305386633</v>
      </c>
      <c r="AP35" s="262">
        <v>0.12747116250000001</v>
      </c>
      <c r="AQ35" s="262">
        <v>0.13213213234000001</v>
      </c>
      <c r="AR35" s="262">
        <v>0.13751076100000001</v>
      </c>
      <c r="AS35" s="262">
        <v>0.13088539916</v>
      </c>
      <c r="AT35" s="262">
        <v>0.14038989063999999</v>
      </c>
      <c r="AU35" s="262">
        <v>0.12399200637</v>
      </c>
      <c r="AV35" s="262">
        <v>0.14021769644000001</v>
      </c>
      <c r="AW35" s="262">
        <v>0.13309298673</v>
      </c>
      <c r="AX35" s="262">
        <v>0.13973479999999999</v>
      </c>
      <c r="AY35" s="262">
        <v>0.1255194</v>
      </c>
      <c r="AZ35" s="328">
        <v>0.1235745</v>
      </c>
      <c r="BA35" s="328">
        <v>0.13937640000000001</v>
      </c>
      <c r="BB35" s="328">
        <v>0.1341146</v>
      </c>
      <c r="BC35" s="328">
        <v>0.14503769999999999</v>
      </c>
      <c r="BD35" s="328">
        <v>0.14405670000000001</v>
      </c>
      <c r="BE35" s="328">
        <v>0.14656859999999999</v>
      </c>
      <c r="BF35" s="328">
        <v>0.1440903</v>
      </c>
      <c r="BG35" s="328">
        <v>0.1360827</v>
      </c>
      <c r="BH35" s="328">
        <v>0.14378959999999999</v>
      </c>
      <c r="BI35" s="328">
        <v>0.1434396</v>
      </c>
      <c r="BJ35" s="328">
        <v>0.1489251</v>
      </c>
      <c r="BK35" s="328">
        <v>0.13489719999999999</v>
      </c>
      <c r="BL35" s="328">
        <v>0.1324467</v>
      </c>
      <c r="BM35" s="328">
        <v>0.14527399999999999</v>
      </c>
      <c r="BN35" s="328">
        <v>0.14106099999999999</v>
      </c>
      <c r="BO35" s="328">
        <v>0.153665</v>
      </c>
      <c r="BP35" s="328">
        <v>0.15369169999999999</v>
      </c>
      <c r="BQ35" s="328">
        <v>0.1587277</v>
      </c>
      <c r="BR35" s="328">
        <v>0.15611159999999999</v>
      </c>
      <c r="BS35" s="328">
        <v>0.14753060000000001</v>
      </c>
      <c r="BT35" s="328">
        <v>0.15608540000000001</v>
      </c>
      <c r="BU35" s="328">
        <v>0.15554319999999999</v>
      </c>
      <c r="BV35" s="328">
        <v>0.1620008</v>
      </c>
    </row>
    <row r="36" spans="1:74" s="165" customFormat="1" ht="12" customHeight="1" x14ac:dyDescent="0.25">
      <c r="A36" s="131"/>
      <c r="B36" s="166" t="s">
        <v>355</v>
      </c>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378"/>
      <c r="BA36" s="378"/>
      <c r="BB36" s="378"/>
      <c r="BC36" s="378"/>
      <c r="BD36" s="378"/>
      <c r="BE36" s="378"/>
      <c r="BF36" s="378"/>
      <c r="BG36" s="378"/>
      <c r="BH36" s="378"/>
      <c r="BI36" s="378"/>
      <c r="BJ36" s="378"/>
      <c r="BK36" s="378"/>
      <c r="BL36" s="378"/>
      <c r="BM36" s="378"/>
      <c r="BN36" s="378"/>
      <c r="BO36" s="378"/>
      <c r="BP36" s="378"/>
      <c r="BQ36" s="378"/>
      <c r="BR36" s="378"/>
      <c r="BS36" s="378"/>
      <c r="BT36" s="378"/>
      <c r="BU36" s="378"/>
      <c r="BV36" s="378"/>
    </row>
    <row r="37" spans="1:74" s="165" customFormat="1" ht="12" customHeight="1" x14ac:dyDescent="0.25">
      <c r="A37" s="530" t="s">
        <v>1379</v>
      </c>
      <c r="B37" s="532" t="s">
        <v>1383</v>
      </c>
      <c r="C37" s="262">
        <v>2.2603350301E-2</v>
      </c>
      <c r="D37" s="262">
        <v>2.3163240049E-2</v>
      </c>
      <c r="E37" s="262">
        <v>2.8150750838000001E-2</v>
      </c>
      <c r="F37" s="262">
        <v>2.8025394251000001E-2</v>
      </c>
      <c r="G37" s="262">
        <v>3.1622039593000001E-2</v>
      </c>
      <c r="H37" s="262">
        <v>2.7943758554000001E-2</v>
      </c>
      <c r="I37" s="262">
        <v>3.1036045583999999E-2</v>
      </c>
      <c r="J37" s="262">
        <v>2.9069063613000001E-2</v>
      </c>
      <c r="K37" s="262">
        <v>2.7471543914000002E-2</v>
      </c>
      <c r="L37" s="262">
        <v>2.8137179407000001E-2</v>
      </c>
      <c r="M37" s="262">
        <v>2.6295757542E-2</v>
      </c>
      <c r="N37" s="262">
        <v>3.1459196306999997E-2</v>
      </c>
      <c r="O37" s="262">
        <v>2.4692929575000001E-2</v>
      </c>
      <c r="P37" s="262">
        <v>2.7480997367999999E-2</v>
      </c>
      <c r="Q37" s="262">
        <v>2.7244589826999999E-2</v>
      </c>
      <c r="R37" s="262">
        <v>2.7313573930000001E-2</v>
      </c>
      <c r="S37" s="262">
        <v>2.6920782221E-2</v>
      </c>
      <c r="T37" s="262">
        <v>3.1676599876000001E-2</v>
      </c>
      <c r="U37" s="262">
        <v>3.1376474223000002E-2</v>
      </c>
      <c r="V37" s="262">
        <v>3.0120608478000001E-2</v>
      </c>
      <c r="W37" s="262">
        <v>3.1482660454E-2</v>
      </c>
      <c r="X37" s="262">
        <v>2.7126125123999999E-2</v>
      </c>
      <c r="Y37" s="262">
        <v>3.0205757789E-2</v>
      </c>
      <c r="Z37" s="262">
        <v>3.5459701938E-2</v>
      </c>
      <c r="AA37" s="262">
        <v>2.3441945020999999E-2</v>
      </c>
      <c r="AB37" s="262">
        <v>2.7083939519000001E-2</v>
      </c>
      <c r="AC37" s="262">
        <v>3.2624426555000002E-2</v>
      </c>
      <c r="AD37" s="262">
        <v>3.2622070727999997E-2</v>
      </c>
      <c r="AE37" s="262">
        <v>3.4551960261999998E-2</v>
      </c>
      <c r="AF37" s="262">
        <v>3.1392969812000002E-2</v>
      </c>
      <c r="AG37" s="262">
        <v>3.0728590723E-2</v>
      </c>
      <c r="AH37" s="262">
        <v>3.4722958347000003E-2</v>
      </c>
      <c r="AI37" s="262">
        <v>2.8892155172999999E-2</v>
      </c>
      <c r="AJ37" s="262">
        <v>3.7445940679999998E-2</v>
      </c>
      <c r="AK37" s="262">
        <v>3.5847238954000001E-2</v>
      </c>
      <c r="AL37" s="262">
        <v>3.7052519281E-2</v>
      </c>
      <c r="AM37" s="262">
        <v>2.7490557448E-2</v>
      </c>
      <c r="AN37" s="262">
        <v>2.987597141E-2</v>
      </c>
      <c r="AO37" s="262">
        <v>3.6516697264000003E-2</v>
      </c>
      <c r="AP37" s="262">
        <v>3.8360312139E-2</v>
      </c>
      <c r="AQ37" s="262">
        <v>3.6578859668000001E-2</v>
      </c>
      <c r="AR37" s="262">
        <v>4.1624430212999997E-2</v>
      </c>
      <c r="AS37" s="262">
        <v>3.8271098885E-2</v>
      </c>
      <c r="AT37" s="262">
        <v>4.1617927838000002E-2</v>
      </c>
      <c r="AU37" s="262">
        <v>3.6213469648999998E-2</v>
      </c>
      <c r="AV37" s="262">
        <v>4.2592426693E-2</v>
      </c>
      <c r="AW37" s="262">
        <v>4.0190834670000002E-2</v>
      </c>
      <c r="AX37" s="262">
        <v>4.7581525312000002E-2</v>
      </c>
      <c r="AY37" s="262">
        <v>4.6306419864999997E-2</v>
      </c>
      <c r="AZ37" s="328">
        <v>4.2201900000000001E-2</v>
      </c>
      <c r="BA37" s="328">
        <v>4.7698200000000003E-2</v>
      </c>
      <c r="BB37" s="328">
        <v>4.6102600000000001E-2</v>
      </c>
      <c r="BC37" s="328">
        <v>4.7489400000000001E-2</v>
      </c>
      <c r="BD37" s="328">
        <v>4.8243099999999997E-2</v>
      </c>
      <c r="BE37" s="328">
        <v>5.0613699999999998E-2</v>
      </c>
      <c r="BF37" s="328">
        <v>4.9323600000000002E-2</v>
      </c>
      <c r="BG37" s="328">
        <v>4.5910199999999998E-2</v>
      </c>
      <c r="BH37" s="328">
        <v>4.85224E-2</v>
      </c>
      <c r="BI37" s="328">
        <v>4.9827299999999998E-2</v>
      </c>
      <c r="BJ37" s="328">
        <v>5.3970299999999999E-2</v>
      </c>
      <c r="BK37" s="328">
        <v>4.8003400000000002E-2</v>
      </c>
      <c r="BL37" s="328">
        <v>4.7444800000000002E-2</v>
      </c>
      <c r="BM37" s="328">
        <v>5.2989799999999997E-2</v>
      </c>
      <c r="BN37" s="328">
        <v>5.2943799999999999E-2</v>
      </c>
      <c r="BO37" s="328">
        <v>5.6287799999999999E-2</v>
      </c>
      <c r="BP37" s="328">
        <v>5.8488600000000002E-2</v>
      </c>
      <c r="BQ37" s="328">
        <v>6.24971E-2</v>
      </c>
      <c r="BR37" s="328">
        <v>6.1228900000000003E-2</v>
      </c>
      <c r="BS37" s="328">
        <v>5.7039800000000002E-2</v>
      </c>
      <c r="BT37" s="328">
        <v>6.0065800000000003E-2</v>
      </c>
      <c r="BU37" s="328">
        <v>6.1494800000000002E-2</v>
      </c>
      <c r="BV37" s="328">
        <v>6.6684400000000005E-2</v>
      </c>
    </row>
    <row r="38" spans="1:74" s="165" customFormat="1" ht="12" customHeight="1" x14ac:dyDescent="0.25">
      <c r="A38" s="531" t="s">
        <v>965</v>
      </c>
      <c r="B38" s="532" t="s">
        <v>1022</v>
      </c>
      <c r="C38" s="262">
        <v>7.0153872000000006E-2</v>
      </c>
      <c r="D38" s="262">
        <v>6.3485331000000006E-2</v>
      </c>
      <c r="E38" s="262">
        <v>6.8586227999999999E-2</v>
      </c>
      <c r="F38" s="262">
        <v>6.8966341E-2</v>
      </c>
      <c r="G38" s="262">
        <v>7.2293118000000003E-2</v>
      </c>
      <c r="H38" s="262">
        <v>7.0915046999999995E-2</v>
      </c>
      <c r="I38" s="262">
        <v>7.2376734999999998E-2</v>
      </c>
      <c r="J38" s="262">
        <v>7.0974086000000006E-2</v>
      </c>
      <c r="K38" s="262">
        <v>6.4984178000000004E-2</v>
      </c>
      <c r="L38" s="262">
        <v>6.8767954000000006E-2</v>
      </c>
      <c r="M38" s="262">
        <v>6.9604830000000006E-2</v>
      </c>
      <c r="N38" s="262">
        <v>7.3875534000000007E-2</v>
      </c>
      <c r="O38" s="262">
        <v>7.3865770999999997E-2</v>
      </c>
      <c r="P38" s="262">
        <v>6.7647374999999996E-2</v>
      </c>
      <c r="Q38" s="262">
        <v>6.5207065999999994E-2</v>
      </c>
      <c r="R38" s="262">
        <v>3.7735757000000002E-2</v>
      </c>
      <c r="S38" s="262">
        <v>4.6906284999999999E-2</v>
      </c>
      <c r="T38" s="262">
        <v>5.7481765999999997E-2</v>
      </c>
      <c r="U38" s="262">
        <v>6.3542210000000002E-2</v>
      </c>
      <c r="V38" s="262">
        <v>6.2937717000000004E-2</v>
      </c>
      <c r="W38" s="262">
        <v>6.1526271E-2</v>
      </c>
      <c r="X38" s="262">
        <v>6.5532831999999999E-2</v>
      </c>
      <c r="Y38" s="262">
        <v>6.6161330000000004E-2</v>
      </c>
      <c r="Z38" s="262">
        <v>6.6603605999999996E-2</v>
      </c>
      <c r="AA38" s="262">
        <v>6.3623842999999999E-2</v>
      </c>
      <c r="AB38" s="262">
        <v>5.0555822E-2</v>
      </c>
      <c r="AC38" s="262">
        <v>6.4766035E-2</v>
      </c>
      <c r="AD38" s="262">
        <v>6.2331617999999998E-2</v>
      </c>
      <c r="AE38" s="262">
        <v>6.8944349000000002E-2</v>
      </c>
      <c r="AF38" s="262">
        <v>6.7645392999999998E-2</v>
      </c>
      <c r="AG38" s="262">
        <v>6.9433480000000006E-2</v>
      </c>
      <c r="AH38" s="262">
        <v>6.4306328999999995E-2</v>
      </c>
      <c r="AI38" s="262">
        <v>6.2036926999999999E-2</v>
      </c>
      <c r="AJ38" s="262">
        <v>7.1307403000000005E-2</v>
      </c>
      <c r="AK38" s="262">
        <v>7.1495755999999994E-2</v>
      </c>
      <c r="AL38" s="262">
        <v>7.3048482999999997E-2</v>
      </c>
      <c r="AM38" s="262">
        <v>7.0949164999999995E-2</v>
      </c>
      <c r="AN38" s="262">
        <v>6.2490577999999998E-2</v>
      </c>
      <c r="AO38" s="262">
        <v>6.9757608999999998E-2</v>
      </c>
      <c r="AP38" s="262">
        <v>6.4087588000000001E-2</v>
      </c>
      <c r="AQ38" s="262">
        <v>6.9272559999999997E-2</v>
      </c>
      <c r="AR38" s="262">
        <v>6.9150627000000006E-2</v>
      </c>
      <c r="AS38" s="262">
        <v>6.9658050999999999E-2</v>
      </c>
      <c r="AT38" s="262">
        <v>6.7430272999999999E-2</v>
      </c>
      <c r="AU38" s="262">
        <v>6.0068626999999999E-2</v>
      </c>
      <c r="AV38" s="262">
        <v>6.9543595E-2</v>
      </c>
      <c r="AW38" s="262">
        <v>6.84443E-2</v>
      </c>
      <c r="AX38" s="262">
        <v>6.7226400000000006E-2</v>
      </c>
      <c r="AY38" s="262">
        <v>6.7713899999999994E-2</v>
      </c>
      <c r="AZ38" s="328">
        <v>6.0740799999999998E-2</v>
      </c>
      <c r="BA38" s="328">
        <v>6.7709400000000003E-2</v>
      </c>
      <c r="BB38" s="328">
        <v>6.3592499999999996E-2</v>
      </c>
      <c r="BC38" s="328">
        <v>6.9031300000000004E-2</v>
      </c>
      <c r="BD38" s="328">
        <v>6.72011E-2</v>
      </c>
      <c r="BE38" s="328">
        <v>6.7752400000000004E-2</v>
      </c>
      <c r="BF38" s="328">
        <v>6.6154599999999994E-2</v>
      </c>
      <c r="BG38" s="328">
        <v>6.4479999999999996E-2</v>
      </c>
      <c r="BH38" s="328">
        <v>6.7122500000000002E-2</v>
      </c>
      <c r="BI38" s="328">
        <v>6.8455100000000005E-2</v>
      </c>
      <c r="BJ38" s="328">
        <v>7.0171200000000003E-2</v>
      </c>
      <c r="BK38" s="328">
        <v>6.8451999999999999E-2</v>
      </c>
      <c r="BL38" s="328">
        <v>6.2901499999999999E-2</v>
      </c>
      <c r="BM38" s="328">
        <v>6.7971900000000002E-2</v>
      </c>
      <c r="BN38" s="328">
        <v>6.4016100000000006E-2</v>
      </c>
      <c r="BO38" s="328">
        <v>6.9350899999999993E-2</v>
      </c>
      <c r="BP38" s="328">
        <v>6.73237E-2</v>
      </c>
      <c r="BQ38" s="328">
        <v>6.8545099999999998E-2</v>
      </c>
      <c r="BR38" s="328">
        <v>6.6869999999999999E-2</v>
      </c>
      <c r="BS38" s="328">
        <v>6.5431500000000004E-2</v>
      </c>
      <c r="BT38" s="328">
        <v>6.8303000000000003E-2</v>
      </c>
      <c r="BU38" s="328">
        <v>6.9483699999999995E-2</v>
      </c>
      <c r="BV38" s="328">
        <v>7.1270799999999995E-2</v>
      </c>
    </row>
    <row r="39" spans="1:74" s="165" customFormat="1" ht="12" customHeight="1" x14ac:dyDescent="0.25">
      <c r="A39" s="530" t="s">
        <v>43</v>
      </c>
      <c r="B39" s="532" t="s">
        <v>1023</v>
      </c>
      <c r="C39" s="262">
        <v>9.2141963162000004E-2</v>
      </c>
      <c r="D39" s="262">
        <v>9.3240121940000004E-2</v>
      </c>
      <c r="E39" s="262">
        <v>9.8118403404999999E-2</v>
      </c>
      <c r="F39" s="262">
        <v>9.6459444069999997E-2</v>
      </c>
      <c r="G39" s="262">
        <v>0.10606237547</v>
      </c>
      <c r="H39" s="262">
        <v>0.10328245912</v>
      </c>
      <c r="I39" s="262">
        <v>0.10355929032</v>
      </c>
      <c r="J39" s="262">
        <v>0.10277786849999999</v>
      </c>
      <c r="K39" s="262">
        <v>9.5932876259999994E-2</v>
      </c>
      <c r="L39" s="262">
        <v>0.10450944104</v>
      </c>
      <c r="M39" s="262">
        <v>0.10204189806</v>
      </c>
      <c r="N39" s="262">
        <v>0.10146138527</v>
      </c>
      <c r="O39" s="262">
        <v>9.8723579483000007E-2</v>
      </c>
      <c r="P39" s="262">
        <v>9.0569603156999995E-2</v>
      </c>
      <c r="Q39" s="262">
        <v>7.8805475235999997E-2</v>
      </c>
      <c r="R39" s="262">
        <v>5.6163646880000001E-2</v>
      </c>
      <c r="S39" s="262">
        <v>8.1316993827E-2</v>
      </c>
      <c r="T39" s="262">
        <v>9.3573354179999998E-2</v>
      </c>
      <c r="U39" s="262">
        <v>9.3113153236999993E-2</v>
      </c>
      <c r="V39" s="262">
        <v>9.2094190201000001E-2</v>
      </c>
      <c r="W39" s="262">
        <v>9.1359249609999998E-2</v>
      </c>
      <c r="X39" s="262">
        <v>8.7495811785000002E-2</v>
      </c>
      <c r="Y39" s="262">
        <v>8.9939236477000001E-2</v>
      </c>
      <c r="Z39" s="262">
        <v>9.1516317508000003E-2</v>
      </c>
      <c r="AA39" s="262">
        <v>8.0978339839000005E-2</v>
      </c>
      <c r="AB39" s="262">
        <v>7.6325874885999997E-2</v>
      </c>
      <c r="AC39" s="262">
        <v>9.5992126198000002E-2</v>
      </c>
      <c r="AD39" s="262">
        <v>9.0527110384000006E-2</v>
      </c>
      <c r="AE39" s="262">
        <v>0.10240480128</v>
      </c>
      <c r="AF39" s="262">
        <v>0.10028883672</v>
      </c>
      <c r="AG39" s="262">
        <v>0.10322405145999999</v>
      </c>
      <c r="AH39" s="262">
        <v>0.10012214982000001</v>
      </c>
      <c r="AI39" s="262">
        <v>9.4590377843999998E-2</v>
      </c>
      <c r="AJ39" s="262">
        <v>0.10456664897</v>
      </c>
      <c r="AK39" s="262">
        <v>9.9287607607999998E-2</v>
      </c>
      <c r="AL39" s="262">
        <v>9.8563683924000001E-2</v>
      </c>
      <c r="AM39" s="262">
        <v>8.8812620600000003E-2</v>
      </c>
      <c r="AN39" s="262">
        <v>8.3523301980000006E-2</v>
      </c>
      <c r="AO39" s="262">
        <v>9.8250592132999998E-2</v>
      </c>
      <c r="AP39" s="262">
        <v>9.3118514821999995E-2</v>
      </c>
      <c r="AQ39" s="262">
        <v>9.9850722670999995E-2</v>
      </c>
      <c r="AR39" s="262">
        <v>0.10019880808999999</v>
      </c>
      <c r="AS39" s="262">
        <v>9.6779635094999997E-2</v>
      </c>
      <c r="AT39" s="262">
        <v>0.10321417058</v>
      </c>
      <c r="AU39" s="262">
        <v>9.1726328846000002E-2</v>
      </c>
      <c r="AV39" s="262">
        <v>0.10201594657</v>
      </c>
      <c r="AW39" s="262">
        <v>9.7080407627000001E-2</v>
      </c>
      <c r="AX39" s="262">
        <v>9.2231413863999995E-2</v>
      </c>
      <c r="AY39" s="262">
        <v>9.0709996939000004E-2</v>
      </c>
      <c r="AZ39" s="328">
        <v>8.5032300000000005E-2</v>
      </c>
      <c r="BA39" s="328">
        <v>9.5801399999999995E-2</v>
      </c>
      <c r="BB39" s="328">
        <v>9.1970300000000005E-2</v>
      </c>
      <c r="BC39" s="328">
        <v>0.1019355</v>
      </c>
      <c r="BD39" s="328">
        <v>0.1001228</v>
      </c>
      <c r="BE39" s="328">
        <v>0.1002705</v>
      </c>
      <c r="BF39" s="328">
        <v>9.90288E-2</v>
      </c>
      <c r="BG39" s="328">
        <v>9.4228000000000006E-2</v>
      </c>
      <c r="BH39" s="328">
        <v>9.9551799999999996E-2</v>
      </c>
      <c r="BI39" s="328">
        <v>9.7822500000000007E-2</v>
      </c>
      <c r="BJ39" s="328">
        <v>9.9225400000000005E-2</v>
      </c>
      <c r="BK39" s="328">
        <v>9.0801900000000005E-2</v>
      </c>
      <c r="BL39" s="328">
        <v>8.8824899999999998E-2</v>
      </c>
      <c r="BM39" s="328">
        <v>9.6434599999999995E-2</v>
      </c>
      <c r="BN39" s="328">
        <v>9.2080200000000001E-2</v>
      </c>
      <c r="BO39" s="328">
        <v>0.10175670000000001</v>
      </c>
      <c r="BP39" s="328">
        <v>9.9484799999999998E-2</v>
      </c>
      <c r="BQ39" s="328">
        <v>0.1005585</v>
      </c>
      <c r="BR39" s="328">
        <v>9.9150100000000005E-2</v>
      </c>
      <c r="BS39" s="328">
        <v>9.4560699999999998E-2</v>
      </c>
      <c r="BT39" s="328">
        <v>0.100338</v>
      </c>
      <c r="BU39" s="328">
        <v>9.8278299999999999E-2</v>
      </c>
      <c r="BV39" s="328">
        <v>9.9603300000000006E-2</v>
      </c>
    </row>
    <row r="40" spans="1:74" s="165" customFormat="1" ht="12" customHeight="1" x14ac:dyDescent="0.25">
      <c r="A40" s="527" t="s">
        <v>31</v>
      </c>
      <c r="B40" s="532" t="s">
        <v>450</v>
      </c>
      <c r="C40" s="262">
        <v>1.7762196000000001E-2</v>
      </c>
      <c r="D40" s="262">
        <v>1.6373886000000001E-2</v>
      </c>
      <c r="E40" s="262">
        <v>1.8051965E-2</v>
      </c>
      <c r="F40" s="262">
        <v>1.6378554E-2</v>
      </c>
      <c r="G40" s="262">
        <v>1.7334146000000002E-2</v>
      </c>
      <c r="H40" s="262">
        <v>1.7039393E-2</v>
      </c>
      <c r="I40" s="262">
        <v>1.7632476000000001E-2</v>
      </c>
      <c r="J40" s="262">
        <v>1.7790813999999999E-2</v>
      </c>
      <c r="K40" s="262">
        <v>1.7389557E-2</v>
      </c>
      <c r="L40" s="262">
        <v>1.5547369E-2</v>
      </c>
      <c r="M40" s="262">
        <v>1.3971625999999999E-2</v>
      </c>
      <c r="N40" s="262">
        <v>1.5919727000000002E-2</v>
      </c>
      <c r="O40" s="262">
        <v>1.5438823000000001E-2</v>
      </c>
      <c r="P40" s="262">
        <v>1.5816388000000001E-2</v>
      </c>
      <c r="Q40" s="262">
        <v>1.8223547E-2</v>
      </c>
      <c r="R40" s="262">
        <v>1.7294149000000002E-2</v>
      </c>
      <c r="S40" s="262">
        <v>1.7321422999999999E-2</v>
      </c>
      <c r="T40" s="262">
        <v>1.6375140999999999E-2</v>
      </c>
      <c r="U40" s="262">
        <v>1.7049808E-2</v>
      </c>
      <c r="V40" s="262">
        <v>1.6977368E-2</v>
      </c>
      <c r="W40" s="262">
        <v>1.6496855000000001E-2</v>
      </c>
      <c r="X40" s="262">
        <v>1.6666462999999999E-2</v>
      </c>
      <c r="Y40" s="262">
        <v>1.7468101999999999E-2</v>
      </c>
      <c r="Z40" s="262">
        <v>1.7676905999999999E-2</v>
      </c>
      <c r="AA40" s="262">
        <v>1.7302488000000001E-2</v>
      </c>
      <c r="AB40" s="262">
        <v>1.6254133E-2</v>
      </c>
      <c r="AC40" s="262">
        <v>1.6374478000000001E-2</v>
      </c>
      <c r="AD40" s="262">
        <v>1.6606536000000002E-2</v>
      </c>
      <c r="AE40" s="262">
        <v>1.7194199E-2</v>
      </c>
      <c r="AF40" s="262">
        <v>1.6514012000000002E-2</v>
      </c>
      <c r="AG40" s="262">
        <v>1.7337051999999999E-2</v>
      </c>
      <c r="AH40" s="262">
        <v>1.7215600000000001E-2</v>
      </c>
      <c r="AI40" s="262">
        <v>1.7096923999999999E-2</v>
      </c>
      <c r="AJ40" s="262">
        <v>1.7055180999999999E-2</v>
      </c>
      <c r="AK40" s="262">
        <v>1.7294660999999999E-2</v>
      </c>
      <c r="AL40" s="262">
        <v>1.8519602E-2</v>
      </c>
      <c r="AM40" s="262">
        <v>1.9241525999999998E-2</v>
      </c>
      <c r="AN40" s="262">
        <v>1.6458796000000001E-2</v>
      </c>
      <c r="AO40" s="262">
        <v>1.7562107E-2</v>
      </c>
      <c r="AP40" s="262">
        <v>1.7005363999999999E-2</v>
      </c>
      <c r="AQ40" s="262">
        <v>1.7631510999999999E-2</v>
      </c>
      <c r="AR40" s="262">
        <v>1.7293176E-2</v>
      </c>
      <c r="AS40" s="262">
        <v>1.8110537999999999E-2</v>
      </c>
      <c r="AT40" s="262">
        <v>1.8147249000000001E-2</v>
      </c>
      <c r="AU40" s="262">
        <v>1.7706237E-2</v>
      </c>
      <c r="AV40" s="262">
        <v>1.7280578000000001E-2</v>
      </c>
      <c r="AW40" s="262">
        <v>1.6871400000000002E-2</v>
      </c>
      <c r="AX40" s="262">
        <v>1.9168399999999999E-2</v>
      </c>
      <c r="AY40" s="262">
        <v>2.0086300000000001E-2</v>
      </c>
      <c r="AZ40" s="328">
        <v>1.6311099999999999E-2</v>
      </c>
      <c r="BA40" s="328">
        <v>1.82994E-2</v>
      </c>
      <c r="BB40" s="328">
        <v>1.60637E-2</v>
      </c>
      <c r="BC40" s="328">
        <v>1.68571E-2</v>
      </c>
      <c r="BD40" s="328">
        <v>1.80869E-2</v>
      </c>
      <c r="BE40" s="328">
        <v>1.8521800000000001E-2</v>
      </c>
      <c r="BF40" s="328">
        <v>1.8354599999999999E-2</v>
      </c>
      <c r="BG40" s="328">
        <v>1.7978000000000001E-2</v>
      </c>
      <c r="BH40" s="328">
        <v>1.7122399999999999E-2</v>
      </c>
      <c r="BI40" s="328">
        <v>1.7846799999999999E-2</v>
      </c>
      <c r="BJ40" s="328">
        <v>1.93866E-2</v>
      </c>
      <c r="BK40" s="328">
        <v>1.92575E-2</v>
      </c>
      <c r="BL40" s="328">
        <v>1.3807099999999999E-2</v>
      </c>
      <c r="BM40" s="328">
        <v>1.61E-2</v>
      </c>
      <c r="BN40" s="328">
        <v>1.25354E-2</v>
      </c>
      <c r="BO40" s="328">
        <v>1.35511E-2</v>
      </c>
      <c r="BP40" s="328">
        <v>1.58803E-2</v>
      </c>
      <c r="BQ40" s="328">
        <v>1.8646300000000001E-2</v>
      </c>
      <c r="BR40" s="328">
        <v>1.84134E-2</v>
      </c>
      <c r="BS40" s="328">
        <v>1.7985999999999999E-2</v>
      </c>
      <c r="BT40" s="328">
        <v>1.5553300000000001E-2</v>
      </c>
      <c r="BU40" s="328">
        <v>1.72157E-2</v>
      </c>
      <c r="BV40" s="328">
        <v>1.88135E-2</v>
      </c>
    </row>
    <row r="41" spans="1:74" s="165" customFormat="1" ht="12" customHeight="1" x14ac:dyDescent="0.25">
      <c r="A41" s="527" t="s">
        <v>30</v>
      </c>
      <c r="B41" s="532" t="s">
        <v>48</v>
      </c>
      <c r="C41" s="262">
        <v>0.220675697</v>
      </c>
      <c r="D41" s="262">
        <v>0.20361390600000001</v>
      </c>
      <c r="E41" s="262">
        <v>0.23434613500000001</v>
      </c>
      <c r="F41" s="262">
        <v>0.24757175300000001</v>
      </c>
      <c r="G41" s="262">
        <v>0.28460818799999998</v>
      </c>
      <c r="H41" s="262">
        <v>0.249864014</v>
      </c>
      <c r="I41" s="262">
        <v>0.221366171</v>
      </c>
      <c r="J41" s="262">
        <v>0.200927562</v>
      </c>
      <c r="K41" s="262">
        <v>0.16486073800000001</v>
      </c>
      <c r="L41" s="262">
        <v>0.16290342899999999</v>
      </c>
      <c r="M41" s="262">
        <v>0.179916399</v>
      </c>
      <c r="N41" s="262">
        <v>0.19113433599999999</v>
      </c>
      <c r="O41" s="262">
        <v>0.214772714</v>
      </c>
      <c r="P41" s="262">
        <v>0.226785298</v>
      </c>
      <c r="Q41" s="262">
        <v>0.208856394</v>
      </c>
      <c r="R41" s="262">
        <v>0.20334490699999999</v>
      </c>
      <c r="S41" s="262">
        <v>0.26280099899999998</v>
      </c>
      <c r="T41" s="262">
        <v>0.24547059700000001</v>
      </c>
      <c r="U41" s="262">
        <v>0.234445181</v>
      </c>
      <c r="V41" s="262">
        <v>0.20412695</v>
      </c>
      <c r="W41" s="262">
        <v>0.163757126</v>
      </c>
      <c r="X41" s="262">
        <v>0.16491083000000001</v>
      </c>
      <c r="Y41" s="262">
        <v>0.183165943</v>
      </c>
      <c r="Z41" s="262">
        <v>0.18855929599999999</v>
      </c>
      <c r="AA41" s="262">
        <v>0.21718444000000001</v>
      </c>
      <c r="AB41" s="262">
        <v>0.17806715100000001</v>
      </c>
      <c r="AC41" s="262">
        <v>0.18765229899999999</v>
      </c>
      <c r="AD41" s="262">
        <v>0.17145540400000001</v>
      </c>
      <c r="AE41" s="262">
        <v>0.20612116799999999</v>
      </c>
      <c r="AF41" s="262">
        <v>0.207404422</v>
      </c>
      <c r="AG41" s="262">
        <v>0.19540830100000001</v>
      </c>
      <c r="AH41" s="262">
        <v>0.179761806</v>
      </c>
      <c r="AI41" s="262">
        <v>0.15052790299999999</v>
      </c>
      <c r="AJ41" s="262">
        <v>0.15150655499999999</v>
      </c>
      <c r="AK41" s="262">
        <v>0.17131764699999999</v>
      </c>
      <c r="AL41" s="262">
        <v>0.208357666</v>
      </c>
      <c r="AM41" s="262">
        <v>0.23246846400000001</v>
      </c>
      <c r="AN41" s="262">
        <v>0.203134968</v>
      </c>
      <c r="AO41" s="262">
        <v>0.22516456600000001</v>
      </c>
      <c r="AP41" s="262">
        <v>0.17295592300000001</v>
      </c>
      <c r="AQ41" s="262">
        <v>0.20419759200000001</v>
      </c>
      <c r="AR41" s="262">
        <v>0.237735171</v>
      </c>
      <c r="AS41" s="262">
        <v>0.21317175899999999</v>
      </c>
      <c r="AT41" s="262">
        <v>0.19115507400000001</v>
      </c>
      <c r="AU41" s="262">
        <v>0.148807985</v>
      </c>
      <c r="AV41" s="262">
        <v>0.129462945</v>
      </c>
      <c r="AW41" s="262">
        <v>0.1655951</v>
      </c>
      <c r="AX41" s="262">
        <v>0.17848140000000001</v>
      </c>
      <c r="AY41" s="262">
        <v>0.207152</v>
      </c>
      <c r="AZ41" s="328">
        <v>0.18508459999999999</v>
      </c>
      <c r="BA41" s="328">
        <v>0.2092984</v>
      </c>
      <c r="BB41" s="328">
        <v>0.2061771</v>
      </c>
      <c r="BC41" s="328">
        <v>0.23951439999999999</v>
      </c>
      <c r="BD41" s="328">
        <v>0.23690510000000001</v>
      </c>
      <c r="BE41" s="328">
        <v>0.21598290000000001</v>
      </c>
      <c r="BF41" s="328">
        <v>0.1898909</v>
      </c>
      <c r="BG41" s="328">
        <v>0.1578368</v>
      </c>
      <c r="BH41" s="328">
        <v>0.1564421</v>
      </c>
      <c r="BI41" s="328">
        <v>0.1747349</v>
      </c>
      <c r="BJ41" s="328">
        <v>0.19482350000000001</v>
      </c>
      <c r="BK41" s="328">
        <v>0.2179122</v>
      </c>
      <c r="BL41" s="328">
        <v>0.20279900000000001</v>
      </c>
      <c r="BM41" s="328">
        <v>0.22029389999999999</v>
      </c>
      <c r="BN41" s="328">
        <v>0.21978020000000001</v>
      </c>
      <c r="BO41" s="328">
        <v>0.25004949999999998</v>
      </c>
      <c r="BP41" s="328">
        <v>0.24474190000000001</v>
      </c>
      <c r="BQ41" s="328">
        <v>0.22546359999999999</v>
      </c>
      <c r="BR41" s="328">
        <v>0.19231899999999999</v>
      </c>
      <c r="BS41" s="328">
        <v>0.15961700000000001</v>
      </c>
      <c r="BT41" s="328">
        <v>0.15896759999999999</v>
      </c>
      <c r="BU41" s="328">
        <v>0.1761789</v>
      </c>
      <c r="BV41" s="328">
        <v>0.19752510000000001</v>
      </c>
    </row>
    <row r="42" spans="1:74" s="165" customFormat="1" ht="12" customHeight="1" x14ac:dyDescent="0.25">
      <c r="A42" s="527" t="s">
        <v>32</v>
      </c>
      <c r="B42" s="532" t="s">
        <v>1384</v>
      </c>
      <c r="C42" s="262">
        <v>5.2370935979999998E-2</v>
      </c>
      <c r="D42" s="262">
        <v>5.6322645592000002E-2</v>
      </c>
      <c r="E42" s="262">
        <v>8.3900976653000003E-2</v>
      </c>
      <c r="F42" s="262">
        <v>9.5062965328000001E-2</v>
      </c>
      <c r="G42" s="262">
        <v>0.1019812787</v>
      </c>
      <c r="H42" s="262">
        <v>0.10978209426</v>
      </c>
      <c r="I42" s="262">
        <v>0.11290104817</v>
      </c>
      <c r="J42" s="262">
        <v>0.10901879228</v>
      </c>
      <c r="K42" s="262">
        <v>9.5210642733000006E-2</v>
      </c>
      <c r="L42" s="262">
        <v>8.4756044084000004E-2</v>
      </c>
      <c r="M42" s="262">
        <v>6.2842122121000002E-2</v>
      </c>
      <c r="N42" s="262">
        <v>5.2784208284000003E-2</v>
      </c>
      <c r="O42" s="262">
        <v>6.3751828132999996E-2</v>
      </c>
      <c r="P42" s="262">
        <v>7.6794290597999998E-2</v>
      </c>
      <c r="Q42" s="262">
        <v>9.2144746447999998E-2</v>
      </c>
      <c r="R42" s="262">
        <v>0.11020647455</v>
      </c>
      <c r="S42" s="262">
        <v>0.13032713171999999</v>
      </c>
      <c r="T42" s="262">
        <v>0.13035072631</v>
      </c>
      <c r="U42" s="262">
        <v>0.14027992881000001</v>
      </c>
      <c r="V42" s="262">
        <v>0.12660613978999999</v>
      </c>
      <c r="W42" s="262">
        <v>0.10755042594</v>
      </c>
      <c r="X42" s="262">
        <v>9.7508647689E-2</v>
      </c>
      <c r="Y42" s="262">
        <v>7.9281069580000002E-2</v>
      </c>
      <c r="Z42" s="262">
        <v>7.1216278825999998E-2</v>
      </c>
      <c r="AA42" s="262">
        <v>7.7528642659999994E-2</v>
      </c>
      <c r="AB42" s="262">
        <v>8.6320379532000002E-2</v>
      </c>
      <c r="AC42" s="262">
        <v>0.12508146714000001</v>
      </c>
      <c r="AD42" s="262">
        <v>0.14396595126</v>
      </c>
      <c r="AE42" s="262">
        <v>0.16251422093000001</v>
      </c>
      <c r="AF42" s="262">
        <v>0.16067938354</v>
      </c>
      <c r="AG42" s="262">
        <v>0.16152000021999999</v>
      </c>
      <c r="AH42" s="262">
        <v>0.15679227963</v>
      </c>
      <c r="AI42" s="262">
        <v>0.14444419536</v>
      </c>
      <c r="AJ42" s="262">
        <v>0.12152937459</v>
      </c>
      <c r="AK42" s="262">
        <v>0.10264057968</v>
      </c>
      <c r="AL42" s="262">
        <v>8.4360802287000006E-2</v>
      </c>
      <c r="AM42" s="262">
        <v>0.10579357921</v>
      </c>
      <c r="AN42" s="262">
        <v>0.11925669866999999</v>
      </c>
      <c r="AO42" s="262">
        <v>0.15567210734</v>
      </c>
      <c r="AP42" s="262">
        <v>0.17484319407000001</v>
      </c>
      <c r="AQ42" s="262">
        <v>0.19565430020999999</v>
      </c>
      <c r="AR42" s="262">
        <v>0.20291081652000001</v>
      </c>
      <c r="AS42" s="262">
        <v>0.20255715344</v>
      </c>
      <c r="AT42" s="262">
        <v>0.18843185165000001</v>
      </c>
      <c r="AU42" s="262">
        <v>0.17357893569999999</v>
      </c>
      <c r="AV42" s="262">
        <v>0.15839789818</v>
      </c>
      <c r="AW42" s="262">
        <v>0.11603256367000001</v>
      </c>
      <c r="AX42" s="262">
        <v>0.10068000000000001</v>
      </c>
      <c r="AY42" s="262">
        <v>0.1284479</v>
      </c>
      <c r="AZ42" s="328">
        <v>0.1397756</v>
      </c>
      <c r="BA42" s="328">
        <v>0.191001</v>
      </c>
      <c r="BB42" s="328">
        <v>0.21391640000000001</v>
      </c>
      <c r="BC42" s="328">
        <v>0.24421909999999999</v>
      </c>
      <c r="BD42" s="328">
        <v>0.25605339999999999</v>
      </c>
      <c r="BE42" s="328">
        <v>0.25792809999999999</v>
      </c>
      <c r="BF42" s="328">
        <v>0.24144499999999999</v>
      </c>
      <c r="BG42" s="328">
        <v>0.2215404</v>
      </c>
      <c r="BH42" s="328">
        <v>0.20347080000000001</v>
      </c>
      <c r="BI42" s="328">
        <v>0.15151239999999999</v>
      </c>
      <c r="BJ42" s="328">
        <v>0.13953679999999999</v>
      </c>
      <c r="BK42" s="328">
        <v>0.17420040000000001</v>
      </c>
      <c r="BL42" s="328">
        <v>0.19372159999999999</v>
      </c>
      <c r="BM42" s="328">
        <v>0.25584790000000002</v>
      </c>
      <c r="BN42" s="328">
        <v>0.28170620000000002</v>
      </c>
      <c r="BO42" s="328">
        <v>0.32538230000000001</v>
      </c>
      <c r="BP42" s="328">
        <v>0.34743679999999999</v>
      </c>
      <c r="BQ42" s="328">
        <v>0.35185480000000002</v>
      </c>
      <c r="BR42" s="328">
        <v>0.3267255</v>
      </c>
      <c r="BS42" s="328">
        <v>0.29920099999999999</v>
      </c>
      <c r="BT42" s="328">
        <v>0.27289859999999999</v>
      </c>
      <c r="BU42" s="328">
        <v>0.19920869999999999</v>
      </c>
      <c r="BV42" s="328">
        <v>0.1679455</v>
      </c>
    </row>
    <row r="43" spans="1:74" s="165" customFormat="1" ht="12" customHeight="1" x14ac:dyDescent="0.25">
      <c r="A43" s="498" t="s">
        <v>35</v>
      </c>
      <c r="B43" s="532" t="s">
        <v>816</v>
      </c>
      <c r="C43" s="262">
        <v>3.9485496000000002E-2</v>
      </c>
      <c r="D43" s="262">
        <v>3.5551074000000002E-2</v>
      </c>
      <c r="E43" s="262">
        <v>3.8428786E-2</v>
      </c>
      <c r="F43" s="262">
        <v>3.5559329000000001E-2</v>
      </c>
      <c r="G43" s="262">
        <v>3.6011205999999997E-2</v>
      </c>
      <c r="H43" s="262">
        <v>3.6189988999999999E-2</v>
      </c>
      <c r="I43" s="262">
        <v>3.6536956000000002E-2</v>
      </c>
      <c r="J43" s="262">
        <v>3.7000975999999998E-2</v>
      </c>
      <c r="K43" s="262">
        <v>3.4604369000000003E-2</v>
      </c>
      <c r="L43" s="262">
        <v>3.7279246000000002E-2</v>
      </c>
      <c r="M43" s="262">
        <v>3.6963159000000002E-2</v>
      </c>
      <c r="N43" s="262">
        <v>3.8835986000000003E-2</v>
      </c>
      <c r="O43" s="262">
        <v>3.9660246000000003E-2</v>
      </c>
      <c r="P43" s="262">
        <v>3.6438415000000002E-2</v>
      </c>
      <c r="Q43" s="262">
        <v>3.9023346E-2</v>
      </c>
      <c r="R43" s="262">
        <v>3.6510069999999999E-2</v>
      </c>
      <c r="S43" s="262">
        <v>3.7236096000000003E-2</v>
      </c>
      <c r="T43" s="262">
        <v>3.4279259999999999E-2</v>
      </c>
      <c r="U43" s="262">
        <v>3.5906116000000002E-2</v>
      </c>
      <c r="V43" s="262">
        <v>3.6431826E-2</v>
      </c>
      <c r="W43" s="262">
        <v>3.425135E-2</v>
      </c>
      <c r="X43" s="262">
        <v>3.6323016E-2</v>
      </c>
      <c r="Y43" s="262">
        <v>3.5730430000000001E-2</v>
      </c>
      <c r="Z43" s="262">
        <v>3.7943866E-2</v>
      </c>
      <c r="AA43" s="262">
        <v>3.8371205999999998E-2</v>
      </c>
      <c r="AB43" s="262">
        <v>3.3864263999999998E-2</v>
      </c>
      <c r="AC43" s="262">
        <v>3.7855236E-2</v>
      </c>
      <c r="AD43" s="262">
        <v>3.5515089E-2</v>
      </c>
      <c r="AE43" s="262">
        <v>3.6402636000000002E-2</v>
      </c>
      <c r="AF43" s="262">
        <v>3.4237679E-2</v>
      </c>
      <c r="AG43" s="262">
        <v>3.5668616E-2</v>
      </c>
      <c r="AH43" s="262">
        <v>3.5271916E-2</v>
      </c>
      <c r="AI43" s="262">
        <v>3.4478239000000001E-2</v>
      </c>
      <c r="AJ43" s="262">
        <v>3.5374266000000001E-2</v>
      </c>
      <c r="AK43" s="262">
        <v>3.5234478999999999E-2</v>
      </c>
      <c r="AL43" s="262">
        <v>3.7993675999999997E-2</v>
      </c>
      <c r="AM43" s="262">
        <v>3.6571086000000003E-2</v>
      </c>
      <c r="AN43" s="262">
        <v>3.3162944E-2</v>
      </c>
      <c r="AO43" s="262">
        <v>3.6747936000000002E-2</v>
      </c>
      <c r="AP43" s="262">
        <v>3.3769959000000002E-2</v>
      </c>
      <c r="AQ43" s="262">
        <v>3.4806165999999999E-2</v>
      </c>
      <c r="AR43" s="262">
        <v>3.3302879000000001E-2</v>
      </c>
      <c r="AS43" s="262">
        <v>3.4074045999999997E-2</v>
      </c>
      <c r="AT43" s="262">
        <v>3.3372685999999999E-2</v>
      </c>
      <c r="AU43" s="262">
        <v>3.1618219000000003E-2</v>
      </c>
      <c r="AV43" s="262">
        <v>3.4018866000000002E-2</v>
      </c>
      <c r="AW43" s="262">
        <v>3.4160200000000002E-2</v>
      </c>
      <c r="AX43" s="262">
        <v>3.6321899999999997E-2</v>
      </c>
      <c r="AY43" s="262">
        <v>3.5962000000000001E-2</v>
      </c>
      <c r="AZ43" s="328">
        <v>3.1965300000000002E-2</v>
      </c>
      <c r="BA43" s="328">
        <v>3.5520000000000003E-2</v>
      </c>
      <c r="BB43" s="328">
        <v>3.3588699999999999E-2</v>
      </c>
      <c r="BC43" s="328">
        <v>3.4630399999999999E-2</v>
      </c>
      <c r="BD43" s="328">
        <v>3.3213899999999998E-2</v>
      </c>
      <c r="BE43" s="328">
        <v>3.44222E-2</v>
      </c>
      <c r="BF43" s="328">
        <v>3.4203699999999997E-2</v>
      </c>
      <c r="BG43" s="328">
        <v>3.2646700000000001E-2</v>
      </c>
      <c r="BH43" s="328">
        <v>3.4118299999999997E-2</v>
      </c>
      <c r="BI43" s="328">
        <v>3.3123800000000002E-2</v>
      </c>
      <c r="BJ43" s="328">
        <v>3.59149E-2</v>
      </c>
      <c r="BK43" s="328">
        <v>3.5592499999999999E-2</v>
      </c>
      <c r="BL43" s="328">
        <v>3.2486099999999997E-2</v>
      </c>
      <c r="BM43" s="328">
        <v>3.5281E-2</v>
      </c>
      <c r="BN43" s="328">
        <v>3.3491199999999999E-2</v>
      </c>
      <c r="BO43" s="328">
        <v>3.4691600000000003E-2</v>
      </c>
      <c r="BP43" s="328">
        <v>3.3498699999999999E-2</v>
      </c>
      <c r="BQ43" s="328">
        <v>3.4551600000000002E-2</v>
      </c>
      <c r="BR43" s="328">
        <v>3.4125299999999997E-2</v>
      </c>
      <c r="BS43" s="328">
        <v>3.2576300000000002E-2</v>
      </c>
      <c r="BT43" s="328">
        <v>3.4059399999999997E-2</v>
      </c>
      <c r="BU43" s="328">
        <v>3.2947299999999999E-2</v>
      </c>
      <c r="BV43" s="328">
        <v>3.5932400000000003E-2</v>
      </c>
    </row>
    <row r="44" spans="1:74" s="165" customFormat="1" ht="12" customHeight="1" x14ac:dyDescent="0.25">
      <c r="A44" s="498" t="s">
        <v>34</v>
      </c>
      <c r="B44" s="532" t="s">
        <v>1021</v>
      </c>
      <c r="C44" s="262">
        <v>0.19658711600000001</v>
      </c>
      <c r="D44" s="262">
        <v>0.17616957699999999</v>
      </c>
      <c r="E44" s="262">
        <v>0.18954305599999999</v>
      </c>
      <c r="F44" s="262">
        <v>0.17795223600000001</v>
      </c>
      <c r="G44" s="262">
        <v>0.185529306</v>
      </c>
      <c r="H44" s="262">
        <v>0.182425056</v>
      </c>
      <c r="I44" s="262">
        <v>0.19253205600000001</v>
      </c>
      <c r="J44" s="262">
        <v>0.19348526599999999</v>
      </c>
      <c r="K44" s="262">
        <v>0.18203434600000001</v>
      </c>
      <c r="L44" s="262">
        <v>0.18496954600000001</v>
      </c>
      <c r="M44" s="262">
        <v>0.18403715600000001</v>
      </c>
      <c r="N44" s="262">
        <v>0.19207121599999999</v>
      </c>
      <c r="O44" s="262">
        <v>0.18199855200000001</v>
      </c>
      <c r="P44" s="262">
        <v>0.171115979</v>
      </c>
      <c r="Q44" s="262">
        <v>0.17783106200000001</v>
      </c>
      <c r="R44" s="262">
        <v>0.167095461</v>
      </c>
      <c r="S44" s="262">
        <v>0.172270692</v>
      </c>
      <c r="T44" s="262">
        <v>0.16527557100000001</v>
      </c>
      <c r="U44" s="262">
        <v>0.17091832200000001</v>
      </c>
      <c r="V44" s="262">
        <v>0.17334269199999999</v>
      </c>
      <c r="W44" s="262">
        <v>0.165267781</v>
      </c>
      <c r="X44" s="262">
        <v>0.17087540200000001</v>
      </c>
      <c r="Y44" s="262">
        <v>0.170405631</v>
      </c>
      <c r="Z44" s="262">
        <v>0.178894042</v>
      </c>
      <c r="AA44" s="262">
        <v>0.18170826600000001</v>
      </c>
      <c r="AB44" s="262">
        <v>0.162768365</v>
      </c>
      <c r="AC44" s="262">
        <v>0.17761686600000001</v>
      </c>
      <c r="AD44" s="262">
        <v>0.171551863</v>
      </c>
      <c r="AE44" s="262">
        <v>0.177665936</v>
      </c>
      <c r="AF44" s="262">
        <v>0.17382345299999999</v>
      </c>
      <c r="AG44" s="262">
        <v>0.18322313600000001</v>
      </c>
      <c r="AH44" s="262">
        <v>0.18171205600000001</v>
      </c>
      <c r="AI44" s="262">
        <v>0.173837243</v>
      </c>
      <c r="AJ44" s="262">
        <v>0.17394667599999999</v>
      </c>
      <c r="AK44" s="262">
        <v>0.17041804299999999</v>
      </c>
      <c r="AL44" s="262">
        <v>0.180815486</v>
      </c>
      <c r="AM44" s="262">
        <v>0.176045748</v>
      </c>
      <c r="AN44" s="262">
        <v>0.163057706</v>
      </c>
      <c r="AO44" s="262">
        <v>0.17015039800000001</v>
      </c>
      <c r="AP44" s="262">
        <v>0.164369398</v>
      </c>
      <c r="AQ44" s="262">
        <v>0.174196038</v>
      </c>
      <c r="AR44" s="262">
        <v>0.17281306799999999</v>
      </c>
      <c r="AS44" s="262">
        <v>0.17958295799999999</v>
      </c>
      <c r="AT44" s="262">
        <v>0.17801946799999999</v>
      </c>
      <c r="AU44" s="262">
        <v>0.16331464800000001</v>
      </c>
      <c r="AV44" s="262">
        <v>0.16492530899999999</v>
      </c>
      <c r="AW44" s="262">
        <v>0.16471010799999999</v>
      </c>
      <c r="AX44" s="262">
        <v>0.17503393</v>
      </c>
      <c r="AY44" s="262">
        <v>0.1788805</v>
      </c>
      <c r="AZ44" s="328">
        <v>0.1627316</v>
      </c>
      <c r="BA44" s="328">
        <v>0.17446829999999999</v>
      </c>
      <c r="BB44" s="328">
        <v>0.1681366</v>
      </c>
      <c r="BC44" s="328">
        <v>0.17398640000000001</v>
      </c>
      <c r="BD44" s="328">
        <v>0.173239</v>
      </c>
      <c r="BE44" s="328">
        <v>0.18323059999999999</v>
      </c>
      <c r="BF44" s="328">
        <v>0.1821653</v>
      </c>
      <c r="BG44" s="328">
        <v>0.1732774</v>
      </c>
      <c r="BH44" s="328">
        <v>0.1774522</v>
      </c>
      <c r="BI44" s="328">
        <v>0.17251949999999999</v>
      </c>
      <c r="BJ44" s="328">
        <v>0.17997009999999999</v>
      </c>
      <c r="BK44" s="328">
        <v>0.18201890000000001</v>
      </c>
      <c r="BL44" s="328">
        <v>0.1656861</v>
      </c>
      <c r="BM44" s="328">
        <v>0.17606250000000001</v>
      </c>
      <c r="BN44" s="328">
        <v>0.16912830000000001</v>
      </c>
      <c r="BO44" s="328">
        <v>0.17510419999999999</v>
      </c>
      <c r="BP44" s="328">
        <v>0.17454159999999999</v>
      </c>
      <c r="BQ44" s="328">
        <v>0.18442800000000001</v>
      </c>
      <c r="BR44" s="328">
        <v>0.18295539999999999</v>
      </c>
      <c r="BS44" s="328">
        <v>0.17412069999999999</v>
      </c>
      <c r="BT44" s="328">
        <v>0.1781133</v>
      </c>
      <c r="BU44" s="328">
        <v>0.17311309999999999</v>
      </c>
      <c r="BV44" s="328">
        <v>0.1804897</v>
      </c>
    </row>
    <row r="45" spans="1:74" s="165" customFormat="1" ht="12" customHeight="1" x14ac:dyDescent="0.25">
      <c r="A45" s="527" t="s">
        <v>96</v>
      </c>
      <c r="B45" s="532" t="s">
        <v>451</v>
      </c>
      <c r="C45" s="262">
        <v>0.2161514581</v>
      </c>
      <c r="D45" s="262">
        <v>0.20123746882999999</v>
      </c>
      <c r="E45" s="262">
        <v>0.22926746001000001</v>
      </c>
      <c r="F45" s="262">
        <v>0.25724530075000002</v>
      </c>
      <c r="G45" s="262">
        <v>0.22936314343</v>
      </c>
      <c r="H45" s="262">
        <v>0.19970441551000001</v>
      </c>
      <c r="I45" s="262">
        <v>0.19666161374999999</v>
      </c>
      <c r="J45" s="262">
        <v>0.17777508732</v>
      </c>
      <c r="K45" s="262">
        <v>0.21812099837999999</v>
      </c>
      <c r="L45" s="262">
        <v>0.24576492034</v>
      </c>
      <c r="M45" s="262">
        <v>0.22404662420999999</v>
      </c>
      <c r="N45" s="262">
        <v>0.23701535021</v>
      </c>
      <c r="O45" s="262">
        <v>0.25020542015000002</v>
      </c>
      <c r="P45" s="262">
        <v>0.25900728682000002</v>
      </c>
      <c r="Q45" s="262">
        <v>0.26086400308000002</v>
      </c>
      <c r="R45" s="262">
        <v>0.26471284825000002</v>
      </c>
      <c r="S45" s="262">
        <v>0.25249242430000002</v>
      </c>
      <c r="T45" s="262">
        <v>0.26837701514000001</v>
      </c>
      <c r="U45" s="262">
        <v>0.20292252155000001</v>
      </c>
      <c r="V45" s="262">
        <v>0.20447700381</v>
      </c>
      <c r="W45" s="262">
        <v>0.20572093406</v>
      </c>
      <c r="X45" s="262">
        <v>0.25572313462000001</v>
      </c>
      <c r="Y45" s="262">
        <v>0.29395870633999999</v>
      </c>
      <c r="Z45" s="262">
        <v>0.28388547399000003</v>
      </c>
      <c r="AA45" s="262">
        <v>0.26748882424999998</v>
      </c>
      <c r="AB45" s="262">
        <v>0.23770140796</v>
      </c>
      <c r="AC45" s="262">
        <v>0.34883615540000001</v>
      </c>
      <c r="AD45" s="262">
        <v>0.32174773215000002</v>
      </c>
      <c r="AE45" s="262">
        <v>0.30067056016999999</v>
      </c>
      <c r="AF45" s="262">
        <v>0.23733171107000001</v>
      </c>
      <c r="AG45" s="262">
        <v>0.19325252967000001</v>
      </c>
      <c r="AH45" s="262">
        <v>0.24091904119999999</v>
      </c>
      <c r="AI45" s="262">
        <v>0.25802570279999998</v>
      </c>
      <c r="AJ45" s="262">
        <v>0.28666523493000001</v>
      </c>
      <c r="AK45" s="262">
        <v>0.31811578835999998</v>
      </c>
      <c r="AL45" s="262">
        <v>0.3545991047</v>
      </c>
      <c r="AM45" s="262">
        <v>0.33888336697999999</v>
      </c>
      <c r="AN45" s="262">
        <v>0.33806501843999998</v>
      </c>
      <c r="AO45" s="262">
        <v>0.38277436068999998</v>
      </c>
      <c r="AP45" s="262">
        <v>0.40872145401999999</v>
      </c>
      <c r="AQ45" s="262">
        <v>0.37060289559999998</v>
      </c>
      <c r="AR45" s="262">
        <v>0.29793557497000001</v>
      </c>
      <c r="AS45" s="262">
        <v>0.26047508244000001</v>
      </c>
      <c r="AT45" s="262">
        <v>0.21665653192000001</v>
      </c>
      <c r="AU45" s="262">
        <v>0.24050322423000001</v>
      </c>
      <c r="AV45" s="262">
        <v>0.29210779610999998</v>
      </c>
      <c r="AW45" s="262">
        <v>0.37348864459999997</v>
      </c>
      <c r="AX45" s="262">
        <v>0.36921969999999998</v>
      </c>
      <c r="AY45" s="262">
        <v>0.37230619999999998</v>
      </c>
      <c r="AZ45" s="328">
        <v>0.3624327</v>
      </c>
      <c r="BA45" s="328">
        <v>0.41503180000000001</v>
      </c>
      <c r="BB45" s="328">
        <v>0.42968469999999997</v>
      </c>
      <c r="BC45" s="328">
        <v>0.39565980000000001</v>
      </c>
      <c r="BD45" s="328">
        <v>0.31546049999999998</v>
      </c>
      <c r="BE45" s="328">
        <v>0.27420410000000001</v>
      </c>
      <c r="BF45" s="328">
        <v>0.2288451</v>
      </c>
      <c r="BG45" s="328">
        <v>0.25395669999999998</v>
      </c>
      <c r="BH45" s="328">
        <v>0.30605539999999998</v>
      </c>
      <c r="BI45" s="328">
        <v>0.3847698</v>
      </c>
      <c r="BJ45" s="328">
        <v>0.39751560000000002</v>
      </c>
      <c r="BK45" s="328">
        <v>0.38323590000000002</v>
      </c>
      <c r="BL45" s="328">
        <v>0.39405960000000001</v>
      </c>
      <c r="BM45" s="328">
        <v>0.42882959999999998</v>
      </c>
      <c r="BN45" s="328">
        <v>0.4316644</v>
      </c>
      <c r="BO45" s="328">
        <v>0.4078563</v>
      </c>
      <c r="BP45" s="328">
        <v>0.32730730000000002</v>
      </c>
      <c r="BQ45" s="328">
        <v>0.28134940000000003</v>
      </c>
      <c r="BR45" s="328">
        <v>0.23663890000000001</v>
      </c>
      <c r="BS45" s="328">
        <v>0.2614822</v>
      </c>
      <c r="BT45" s="328">
        <v>0.31485679999999999</v>
      </c>
      <c r="BU45" s="328">
        <v>0.41256599999999999</v>
      </c>
      <c r="BV45" s="328">
        <v>0.41421200000000002</v>
      </c>
    </row>
    <row r="46" spans="1:74" ht="12" customHeight="1" x14ac:dyDescent="0.25">
      <c r="A46" s="533" t="s">
        <v>24</v>
      </c>
      <c r="B46" s="534" t="s">
        <v>772</v>
      </c>
      <c r="C46" s="263">
        <v>0.92794013454000002</v>
      </c>
      <c r="D46" s="263">
        <v>0.86916472941</v>
      </c>
      <c r="E46" s="263">
        <v>0.98840199289999997</v>
      </c>
      <c r="F46" s="263">
        <v>1.0232286563999999</v>
      </c>
      <c r="G46" s="263">
        <v>1.0648125782</v>
      </c>
      <c r="H46" s="263">
        <v>0.99715396944000001</v>
      </c>
      <c r="I46" s="263">
        <v>0.98461040982000003</v>
      </c>
      <c r="J46" s="263">
        <v>0.93882765671000001</v>
      </c>
      <c r="K46" s="263">
        <v>0.90061723027999996</v>
      </c>
      <c r="L46" s="263">
        <v>0.93264171685999997</v>
      </c>
      <c r="M46" s="263">
        <v>0.89972517893000004</v>
      </c>
      <c r="N46" s="263">
        <v>0.93456374906999995</v>
      </c>
      <c r="O46" s="263">
        <v>0.96310982934</v>
      </c>
      <c r="P46" s="263">
        <v>0.97165559593999995</v>
      </c>
      <c r="Q46" s="263">
        <v>0.96820020059</v>
      </c>
      <c r="R46" s="263">
        <v>0.92037684162</v>
      </c>
      <c r="S46" s="263">
        <v>1.0275927790999999</v>
      </c>
      <c r="T46" s="263">
        <v>1.0428599784999999</v>
      </c>
      <c r="U46" s="263">
        <v>0.98955367881</v>
      </c>
      <c r="V46" s="263">
        <v>0.94711443929000005</v>
      </c>
      <c r="W46" s="263">
        <v>0.87741260905999996</v>
      </c>
      <c r="X46" s="263">
        <v>0.92216222220999999</v>
      </c>
      <c r="Y46" s="263">
        <v>0.96631616517999996</v>
      </c>
      <c r="Z46" s="263">
        <v>0.97175544426000005</v>
      </c>
      <c r="AA46" s="263">
        <v>0.96762794777000005</v>
      </c>
      <c r="AB46" s="263">
        <v>0.86894129389999997</v>
      </c>
      <c r="AC46" s="263">
        <v>1.0867990473</v>
      </c>
      <c r="AD46" s="263">
        <v>1.0463233245000001</v>
      </c>
      <c r="AE46" s="263">
        <v>1.1064697976</v>
      </c>
      <c r="AF46" s="263">
        <v>1.0293178360999999</v>
      </c>
      <c r="AG46" s="263">
        <v>0.98979570806999995</v>
      </c>
      <c r="AH46" s="263">
        <v>1.0108240909999999</v>
      </c>
      <c r="AI46" s="263">
        <v>0.96392962316999997</v>
      </c>
      <c r="AJ46" s="263">
        <v>0.99939724617000003</v>
      </c>
      <c r="AK46" s="263">
        <v>1.0216517666</v>
      </c>
      <c r="AL46" s="263">
        <v>1.0933109832000001</v>
      </c>
      <c r="AM46" s="263">
        <v>1.0962560671999999</v>
      </c>
      <c r="AN46" s="263">
        <v>1.0490259365000001</v>
      </c>
      <c r="AO46" s="263">
        <v>1.1925963324</v>
      </c>
      <c r="AP46" s="263">
        <v>1.1672316710999999</v>
      </c>
      <c r="AQ46" s="263">
        <v>1.2027906160999999</v>
      </c>
      <c r="AR46" s="263">
        <v>1.1729645047999999</v>
      </c>
      <c r="AS46" s="263">
        <v>1.1126802749</v>
      </c>
      <c r="AT46" s="263">
        <v>1.038045189</v>
      </c>
      <c r="AU46" s="263">
        <v>0.96353764843</v>
      </c>
      <c r="AV46" s="263">
        <v>1.0103453576000001</v>
      </c>
      <c r="AW46" s="263">
        <v>1.077875669</v>
      </c>
      <c r="AX46" s="263">
        <v>1.0900430000000001</v>
      </c>
      <c r="AY46" s="263">
        <v>1.1398969999999999</v>
      </c>
      <c r="AZ46" s="326">
        <v>1.086276</v>
      </c>
      <c r="BA46" s="326">
        <v>1.2548280000000001</v>
      </c>
      <c r="BB46" s="326">
        <v>1.2692330000000001</v>
      </c>
      <c r="BC46" s="326">
        <v>1.3233239999999999</v>
      </c>
      <c r="BD46" s="326">
        <v>1.248526</v>
      </c>
      <c r="BE46" s="326">
        <v>1.2029259999999999</v>
      </c>
      <c r="BF46" s="326">
        <v>1.1094120000000001</v>
      </c>
      <c r="BG46" s="326">
        <v>1.0618540000000001</v>
      </c>
      <c r="BH46" s="326">
        <v>1.109858</v>
      </c>
      <c r="BI46" s="326">
        <v>1.150612</v>
      </c>
      <c r="BJ46" s="326">
        <v>1.1905140000000001</v>
      </c>
      <c r="BK46" s="326">
        <v>1.2194750000000001</v>
      </c>
      <c r="BL46" s="326">
        <v>1.2017310000000001</v>
      </c>
      <c r="BM46" s="326">
        <v>1.3498110000000001</v>
      </c>
      <c r="BN46" s="326">
        <v>1.3573459999999999</v>
      </c>
      <c r="BO46" s="326">
        <v>1.4340299999999999</v>
      </c>
      <c r="BP46" s="326">
        <v>1.3687039999999999</v>
      </c>
      <c r="BQ46" s="326">
        <v>1.3278939999999999</v>
      </c>
      <c r="BR46" s="326">
        <v>1.218426</v>
      </c>
      <c r="BS46" s="326">
        <v>1.162015</v>
      </c>
      <c r="BT46" s="326">
        <v>1.2031559999999999</v>
      </c>
      <c r="BU46" s="326">
        <v>1.240486</v>
      </c>
      <c r="BV46" s="326">
        <v>1.2524770000000001</v>
      </c>
    </row>
    <row r="47" spans="1:74" s="539" customFormat="1" ht="12" customHeight="1" x14ac:dyDescent="0.25">
      <c r="A47" s="536"/>
      <c r="B47" s="537" t="s">
        <v>0</v>
      </c>
      <c r="C47" s="538"/>
      <c r="D47" s="538"/>
      <c r="E47" s="538"/>
      <c r="F47" s="538"/>
      <c r="G47" s="538"/>
      <c r="H47" s="538"/>
      <c r="I47" s="538"/>
      <c r="J47" s="538"/>
      <c r="K47" s="538"/>
      <c r="L47" s="538"/>
      <c r="M47" s="538"/>
      <c r="N47" s="538"/>
      <c r="O47" s="538"/>
      <c r="P47" s="538"/>
      <c r="Q47" s="538"/>
      <c r="R47" s="538"/>
      <c r="S47" s="538"/>
      <c r="T47" s="538"/>
      <c r="U47" s="538"/>
      <c r="V47" s="538"/>
      <c r="W47" s="538"/>
      <c r="X47" s="538"/>
      <c r="Y47" s="538"/>
      <c r="Z47" s="538"/>
      <c r="AA47" s="538"/>
      <c r="AB47" s="538"/>
      <c r="AC47" s="538"/>
      <c r="AD47" s="538"/>
      <c r="AE47" s="538"/>
      <c r="AF47" s="538"/>
      <c r="AG47" s="538"/>
      <c r="AH47" s="538"/>
      <c r="AI47" s="262"/>
      <c r="AJ47" s="262"/>
      <c r="AK47" s="262"/>
      <c r="AL47" s="262"/>
      <c r="AM47" s="262"/>
      <c r="AN47" s="262"/>
      <c r="AO47" s="262"/>
      <c r="AP47" s="262"/>
      <c r="AQ47" s="262"/>
      <c r="AR47" s="262"/>
      <c r="AS47" s="262"/>
      <c r="AT47" s="262"/>
      <c r="AU47" s="262"/>
      <c r="AV47" s="262"/>
      <c r="AW47" s="262"/>
      <c r="AX47" s="262"/>
      <c r="AY47" s="262"/>
      <c r="AZ47" s="262"/>
      <c r="BA47" s="262"/>
      <c r="BB47" s="262"/>
      <c r="BC47" s="262"/>
      <c r="BD47" s="262"/>
      <c r="BE47" s="262"/>
      <c r="BF47" s="262"/>
      <c r="BG47" s="262"/>
      <c r="BH47" s="262"/>
      <c r="BI47" s="262"/>
      <c r="BJ47" s="262"/>
      <c r="BK47" s="262"/>
      <c r="BL47" s="262"/>
      <c r="BM47" s="262"/>
      <c r="BN47" s="262"/>
      <c r="BO47" s="262"/>
      <c r="BP47" s="262"/>
      <c r="BQ47" s="262"/>
      <c r="BR47" s="262"/>
      <c r="BS47" s="262"/>
      <c r="BT47" s="538"/>
      <c r="BU47" s="538"/>
      <c r="BV47" s="538"/>
    </row>
    <row r="48" spans="1:74" s="539" customFormat="1" ht="12" customHeight="1" x14ac:dyDescent="0.25">
      <c r="A48" s="536"/>
      <c r="B48" s="537" t="s">
        <v>1024</v>
      </c>
      <c r="C48" s="538"/>
      <c r="D48" s="538"/>
      <c r="E48" s="538"/>
      <c r="F48" s="538"/>
      <c r="G48" s="538"/>
      <c r="H48" s="538"/>
      <c r="I48" s="538"/>
      <c r="J48" s="538"/>
      <c r="K48" s="538"/>
      <c r="L48" s="538"/>
      <c r="M48" s="538"/>
      <c r="N48" s="538"/>
      <c r="O48" s="538"/>
      <c r="P48" s="538"/>
      <c r="Q48" s="538"/>
      <c r="R48" s="538"/>
      <c r="S48" s="538"/>
      <c r="T48" s="538"/>
      <c r="U48" s="538"/>
      <c r="V48" s="538"/>
      <c r="W48" s="538"/>
      <c r="X48" s="538"/>
      <c r="Y48" s="538"/>
      <c r="Z48" s="538"/>
      <c r="AA48" s="538"/>
      <c r="AB48" s="538"/>
      <c r="AC48" s="538"/>
      <c r="AD48" s="538"/>
      <c r="AE48" s="538"/>
      <c r="AF48" s="538"/>
      <c r="AG48" s="538"/>
      <c r="AH48" s="538"/>
      <c r="AI48" s="538"/>
      <c r="AJ48" s="538"/>
      <c r="AK48" s="538"/>
      <c r="AL48" s="538"/>
      <c r="AM48" s="728"/>
      <c r="AN48" s="728"/>
      <c r="AO48" s="728"/>
      <c r="AP48" s="728"/>
      <c r="AQ48" s="728"/>
      <c r="AR48" s="728"/>
      <c r="AS48" s="728"/>
      <c r="AT48" s="728"/>
      <c r="AU48" s="728"/>
      <c r="AV48" s="728"/>
      <c r="AW48" s="728"/>
      <c r="AX48" s="728"/>
      <c r="AY48" s="728"/>
      <c r="AZ48" s="728"/>
      <c r="BA48" s="728"/>
      <c r="BB48" s="728"/>
      <c r="BC48" s="728"/>
      <c r="BD48" s="728"/>
      <c r="BE48" s="728"/>
      <c r="BF48" s="728"/>
      <c r="BG48" s="728"/>
      <c r="BH48" s="728"/>
      <c r="BI48" s="728"/>
      <c r="BJ48" s="728"/>
      <c r="BK48" s="728"/>
      <c r="BL48" s="728"/>
      <c r="BM48" s="728"/>
      <c r="BN48" s="728"/>
      <c r="BO48" s="728"/>
      <c r="BP48" s="728"/>
      <c r="BQ48" s="728"/>
      <c r="BR48" s="728"/>
      <c r="BS48" s="728"/>
      <c r="BT48" s="538"/>
      <c r="BU48" s="538"/>
      <c r="BV48" s="538"/>
    </row>
    <row r="49" spans="1:74" s="539" customFormat="1" ht="12" customHeight="1" x14ac:dyDescent="0.25">
      <c r="A49" s="536"/>
      <c r="B49" s="537" t="s">
        <v>817</v>
      </c>
      <c r="C49" s="538"/>
      <c r="D49" s="538"/>
      <c r="E49" s="538"/>
      <c r="F49" s="538"/>
      <c r="G49" s="538"/>
      <c r="H49" s="538"/>
      <c r="I49" s="538"/>
      <c r="J49" s="538"/>
      <c r="K49" s="538"/>
      <c r="L49" s="538"/>
      <c r="M49" s="538"/>
      <c r="N49" s="538"/>
      <c r="O49" s="538"/>
      <c r="P49" s="538"/>
      <c r="Q49" s="538"/>
      <c r="R49" s="538"/>
      <c r="S49" s="538"/>
      <c r="T49" s="538"/>
      <c r="U49" s="538"/>
      <c r="V49" s="538"/>
      <c r="W49" s="538"/>
      <c r="X49" s="538"/>
      <c r="Y49" s="538"/>
      <c r="Z49" s="538"/>
      <c r="AA49" s="538"/>
      <c r="AB49" s="538"/>
      <c r="AC49" s="538"/>
      <c r="AD49" s="538"/>
      <c r="AE49" s="538"/>
      <c r="AF49" s="538"/>
      <c r="AG49" s="538"/>
      <c r="AH49" s="538"/>
      <c r="AI49" s="538"/>
      <c r="AJ49" s="538"/>
      <c r="AK49" s="538"/>
      <c r="AL49" s="538"/>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c r="BK49" s="262"/>
      <c r="BL49" s="262"/>
      <c r="BM49" s="262"/>
      <c r="BN49" s="262"/>
      <c r="BO49" s="262"/>
      <c r="BP49" s="262"/>
      <c r="BQ49" s="262"/>
      <c r="BR49" s="262"/>
      <c r="BS49" s="262"/>
      <c r="BT49" s="538"/>
      <c r="BU49" s="538"/>
      <c r="BV49" s="538"/>
    </row>
    <row r="50" spans="1:74" s="539" customFormat="1" ht="12" customHeight="1" x14ac:dyDescent="0.25">
      <c r="A50" s="536"/>
      <c r="B50" s="540" t="s">
        <v>1025</v>
      </c>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40"/>
      <c r="AA50" s="540"/>
      <c r="AB50" s="540"/>
      <c r="AC50" s="540"/>
      <c r="AD50" s="540"/>
      <c r="AE50" s="540"/>
      <c r="AF50" s="540"/>
      <c r="AG50" s="540"/>
      <c r="AH50" s="540"/>
      <c r="AI50" s="540"/>
      <c r="AJ50" s="540"/>
      <c r="AK50" s="540"/>
      <c r="AL50" s="540"/>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c r="BK50" s="262"/>
      <c r="BL50" s="262"/>
      <c r="BM50" s="262"/>
      <c r="BN50" s="262"/>
      <c r="BO50" s="262"/>
      <c r="BP50" s="262"/>
      <c r="BQ50" s="262"/>
      <c r="BR50" s="262"/>
      <c r="BS50" s="262"/>
      <c r="BT50" s="540"/>
      <c r="BU50" s="540"/>
      <c r="BV50" s="540"/>
    </row>
    <row r="51" spans="1:74" s="539" customFormat="1" ht="20.5" customHeight="1" x14ac:dyDescent="0.25">
      <c r="A51" s="536"/>
      <c r="B51" s="819" t="s">
        <v>1387</v>
      </c>
      <c r="C51" s="755"/>
      <c r="D51" s="755"/>
      <c r="E51" s="755"/>
      <c r="F51" s="755"/>
      <c r="G51" s="755"/>
      <c r="H51" s="755"/>
      <c r="I51" s="755"/>
      <c r="J51" s="755"/>
      <c r="K51" s="755"/>
      <c r="L51" s="755"/>
      <c r="M51" s="755"/>
      <c r="N51" s="755"/>
      <c r="O51" s="755"/>
      <c r="P51" s="755"/>
      <c r="Q51" s="752"/>
      <c r="R51" s="540"/>
      <c r="S51" s="540"/>
      <c r="T51" s="540"/>
      <c r="U51" s="540"/>
      <c r="V51" s="540"/>
      <c r="W51" s="540"/>
      <c r="X51" s="540"/>
      <c r="Y51" s="540"/>
      <c r="Z51" s="540"/>
      <c r="AA51" s="540"/>
      <c r="AB51" s="540"/>
      <c r="AC51" s="540"/>
      <c r="AD51" s="540"/>
      <c r="AE51" s="540"/>
      <c r="AF51" s="540"/>
      <c r="AG51" s="540"/>
      <c r="AH51" s="540"/>
      <c r="AI51" s="540"/>
      <c r="AJ51" s="540"/>
      <c r="AK51" s="540"/>
      <c r="AL51" s="540"/>
      <c r="AM51" s="262"/>
      <c r="AN51" s="262"/>
      <c r="AO51" s="262"/>
      <c r="AP51" s="262"/>
      <c r="AQ51" s="262"/>
      <c r="AR51" s="262"/>
      <c r="AS51" s="262"/>
      <c r="AT51" s="262"/>
      <c r="AU51" s="262"/>
      <c r="AV51" s="262"/>
      <c r="AW51" s="262"/>
      <c r="AX51" s="262"/>
      <c r="AY51" s="262"/>
      <c r="AZ51" s="262"/>
      <c r="BA51" s="262"/>
      <c r="BB51" s="262"/>
      <c r="BC51" s="262"/>
      <c r="BD51" s="262"/>
      <c r="BE51" s="262"/>
      <c r="BF51" s="262"/>
      <c r="BG51" s="262"/>
      <c r="BH51" s="262"/>
      <c r="BI51" s="262"/>
      <c r="BJ51" s="262"/>
      <c r="BK51" s="262"/>
      <c r="BL51" s="262"/>
      <c r="BM51" s="262"/>
      <c r="BN51" s="262"/>
      <c r="BO51" s="262"/>
      <c r="BP51" s="262"/>
      <c r="BQ51" s="262"/>
      <c r="BR51" s="262"/>
      <c r="BS51" s="262"/>
      <c r="BT51" s="540"/>
      <c r="BU51" s="540"/>
      <c r="BV51" s="540"/>
    </row>
    <row r="52" spans="1:74" s="539" customFormat="1" ht="12" customHeight="1" x14ac:dyDescent="0.25">
      <c r="A52" s="536"/>
      <c r="B52" s="537" t="s">
        <v>1385</v>
      </c>
      <c r="C52" s="538"/>
      <c r="D52" s="538"/>
      <c r="E52" s="538"/>
      <c r="F52" s="538"/>
      <c r="G52" s="538"/>
      <c r="H52" s="538"/>
      <c r="I52" s="538"/>
      <c r="J52" s="538"/>
      <c r="K52" s="538"/>
      <c r="L52" s="538"/>
      <c r="M52" s="538"/>
      <c r="N52" s="538"/>
      <c r="O52" s="538"/>
      <c r="P52" s="538"/>
      <c r="Q52" s="538"/>
      <c r="R52" s="538"/>
      <c r="S52" s="538"/>
      <c r="T52" s="538"/>
      <c r="U52" s="538"/>
      <c r="V52" s="538"/>
      <c r="W52" s="538"/>
      <c r="X52" s="538"/>
      <c r="Y52" s="538"/>
      <c r="Z52" s="538"/>
      <c r="AA52" s="538"/>
      <c r="AB52" s="538"/>
      <c r="AC52" s="538"/>
      <c r="AD52" s="538"/>
      <c r="AE52" s="538"/>
      <c r="AF52" s="538"/>
      <c r="AG52" s="538"/>
      <c r="AH52" s="538"/>
      <c r="AI52" s="538"/>
      <c r="AJ52" s="538"/>
      <c r="AK52" s="538"/>
      <c r="AL52" s="538"/>
      <c r="AM52" s="728"/>
      <c r="AN52" s="728"/>
      <c r="AO52" s="728"/>
      <c r="AP52" s="728"/>
      <c r="AQ52" s="728"/>
      <c r="AR52" s="728"/>
      <c r="AS52" s="728"/>
      <c r="AT52" s="728"/>
      <c r="AU52" s="728"/>
      <c r="AV52" s="728"/>
      <c r="AW52" s="728"/>
      <c r="AX52" s="728"/>
      <c r="AY52" s="728"/>
      <c r="AZ52" s="728"/>
      <c r="BA52" s="728"/>
      <c r="BB52" s="728"/>
      <c r="BC52" s="728"/>
      <c r="BD52" s="728"/>
      <c r="BE52" s="728"/>
      <c r="BF52" s="728"/>
      <c r="BG52" s="728"/>
      <c r="BH52" s="728"/>
      <c r="BI52" s="728"/>
      <c r="BJ52" s="728"/>
      <c r="BK52" s="728"/>
      <c r="BL52" s="728"/>
      <c r="BM52" s="728"/>
      <c r="BN52" s="728"/>
      <c r="BO52" s="728"/>
      <c r="BP52" s="728"/>
      <c r="BQ52" s="728"/>
      <c r="BR52" s="728"/>
      <c r="BS52" s="728"/>
      <c r="BT52" s="538"/>
      <c r="BU52" s="538"/>
      <c r="BV52" s="538"/>
    </row>
    <row r="53" spans="1:74" s="539" customFormat="1" ht="22" customHeight="1" x14ac:dyDescent="0.25">
      <c r="A53" s="536"/>
      <c r="B53" s="819" t="s">
        <v>1386</v>
      </c>
      <c r="C53" s="755"/>
      <c r="D53" s="755"/>
      <c r="E53" s="755"/>
      <c r="F53" s="755"/>
      <c r="G53" s="755"/>
      <c r="H53" s="755"/>
      <c r="I53" s="755"/>
      <c r="J53" s="755"/>
      <c r="K53" s="755"/>
      <c r="L53" s="755"/>
      <c r="M53" s="755"/>
      <c r="N53" s="755"/>
      <c r="O53" s="755"/>
      <c r="P53" s="755"/>
      <c r="Q53" s="752"/>
      <c r="R53" s="538"/>
      <c r="S53" s="538"/>
      <c r="T53" s="538"/>
      <c r="U53" s="538"/>
      <c r="V53" s="538"/>
      <c r="W53" s="538"/>
      <c r="X53" s="538"/>
      <c r="Y53" s="538"/>
      <c r="Z53" s="538"/>
      <c r="AA53" s="538"/>
      <c r="AB53" s="538"/>
      <c r="AC53" s="538"/>
      <c r="AD53" s="538"/>
      <c r="AE53" s="538"/>
      <c r="AF53" s="538"/>
      <c r="AG53" s="538"/>
      <c r="AH53" s="538"/>
      <c r="AI53" s="538"/>
      <c r="AJ53" s="538"/>
      <c r="AK53" s="538"/>
      <c r="AL53" s="538"/>
      <c r="AM53" s="262"/>
      <c r="AN53" s="538"/>
      <c r="AO53" s="538"/>
      <c r="AP53" s="538"/>
      <c r="AQ53" s="538"/>
      <c r="AR53" s="538"/>
      <c r="AS53" s="538"/>
      <c r="AT53" s="538"/>
      <c r="AU53" s="538"/>
      <c r="AV53" s="538"/>
      <c r="AW53" s="538"/>
      <c r="AX53" s="538"/>
      <c r="AY53" s="538"/>
      <c r="AZ53" s="538"/>
      <c r="BA53" s="538"/>
      <c r="BB53" s="538"/>
      <c r="BC53" s="538"/>
      <c r="BD53" s="620"/>
      <c r="BE53" s="620"/>
      <c r="BF53" s="620"/>
      <c r="BG53" s="538"/>
      <c r="BH53" s="538"/>
      <c r="BI53" s="538"/>
      <c r="BJ53" s="538"/>
      <c r="BK53" s="538"/>
      <c r="BL53" s="538"/>
      <c r="BM53" s="538"/>
      <c r="BN53" s="538"/>
      <c r="BO53" s="538"/>
      <c r="BP53" s="538"/>
      <c r="BQ53" s="538"/>
      <c r="BR53" s="538"/>
      <c r="BS53" s="538"/>
      <c r="BT53" s="538"/>
      <c r="BU53" s="538"/>
      <c r="BV53" s="538"/>
    </row>
    <row r="54" spans="1:74" s="539" customFormat="1" ht="12" customHeight="1" x14ac:dyDescent="0.2">
      <c r="A54" s="536"/>
      <c r="B54" s="535" t="s">
        <v>801</v>
      </c>
      <c r="C54" s="719"/>
      <c r="D54" s="719"/>
      <c r="E54" s="719"/>
      <c r="F54" s="719"/>
      <c r="G54" s="719"/>
      <c r="H54" s="719"/>
      <c r="I54" s="719"/>
      <c r="J54" s="719"/>
      <c r="K54" s="719"/>
      <c r="L54" s="719"/>
      <c r="M54" s="719"/>
      <c r="N54" s="719"/>
      <c r="O54" s="719"/>
      <c r="P54" s="719"/>
      <c r="Q54" s="718"/>
      <c r="R54" s="538"/>
      <c r="S54" s="538"/>
      <c r="T54" s="538"/>
      <c r="U54" s="538"/>
      <c r="V54" s="538"/>
      <c r="W54" s="538"/>
      <c r="X54" s="538"/>
      <c r="Y54" s="538"/>
      <c r="Z54" s="538"/>
      <c r="AA54" s="538"/>
      <c r="AB54" s="538"/>
      <c r="AC54" s="538"/>
      <c r="AD54" s="538"/>
      <c r="AE54" s="538"/>
      <c r="AF54" s="538"/>
      <c r="AG54" s="538"/>
      <c r="AH54" s="538"/>
      <c r="AI54" s="538"/>
      <c r="AJ54" s="538"/>
      <c r="AK54" s="538"/>
      <c r="AL54" s="538"/>
      <c r="AM54" s="538"/>
      <c r="AN54" s="538"/>
      <c r="AO54" s="538"/>
      <c r="AP54" s="538"/>
      <c r="AQ54" s="538"/>
      <c r="AR54" s="538"/>
      <c r="AS54" s="538"/>
      <c r="AT54" s="538"/>
      <c r="AU54" s="538"/>
      <c r="AV54" s="538"/>
      <c r="AW54" s="538"/>
      <c r="AX54" s="538"/>
      <c r="AY54" s="538"/>
      <c r="AZ54" s="538"/>
      <c r="BA54" s="538"/>
      <c r="BB54" s="538"/>
      <c r="BC54" s="538"/>
      <c r="BD54" s="620"/>
      <c r="BE54" s="620"/>
      <c r="BF54" s="620"/>
      <c r="BG54" s="538"/>
      <c r="BH54" s="538"/>
      <c r="BI54" s="538"/>
      <c r="BJ54" s="538"/>
      <c r="BK54" s="538"/>
      <c r="BL54" s="538"/>
      <c r="BM54" s="538"/>
      <c r="BN54" s="538"/>
      <c r="BO54" s="538"/>
      <c r="BP54" s="538"/>
      <c r="BQ54" s="538"/>
      <c r="BR54" s="538"/>
      <c r="BS54" s="538"/>
      <c r="BT54" s="538"/>
      <c r="BU54" s="538"/>
      <c r="BV54" s="538"/>
    </row>
    <row r="55" spans="1:74" s="539" customFormat="1" ht="12" customHeight="1" x14ac:dyDescent="0.25">
      <c r="A55" s="536"/>
      <c r="B55" s="763" t="str">
        <f>"Notes: "&amp;"EIA completed modeling and analysis for this report on " &amp;Dates!D2&amp;"."</f>
        <v>Notes: EIA completed modeling and analysis for this report on Thursday February 2, 2023.</v>
      </c>
      <c r="C55" s="762"/>
      <c r="D55" s="762"/>
      <c r="E55" s="762"/>
      <c r="F55" s="762"/>
      <c r="G55" s="762"/>
      <c r="H55" s="762"/>
      <c r="I55" s="762"/>
      <c r="J55" s="762"/>
      <c r="K55" s="762"/>
      <c r="L55" s="762"/>
      <c r="M55" s="762"/>
      <c r="N55" s="762"/>
      <c r="O55" s="762"/>
      <c r="P55" s="762"/>
      <c r="Q55" s="762"/>
      <c r="R55" s="538"/>
      <c r="S55" s="538"/>
      <c r="T55" s="538"/>
      <c r="U55" s="538"/>
      <c r="V55" s="538"/>
      <c r="W55" s="538"/>
      <c r="X55" s="538"/>
      <c r="Y55" s="538"/>
      <c r="Z55" s="538"/>
      <c r="AA55" s="538"/>
      <c r="AB55" s="538"/>
      <c r="AC55" s="538"/>
      <c r="AD55" s="538"/>
      <c r="AE55" s="538"/>
      <c r="AF55" s="538"/>
      <c r="AG55" s="538"/>
      <c r="AH55" s="538"/>
      <c r="AI55" s="538"/>
      <c r="AJ55" s="538"/>
      <c r="AK55" s="538"/>
      <c r="AL55" s="538"/>
      <c r="AM55" s="538"/>
      <c r="AN55" s="538"/>
      <c r="AO55" s="538"/>
      <c r="AP55" s="538"/>
      <c r="AQ55" s="538"/>
      <c r="AR55" s="538"/>
      <c r="AS55" s="538"/>
      <c r="AT55" s="538"/>
      <c r="AU55" s="538"/>
      <c r="AV55" s="538"/>
      <c r="AW55" s="538"/>
      <c r="AX55" s="538"/>
      <c r="AY55" s="538"/>
      <c r="AZ55" s="538"/>
      <c r="BA55" s="538"/>
      <c r="BB55" s="538"/>
      <c r="BC55" s="538"/>
      <c r="BD55" s="620"/>
      <c r="BE55" s="620"/>
      <c r="BF55" s="620"/>
      <c r="BG55" s="538"/>
      <c r="BH55" s="538"/>
      <c r="BI55" s="538"/>
      <c r="BJ55" s="538"/>
      <c r="BK55" s="538"/>
      <c r="BL55" s="538"/>
      <c r="BM55" s="538"/>
      <c r="BN55" s="538"/>
      <c r="BO55" s="538"/>
      <c r="BP55" s="538"/>
      <c r="BQ55" s="538"/>
      <c r="BR55" s="538"/>
      <c r="BS55" s="538"/>
      <c r="BT55" s="538"/>
      <c r="BU55" s="538"/>
      <c r="BV55" s="538"/>
    </row>
    <row r="56" spans="1:74" s="539" customFormat="1" ht="12" customHeight="1" x14ac:dyDescent="0.25">
      <c r="A56" s="536"/>
      <c r="B56" s="763" t="s">
        <v>346</v>
      </c>
      <c r="C56" s="762"/>
      <c r="D56" s="762"/>
      <c r="E56" s="762"/>
      <c r="F56" s="762"/>
      <c r="G56" s="762"/>
      <c r="H56" s="762"/>
      <c r="I56" s="762"/>
      <c r="J56" s="762"/>
      <c r="K56" s="762"/>
      <c r="L56" s="762"/>
      <c r="M56" s="762"/>
      <c r="N56" s="762"/>
      <c r="O56" s="762"/>
      <c r="P56" s="762"/>
      <c r="Q56" s="762"/>
      <c r="R56" s="538"/>
      <c r="S56" s="538"/>
      <c r="T56" s="538"/>
      <c r="U56" s="538"/>
      <c r="V56" s="538"/>
      <c r="W56" s="538"/>
      <c r="X56" s="538"/>
      <c r="Y56" s="538"/>
      <c r="Z56" s="538"/>
      <c r="AA56" s="538"/>
      <c r="AB56" s="538"/>
      <c r="AC56" s="538"/>
      <c r="AD56" s="538"/>
      <c r="AE56" s="538"/>
      <c r="AF56" s="538"/>
      <c r="AG56" s="538"/>
      <c r="AH56" s="538"/>
      <c r="AI56" s="538"/>
      <c r="AJ56" s="538"/>
      <c r="AK56" s="538"/>
      <c r="AL56" s="538"/>
      <c r="AM56" s="538"/>
      <c r="AN56" s="538"/>
      <c r="AO56" s="538"/>
      <c r="AP56" s="538"/>
      <c r="AQ56" s="538"/>
      <c r="AR56" s="538"/>
      <c r="AS56" s="538"/>
      <c r="AT56" s="538"/>
      <c r="AU56" s="538"/>
      <c r="AV56" s="538"/>
      <c r="AW56" s="538"/>
      <c r="AX56" s="538"/>
      <c r="AY56" s="538"/>
      <c r="AZ56" s="538"/>
      <c r="BA56" s="538"/>
      <c r="BB56" s="538"/>
      <c r="BC56" s="538"/>
      <c r="BD56" s="620"/>
      <c r="BE56" s="620"/>
      <c r="BF56" s="620"/>
      <c r="BG56" s="538"/>
      <c r="BH56" s="538"/>
      <c r="BI56" s="538"/>
      <c r="BJ56" s="538"/>
      <c r="BK56" s="538"/>
      <c r="BL56" s="538"/>
      <c r="BM56" s="538"/>
      <c r="BN56" s="538"/>
      <c r="BO56" s="538"/>
      <c r="BP56" s="538"/>
      <c r="BQ56" s="538"/>
      <c r="BR56" s="538"/>
      <c r="BS56" s="538"/>
      <c r="BT56" s="538"/>
      <c r="BU56" s="538"/>
      <c r="BV56" s="538"/>
    </row>
    <row r="57" spans="1:74" s="539" customFormat="1" ht="12" customHeight="1" x14ac:dyDescent="0.25">
      <c r="A57" s="536"/>
      <c r="B57" s="820" t="s">
        <v>356</v>
      </c>
      <c r="C57" s="752"/>
      <c r="D57" s="752"/>
      <c r="E57" s="752"/>
      <c r="F57" s="752"/>
      <c r="G57" s="752"/>
      <c r="H57" s="752"/>
      <c r="I57" s="752"/>
      <c r="J57" s="752"/>
      <c r="K57" s="752"/>
      <c r="L57" s="752"/>
      <c r="M57" s="752"/>
      <c r="N57" s="752"/>
      <c r="O57" s="752"/>
      <c r="P57" s="752"/>
      <c r="Q57" s="752"/>
      <c r="R57" s="538"/>
      <c r="S57" s="538"/>
      <c r="T57" s="538"/>
      <c r="U57" s="538"/>
      <c r="V57" s="538"/>
      <c r="W57" s="538"/>
      <c r="X57" s="538"/>
      <c r="Y57" s="538"/>
      <c r="Z57" s="538"/>
      <c r="AA57" s="538"/>
      <c r="AB57" s="538"/>
      <c r="AC57" s="538"/>
      <c r="AD57" s="538"/>
      <c r="AE57" s="538"/>
      <c r="AF57" s="538"/>
      <c r="AG57" s="538"/>
      <c r="AH57" s="538"/>
      <c r="AI57" s="538"/>
      <c r="AJ57" s="538"/>
      <c r="AK57" s="538"/>
      <c r="AL57" s="538"/>
      <c r="AM57" s="538"/>
      <c r="AN57" s="538"/>
      <c r="AO57" s="538"/>
      <c r="AP57" s="538"/>
      <c r="AQ57" s="538"/>
      <c r="AR57" s="538"/>
      <c r="AS57" s="538"/>
      <c r="AT57" s="538"/>
      <c r="AU57" s="538"/>
      <c r="AV57" s="538"/>
      <c r="AW57" s="538"/>
      <c r="AX57" s="538"/>
      <c r="AY57" s="538"/>
      <c r="AZ57" s="538"/>
      <c r="BA57" s="538"/>
      <c r="BB57" s="538"/>
      <c r="BC57" s="538"/>
      <c r="BD57" s="620"/>
      <c r="BE57" s="620"/>
      <c r="BF57" s="620"/>
      <c r="BG57" s="538"/>
      <c r="BH57" s="538"/>
      <c r="BI57" s="538"/>
      <c r="BJ57" s="538"/>
      <c r="BK57" s="538"/>
      <c r="BL57" s="538"/>
      <c r="BM57" s="538"/>
      <c r="BN57" s="538"/>
      <c r="BO57" s="538"/>
      <c r="BP57" s="538"/>
      <c r="BQ57" s="538"/>
      <c r="BR57" s="538"/>
      <c r="BS57" s="538"/>
      <c r="BT57" s="538"/>
      <c r="BU57" s="538"/>
      <c r="BV57" s="538"/>
    </row>
    <row r="58" spans="1:74" s="539" customFormat="1" ht="12" customHeight="1" x14ac:dyDescent="0.25">
      <c r="A58" s="536"/>
      <c r="B58" s="542" t="s">
        <v>824</v>
      </c>
      <c r="C58" s="543"/>
      <c r="D58" s="543"/>
      <c r="E58" s="543"/>
      <c r="F58" s="543"/>
      <c r="G58" s="543"/>
      <c r="H58" s="543"/>
      <c r="I58" s="543"/>
      <c r="J58" s="543"/>
      <c r="K58" s="543"/>
      <c r="L58" s="543"/>
      <c r="M58" s="543"/>
      <c r="N58" s="543"/>
      <c r="O58" s="543"/>
      <c r="P58" s="543"/>
      <c r="Q58" s="543"/>
      <c r="R58" s="543"/>
      <c r="S58" s="543"/>
      <c r="T58" s="543"/>
      <c r="U58" s="543"/>
      <c r="V58" s="543"/>
      <c r="W58" s="543"/>
      <c r="X58" s="543"/>
      <c r="Y58" s="543"/>
      <c r="Z58" s="543"/>
      <c r="AA58" s="543"/>
      <c r="AB58" s="543"/>
      <c r="AC58" s="543"/>
      <c r="AD58" s="543"/>
      <c r="AE58" s="543"/>
      <c r="AF58" s="543"/>
      <c r="AG58" s="543"/>
      <c r="AH58" s="543"/>
      <c r="AI58" s="543"/>
      <c r="AJ58" s="543"/>
      <c r="AK58" s="543"/>
      <c r="AL58" s="543"/>
      <c r="AM58" s="543"/>
      <c r="AN58" s="543"/>
      <c r="AO58" s="543"/>
      <c r="AP58" s="543"/>
      <c r="AQ58" s="543"/>
      <c r="AR58" s="543"/>
      <c r="AS58" s="543"/>
      <c r="AT58" s="543"/>
      <c r="AU58" s="543"/>
      <c r="AV58" s="543"/>
      <c r="AW58" s="543"/>
      <c r="AX58" s="543"/>
      <c r="AY58" s="543"/>
      <c r="AZ58" s="543"/>
      <c r="BA58" s="543"/>
      <c r="BB58" s="543"/>
      <c r="BC58" s="543"/>
      <c r="BD58" s="621"/>
      <c r="BE58" s="621"/>
      <c r="BF58" s="621"/>
      <c r="BG58" s="543"/>
      <c r="BH58" s="543"/>
      <c r="BI58" s="543"/>
      <c r="BJ58" s="543"/>
      <c r="BK58" s="543"/>
      <c r="BL58" s="543"/>
      <c r="BM58" s="543"/>
      <c r="BN58" s="543"/>
      <c r="BO58" s="543"/>
      <c r="BP58" s="543"/>
      <c r="BQ58" s="543"/>
      <c r="BR58" s="543"/>
      <c r="BS58" s="543"/>
      <c r="BT58" s="543"/>
      <c r="BU58" s="543"/>
      <c r="BV58" s="543"/>
    </row>
    <row r="59" spans="1:74" s="539" customFormat="1" ht="12" customHeight="1" x14ac:dyDescent="0.25">
      <c r="A59" s="536"/>
      <c r="B59" s="764" t="s">
        <v>1349</v>
      </c>
      <c r="C59" s="752"/>
      <c r="D59" s="752"/>
      <c r="E59" s="752"/>
      <c r="F59" s="752"/>
      <c r="G59" s="752"/>
      <c r="H59" s="752"/>
      <c r="I59" s="752"/>
      <c r="J59" s="752"/>
      <c r="K59" s="752"/>
      <c r="L59" s="752"/>
      <c r="M59" s="752"/>
      <c r="N59" s="752"/>
      <c r="O59" s="752"/>
      <c r="P59" s="752"/>
      <c r="Q59" s="752"/>
      <c r="R59" s="544"/>
      <c r="S59" s="544"/>
      <c r="T59" s="544"/>
      <c r="U59" s="544"/>
      <c r="V59" s="544"/>
      <c r="W59" s="544"/>
      <c r="X59" s="544"/>
      <c r="Y59" s="544"/>
      <c r="Z59" s="544"/>
      <c r="AA59" s="544"/>
      <c r="AB59" s="544"/>
      <c r="AC59" s="544"/>
      <c r="AD59" s="544"/>
      <c r="AE59" s="544"/>
      <c r="AF59" s="544"/>
      <c r="AG59" s="544"/>
      <c r="AH59" s="544"/>
      <c r="AI59" s="544"/>
      <c r="AJ59" s="544"/>
      <c r="AK59" s="544"/>
      <c r="AL59" s="544"/>
      <c r="AM59" s="544"/>
      <c r="AN59" s="544"/>
      <c r="AO59" s="544"/>
      <c r="AP59" s="544"/>
      <c r="AQ59" s="544"/>
      <c r="AR59" s="544"/>
      <c r="AS59" s="544"/>
      <c r="AT59" s="544"/>
      <c r="AU59" s="544"/>
      <c r="AV59" s="544"/>
      <c r="AW59" s="544"/>
      <c r="AX59" s="544"/>
      <c r="AY59" s="544"/>
      <c r="AZ59" s="544"/>
      <c r="BA59" s="544"/>
      <c r="BB59" s="544"/>
      <c r="BC59" s="544"/>
      <c r="BD59" s="621"/>
      <c r="BE59" s="621"/>
      <c r="BF59" s="621"/>
      <c r="BG59" s="544"/>
      <c r="BH59" s="544"/>
      <c r="BI59" s="544"/>
      <c r="BJ59" s="544"/>
      <c r="BK59" s="544"/>
      <c r="BL59" s="544"/>
      <c r="BM59" s="544"/>
      <c r="BN59" s="544"/>
      <c r="BO59" s="544"/>
      <c r="BP59" s="544"/>
      <c r="BQ59" s="544"/>
      <c r="BR59" s="544"/>
      <c r="BS59" s="544"/>
      <c r="BT59" s="544"/>
      <c r="BU59" s="544"/>
      <c r="BV59" s="544"/>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AY7" sqref="AY7:AY45"/>
    </sheetView>
  </sheetViews>
  <sheetFormatPr defaultColWidth="9.1796875" defaultRowHeight="12" customHeight="1" x14ac:dyDescent="0.35"/>
  <cols>
    <col min="1" max="1" width="12.453125" style="644" customWidth="1"/>
    <col min="2" max="2" width="26" style="644" customWidth="1"/>
    <col min="3" max="55" width="6.54296875" style="644" customWidth="1"/>
    <col min="56" max="58" width="6.54296875" style="659" customWidth="1"/>
    <col min="59" max="74" width="6.54296875" style="644" customWidth="1"/>
    <col min="75" max="16384" width="9.1796875" style="644"/>
  </cols>
  <sheetData>
    <row r="1" spans="1:74" ht="12.75" customHeight="1" x14ac:dyDescent="0.35">
      <c r="A1" s="824" t="s">
        <v>785</v>
      </c>
      <c r="B1" s="647" t="s">
        <v>1026</v>
      </c>
      <c r="C1" s="645"/>
      <c r="D1" s="645"/>
      <c r="E1" s="645"/>
      <c r="F1" s="645"/>
      <c r="G1" s="645"/>
      <c r="H1" s="645"/>
      <c r="I1" s="645"/>
      <c r="J1" s="645"/>
      <c r="K1" s="645"/>
      <c r="L1" s="645"/>
      <c r="M1" s="645"/>
      <c r="N1" s="645"/>
      <c r="O1" s="645"/>
      <c r="P1" s="645"/>
      <c r="Q1" s="645"/>
    </row>
    <row r="2" spans="1:74" ht="12.75" customHeight="1" x14ac:dyDescent="0.35">
      <c r="A2" s="824"/>
      <c r="B2" s="646" t="str">
        <f>"U.S. Energy Information Administration  |  Short-Term Energy Outlook - "&amp;Dates!$D$1</f>
        <v>U.S. Energy Information Administration  |  Short-Term Energy Outlook - February 2023</v>
      </c>
      <c r="C2" s="645"/>
      <c r="D2" s="645"/>
      <c r="E2" s="645"/>
      <c r="F2" s="645"/>
      <c r="G2" s="645"/>
      <c r="H2" s="645"/>
      <c r="I2" s="645"/>
      <c r="J2" s="645"/>
      <c r="K2" s="645"/>
      <c r="L2" s="645"/>
      <c r="M2" s="645"/>
      <c r="N2" s="645"/>
      <c r="O2" s="645"/>
      <c r="P2" s="645"/>
      <c r="Q2" s="645"/>
    </row>
    <row r="3" spans="1:74" ht="12.75" customHeight="1" x14ac:dyDescent="0.35">
      <c r="A3" s="730" t="s">
        <v>1397</v>
      </c>
      <c r="B3" s="651"/>
      <c r="C3" s="825">
        <f>Dates!D3</f>
        <v>2019</v>
      </c>
      <c r="D3" s="826"/>
      <c r="E3" s="826"/>
      <c r="F3" s="826"/>
      <c r="G3" s="826"/>
      <c r="H3" s="826"/>
      <c r="I3" s="826"/>
      <c r="J3" s="826"/>
      <c r="K3" s="826"/>
      <c r="L3" s="826"/>
      <c r="M3" s="826"/>
      <c r="N3" s="827"/>
      <c r="O3" s="825">
        <f>C3+1</f>
        <v>2020</v>
      </c>
      <c r="P3" s="826"/>
      <c r="Q3" s="826"/>
      <c r="R3" s="826"/>
      <c r="S3" s="826"/>
      <c r="T3" s="826"/>
      <c r="U3" s="826"/>
      <c r="V3" s="826"/>
      <c r="W3" s="826"/>
      <c r="X3" s="826"/>
      <c r="Y3" s="826"/>
      <c r="Z3" s="827"/>
      <c r="AA3" s="825">
        <f>O3+1</f>
        <v>2021</v>
      </c>
      <c r="AB3" s="826"/>
      <c r="AC3" s="826"/>
      <c r="AD3" s="826"/>
      <c r="AE3" s="826"/>
      <c r="AF3" s="826"/>
      <c r="AG3" s="826"/>
      <c r="AH3" s="826"/>
      <c r="AI3" s="826"/>
      <c r="AJ3" s="826"/>
      <c r="AK3" s="826"/>
      <c r="AL3" s="827"/>
      <c r="AM3" s="825">
        <f>AA3+1</f>
        <v>2022</v>
      </c>
      <c r="AN3" s="826"/>
      <c r="AO3" s="826"/>
      <c r="AP3" s="826"/>
      <c r="AQ3" s="826"/>
      <c r="AR3" s="826"/>
      <c r="AS3" s="826"/>
      <c r="AT3" s="826"/>
      <c r="AU3" s="826"/>
      <c r="AV3" s="826"/>
      <c r="AW3" s="826"/>
      <c r="AX3" s="827"/>
      <c r="AY3" s="825">
        <f>AM3+1</f>
        <v>2023</v>
      </c>
      <c r="AZ3" s="826"/>
      <c r="BA3" s="826"/>
      <c r="BB3" s="826"/>
      <c r="BC3" s="826"/>
      <c r="BD3" s="826"/>
      <c r="BE3" s="826"/>
      <c r="BF3" s="826"/>
      <c r="BG3" s="826"/>
      <c r="BH3" s="826"/>
      <c r="BI3" s="826"/>
      <c r="BJ3" s="827"/>
      <c r="BK3" s="825">
        <f>AY3+1</f>
        <v>2024</v>
      </c>
      <c r="BL3" s="826"/>
      <c r="BM3" s="826"/>
      <c r="BN3" s="826"/>
      <c r="BO3" s="826"/>
      <c r="BP3" s="826"/>
      <c r="BQ3" s="826"/>
      <c r="BR3" s="826"/>
      <c r="BS3" s="826"/>
      <c r="BT3" s="826"/>
      <c r="BU3" s="826"/>
      <c r="BV3" s="827"/>
    </row>
    <row r="4" spans="1:74" ht="12.75" customHeight="1" x14ac:dyDescent="0.35">
      <c r="A4" s="731" t="str">
        <f>Dates!$D$2</f>
        <v>Thursday February 2, 2023</v>
      </c>
      <c r="B4" s="652"/>
      <c r="C4" s="653" t="s">
        <v>463</v>
      </c>
      <c r="D4" s="653" t="s">
        <v>464</v>
      </c>
      <c r="E4" s="653" t="s">
        <v>465</v>
      </c>
      <c r="F4" s="653" t="s">
        <v>466</v>
      </c>
      <c r="G4" s="653" t="s">
        <v>467</v>
      </c>
      <c r="H4" s="653" t="s">
        <v>468</v>
      </c>
      <c r="I4" s="653" t="s">
        <v>469</v>
      </c>
      <c r="J4" s="653" t="s">
        <v>470</v>
      </c>
      <c r="K4" s="653" t="s">
        <v>471</v>
      </c>
      <c r="L4" s="653" t="s">
        <v>472</v>
      </c>
      <c r="M4" s="653" t="s">
        <v>473</v>
      </c>
      <c r="N4" s="653" t="s">
        <v>474</v>
      </c>
      <c r="O4" s="653" t="s">
        <v>463</v>
      </c>
      <c r="P4" s="653" t="s">
        <v>464</v>
      </c>
      <c r="Q4" s="653" t="s">
        <v>465</v>
      </c>
      <c r="R4" s="653" t="s">
        <v>466</v>
      </c>
      <c r="S4" s="653" t="s">
        <v>467</v>
      </c>
      <c r="T4" s="653" t="s">
        <v>468</v>
      </c>
      <c r="U4" s="653" t="s">
        <v>469</v>
      </c>
      <c r="V4" s="653" t="s">
        <v>470</v>
      </c>
      <c r="W4" s="653" t="s">
        <v>471</v>
      </c>
      <c r="X4" s="653" t="s">
        <v>472</v>
      </c>
      <c r="Y4" s="653" t="s">
        <v>473</v>
      </c>
      <c r="Z4" s="653" t="s">
        <v>474</v>
      </c>
      <c r="AA4" s="653" t="s">
        <v>463</v>
      </c>
      <c r="AB4" s="653" t="s">
        <v>464</v>
      </c>
      <c r="AC4" s="653" t="s">
        <v>465</v>
      </c>
      <c r="AD4" s="653" t="s">
        <v>466</v>
      </c>
      <c r="AE4" s="653" t="s">
        <v>467</v>
      </c>
      <c r="AF4" s="653" t="s">
        <v>468</v>
      </c>
      <c r="AG4" s="653" t="s">
        <v>469</v>
      </c>
      <c r="AH4" s="653" t="s">
        <v>470</v>
      </c>
      <c r="AI4" s="653" t="s">
        <v>471</v>
      </c>
      <c r="AJ4" s="653" t="s">
        <v>472</v>
      </c>
      <c r="AK4" s="653" t="s">
        <v>473</v>
      </c>
      <c r="AL4" s="653" t="s">
        <v>474</v>
      </c>
      <c r="AM4" s="653" t="s">
        <v>463</v>
      </c>
      <c r="AN4" s="653" t="s">
        <v>464</v>
      </c>
      <c r="AO4" s="653" t="s">
        <v>465</v>
      </c>
      <c r="AP4" s="653" t="s">
        <v>466</v>
      </c>
      <c r="AQ4" s="653" t="s">
        <v>467</v>
      </c>
      <c r="AR4" s="653" t="s">
        <v>468</v>
      </c>
      <c r="AS4" s="653" t="s">
        <v>469</v>
      </c>
      <c r="AT4" s="653" t="s">
        <v>470</v>
      </c>
      <c r="AU4" s="653" t="s">
        <v>471</v>
      </c>
      <c r="AV4" s="653" t="s">
        <v>472</v>
      </c>
      <c r="AW4" s="653" t="s">
        <v>473</v>
      </c>
      <c r="AX4" s="653" t="s">
        <v>474</v>
      </c>
      <c r="AY4" s="653" t="s">
        <v>463</v>
      </c>
      <c r="AZ4" s="653" t="s">
        <v>464</v>
      </c>
      <c r="BA4" s="653" t="s">
        <v>465</v>
      </c>
      <c r="BB4" s="653" t="s">
        <v>466</v>
      </c>
      <c r="BC4" s="653" t="s">
        <v>467</v>
      </c>
      <c r="BD4" s="653" t="s">
        <v>468</v>
      </c>
      <c r="BE4" s="653" t="s">
        <v>469</v>
      </c>
      <c r="BF4" s="653" t="s">
        <v>470</v>
      </c>
      <c r="BG4" s="653" t="s">
        <v>471</v>
      </c>
      <c r="BH4" s="653" t="s">
        <v>472</v>
      </c>
      <c r="BI4" s="653" t="s">
        <v>473</v>
      </c>
      <c r="BJ4" s="653" t="s">
        <v>474</v>
      </c>
      <c r="BK4" s="653" t="s">
        <v>463</v>
      </c>
      <c r="BL4" s="653" t="s">
        <v>464</v>
      </c>
      <c r="BM4" s="653" t="s">
        <v>465</v>
      </c>
      <c r="BN4" s="653" t="s">
        <v>466</v>
      </c>
      <c r="BO4" s="653" t="s">
        <v>467</v>
      </c>
      <c r="BP4" s="653" t="s">
        <v>468</v>
      </c>
      <c r="BQ4" s="653" t="s">
        <v>469</v>
      </c>
      <c r="BR4" s="653" t="s">
        <v>470</v>
      </c>
      <c r="BS4" s="653" t="s">
        <v>471</v>
      </c>
      <c r="BT4" s="653" t="s">
        <v>472</v>
      </c>
      <c r="BU4" s="653" t="s">
        <v>473</v>
      </c>
      <c r="BV4" s="653" t="s">
        <v>474</v>
      </c>
    </row>
    <row r="5" spans="1:74" ht="12" customHeight="1" x14ac:dyDescent="0.35">
      <c r="A5" s="650"/>
      <c r="B5" s="649" t="s">
        <v>1034</v>
      </c>
      <c r="C5" s="645"/>
      <c r="D5" s="645"/>
      <c r="E5" s="645"/>
      <c r="F5" s="645"/>
      <c r="G5" s="645"/>
      <c r="H5" s="645"/>
      <c r="I5" s="645"/>
      <c r="J5" s="645"/>
      <c r="K5" s="645"/>
      <c r="L5" s="645"/>
      <c r="M5" s="645"/>
      <c r="N5" s="645"/>
      <c r="O5" s="645"/>
      <c r="P5" s="645"/>
      <c r="Q5" s="645"/>
      <c r="BG5" s="659"/>
      <c r="BH5" s="659"/>
      <c r="BI5" s="659"/>
    </row>
    <row r="6" spans="1:74" ht="12" customHeight="1" x14ac:dyDescent="0.35">
      <c r="A6" s="650"/>
      <c r="B6" s="649" t="s">
        <v>1035</v>
      </c>
      <c r="C6" s="645"/>
      <c r="D6" s="645"/>
      <c r="E6" s="645"/>
      <c r="F6" s="645"/>
      <c r="G6" s="645"/>
      <c r="H6" s="645"/>
      <c r="I6" s="645"/>
      <c r="J6" s="645"/>
      <c r="K6" s="645"/>
      <c r="L6" s="645"/>
      <c r="M6" s="645"/>
      <c r="N6" s="645"/>
      <c r="O6" s="645"/>
      <c r="P6" s="645"/>
      <c r="Q6" s="645"/>
      <c r="BG6" s="659"/>
      <c r="BH6" s="659"/>
      <c r="BI6" s="659"/>
    </row>
    <row r="7" spans="1:74" ht="12" customHeight="1" x14ac:dyDescent="0.35">
      <c r="A7" s="650" t="s">
        <v>1027</v>
      </c>
      <c r="B7" s="648" t="s">
        <v>1036</v>
      </c>
      <c r="C7" s="658">
        <v>6920</v>
      </c>
      <c r="D7" s="658">
        <v>6920</v>
      </c>
      <c r="E7" s="658">
        <v>6802.2</v>
      </c>
      <c r="F7" s="658">
        <v>6791</v>
      </c>
      <c r="G7" s="658">
        <v>6774.6</v>
      </c>
      <c r="H7" s="658">
        <v>6755.3</v>
      </c>
      <c r="I7" s="658">
        <v>6759.1</v>
      </c>
      <c r="J7" s="658">
        <v>6757.2</v>
      </c>
      <c r="K7" s="658">
        <v>6656.3</v>
      </c>
      <c r="L7" s="658">
        <v>6617.6</v>
      </c>
      <c r="M7" s="658">
        <v>6617.4</v>
      </c>
      <c r="N7" s="658">
        <v>6667</v>
      </c>
      <c r="O7" s="658">
        <v>6631.1</v>
      </c>
      <c r="P7" s="658">
        <v>6593.1</v>
      </c>
      <c r="Q7" s="658">
        <v>6592.2</v>
      </c>
      <c r="R7" s="658">
        <v>6592.2</v>
      </c>
      <c r="S7" s="658">
        <v>6591.2</v>
      </c>
      <c r="T7" s="658">
        <v>6500.8</v>
      </c>
      <c r="U7" s="658">
        <v>6500.8</v>
      </c>
      <c r="V7" s="658">
        <v>6540.4</v>
      </c>
      <c r="W7" s="658">
        <v>6541.8</v>
      </c>
      <c r="X7" s="658">
        <v>6539.1</v>
      </c>
      <c r="Y7" s="658">
        <v>6539.1</v>
      </c>
      <c r="Z7" s="658">
        <v>6532.5</v>
      </c>
      <c r="AA7" s="658">
        <v>6283.6</v>
      </c>
      <c r="AB7" s="658">
        <v>6282.9</v>
      </c>
      <c r="AC7" s="658">
        <v>6130.3</v>
      </c>
      <c r="AD7" s="658">
        <v>6130.3</v>
      </c>
      <c r="AE7" s="658">
        <v>6119.1</v>
      </c>
      <c r="AF7" s="658">
        <v>6109.8</v>
      </c>
      <c r="AG7" s="658">
        <v>6092.3</v>
      </c>
      <c r="AH7" s="658">
        <v>6092.3</v>
      </c>
      <c r="AI7" s="658">
        <v>6081</v>
      </c>
      <c r="AJ7" s="658">
        <v>6091</v>
      </c>
      <c r="AK7" s="658">
        <v>6088.1</v>
      </c>
      <c r="AL7" s="658">
        <v>6086.8</v>
      </c>
      <c r="AM7" s="658">
        <v>6084.4</v>
      </c>
      <c r="AN7" s="658">
        <v>6083</v>
      </c>
      <c r="AO7" s="658">
        <v>6083</v>
      </c>
      <c r="AP7" s="658">
        <v>6083</v>
      </c>
      <c r="AQ7" s="658">
        <v>6080.2</v>
      </c>
      <c r="AR7" s="658">
        <v>6083.4</v>
      </c>
      <c r="AS7" s="658">
        <v>6027.9</v>
      </c>
      <c r="AT7" s="658">
        <v>6027.9</v>
      </c>
      <c r="AU7" s="658">
        <v>6019.3</v>
      </c>
      <c r="AV7" s="658">
        <v>6016.1</v>
      </c>
      <c r="AW7" s="658">
        <v>6009.5</v>
      </c>
      <c r="AX7" s="658">
        <v>5986.7</v>
      </c>
      <c r="AY7" s="658">
        <v>5988.9</v>
      </c>
      <c r="AZ7" s="660">
        <v>5991.9</v>
      </c>
      <c r="BA7" s="660">
        <v>5983.9</v>
      </c>
      <c r="BB7" s="660">
        <v>5985.5</v>
      </c>
      <c r="BC7" s="660">
        <v>5985.5</v>
      </c>
      <c r="BD7" s="660">
        <v>6019.5</v>
      </c>
      <c r="BE7" s="660">
        <v>6019.5</v>
      </c>
      <c r="BF7" s="660">
        <v>6019.5</v>
      </c>
      <c r="BG7" s="660">
        <v>6019.5</v>
      </c>
      <c r="BH7" s="660">
        <v>6019.5</v>
      </c>
      <c r="BI7" s="660">
        <v>6019.5</v>
      </c>
      <c r="BJ7" s="660">
        <v>6001.2</v>
      </c>
      <c r="BK7" s="660">
        <v>6001.2</v>
      </c>
      <c r="BL7" s="660">
        <v>6001.2</v>
      </c>
      <c r="BM7" s="660">
        <v>6001.2</v>
      </c>
      <c r="BN7" s="660">
        <v>6001.2</v>
      </c>
      <c r="BO7" s="660">
        <v>6001.2</v>
      </c>
      <c r="BP7" s="660">
        <v>6020.2</v>
      </c>
      <c r="BQ7" s="660">
        <v>6020.2</v>
      </c>
      <c r="BR7" s="660">
        <v>6020.2</v>
      </c>
      <c r="BS7" s="660">
        <v>6020.2</v>
      </c>
      <c r="BT7" s="660">
        <v>6020.2</v>
      </c>
      <c r="BU7" s="660">
        <v>6020.2</v>
      </c>
      <c r="BV7" s="660">
        <v>6020.2</v>
      </c>
    </row>
    <row r="8" spans="1:74" ht="12" customHeight="1" x14ac:dyDescent="0.35">
      <c r="A8" s="650" t="s">
        <v>1028</v>
      </c>
      <c r="B8" s="648" t="s">
        <v>1037</v>
      </c>
      <c r="C8" s="658">
        <v>4034.1</v>
      </c>
      <c r="D8" s="658">
        <v>4034.1</v>
      </c>
      <c r="E8" s="658">
        <v>3999.3</v>
      </c>
      <c r="F8" s="658">
        <v>3988.1</v>
      </c>
      <c r="G8" s="658">
        <v>3986.7</v>
      </c>
      <c r="H8" s="658">
        <v>3967.4</v>
      </c>
      <c r="I8" s="658">
        <v>3971.2</v>
      </c>
      <c r="J8" s="658">
        <v>3969.3</v>
      </c>
      <c r="K8" s="658">
        <v>3957.7</v>
      </c>
      <c r="L8" s="658">
        <v>3956</v>
      </c>
      <c r="M8" s="658">
        <v>3955.8</v>
      </c>
      <c r="N8" s="658">
        <v>3940.4</v>
      </c>
      <c r="O8" s="658">
        <v>3920.1</v>
      </c>
      <c r="P8" s="658">
        <v>3920.1</v>
      </c>
      <c r="Q8" s="658">
        <v>3919.2</v>
      </c>
      <c r="R8" s="658">
        <v>3919.2</v>
      </c>
      <c r="S8" s="658">
        <v>3918.2</v>
      </c>
      <c r="T8" s="658">
        <v>3841.5</v>
      </c>
      <c r="U8" s="658">
        <v>3841.5</v>
      </c>
      <c r="V8" s="658">
        <v>3843.1</v>
      </c>
      <c r="W8" s="658">
        <v>3844.5</v>
      </c>
      <c r="X8" s="658">
        <v>3841.8</v>
      </c>
      <c r="Y8" s="658">
        <v>3841.8</v>
      </c>
      <c r="Z8" s="658">
        <v>3835.2</v>
      </c>
      <c r="AA8" s="658">
        <v>3690.7</v>
      </c>
      <c r="AB8" s="658">
        <v>3690</v>
      </c>
      <c r="AC8" s="658">
        <v>3680.4</v>
      </c>
      <c r="AD8" s="658">
        <v>3680.4</v>
      </c>
      <c r="AE8" s="658">
        <v>3669.2</v>
      </c>
      <c r="AF8" s="658">
        <v>3659.9</v>
      </c>
      <c r="AG8" s="658">
        <v>3657.6</v>
      </c>
      <c r="AH8" s="658">
        <v>3657.6</v>
      </c>
      <c r="AI8" s="658">
        <v>3646.3</v>
      </c>
      <c r="AJ8" s="658">
        <v>3656.3</v>
      </c>
      <c r="AK8" s="658">
        <v>3653.4</v>
      </c>
      <c r="AL8" s="658">
        <v>3652.1</v>
      </c>
      <c r="AM8" s="658">
        <v>3649.7</v>
      </c>
      <c r="AN8" s="658">
        <v>3648.3</v>
      </c>
      <c r="AO8" s="658">
        <v>3648.3</v>
      </c>
      <c r="AP8" s="658">
        <v>3648.3</v>
      </c>
      <c r="AQ8" s="658">
        <v>3645.5</v>
      </c>
      <c r="AR8" s="658">
        <v>3648.7</v>
      </c>
      <c r="AS8" s="658">
        <v>3593.2</v>
      </c>
      <c r="AT8" s="658">
        <v>3593.2</v>
      </c>
      <c r="AU8" s="658">
        <v>3584.6</v>
      </c>
      <c r="AV8" s="658">
        <v>3581.4</v>
      </c>
      <c r="AW8" s="658">
        <v>3574.8</v>
      </c>
      <c r="AX8" s="658">
        <v>3552</v>
      </c>
      <c r="AY8" s="658">
        <v>3554.2</v>
      </c>
      <c r="AZ8" s="660">
        <v>3557.2</v>
      </c>
      <c r="BA8" s="660">
        <v>3549.2</v>
      </c>
      <c r="BB8" s="660">
        <v>3550.8</v>
      </c>
      <c r="BC8" s="660">
        <v>3550.8</v>
      </c>
      <c r="BD8" s="660">
        <v>3584.8</v>
      </c>
      <c r="BE8" s="660">
        <v>3584.8</v>
      </c>
      <c r="BF8" s="660">
        <v>3584.8</v>
      </c>
      <c r="BG8" s="660">
        <v>3584.8</v>
      </c>
      <c r="BH8" s="660">
        <v>3584.8</v>
      </c>
      <c r="BI8" s="660">
        <v>3584.8</v>
      </c>
      <c r="BJ8" s="660">
        <v>3582.5</v>
      </c>
      <c r="BK8" s="660">
        <v>3582.5</v>
      </c>
      <c r="BL8" s="660">
        <v>3582.5</v>
      </c>
      <c r="BM8" s="660">
        <v>3582.5</v>
      </c>
      <c r="BN8" s="660">
        <v>3582.5</v>
      </c>
      <c r="BO8" s="660">
        <v>3582.5</v>
      </c>
      <c r="BP8" s="660">
        <v>3601.5</v>
      </c>
      <c r="BQ8" s="660">
        <v>3601.5</v>
      </c>
      <c r="BR8" s="660">
        <v>3601.5</v>
      </c>
      <c r="BS8" s="660">
        <v>3601.5</v>
      </c>
      <c r="BT8" s="660">
        <v>3601.5</v>
      </c>
      <c r="BU8" s="660">
        <v>3601.5</v>
      </c>
      <c r="BV8" s="660">
        <v>3601.5</v>
      </c>
    </row>
    <row r="9" spans="1:74" ht="12" customHeight="1" x14ac:dyDescent="0.35">
      <c r="A9" s="650" t="s">
        <v>1029</v>
      </c>
      <c r="B9" s="648" t="s">
        <v>1038</v>
      </c>
      <c r="C9" s="658">
        <v>2885.9</v>
      </c>
      <c r="D9" s="658">
        <v>2885.9</v>
      </c>
      <c r="E9" s="658">
        <v>2802.9</v>
      </c>
      <c r="F9" s="658">
        <v>2802.9</v>
      </c>
      <c r="G9" s="658">
        <v>2787.9</v>
      </c>
      <c r="H9" s="658">
        <v>2787.9</v>
      </c>
      <c r="I9" s="658">
        <v>2787.9</v>
      </c>
      <c r="J9" s="658">
        <v>2787.9</v>
      </c>
      <c r="K9" s="658">
        <v>2698.6</v>
      </c>
      <c r="L9" s="658">
        <v>2661.6</v>
      </c>
      <c r="M9" s="658">
        <v>2661.6</v>
      </c>
      <c r="N9" s="658">
        <v>2726.6</v>
      </c>
      <c r="O9" s="658">
        <v>2711</v>
      </c>
      <c r="P9" s="658">
        <v>2673</v>
      </c>
      <c r="Q9" s="658">
        <v>2673</v>
      </c>
      <c r="R9" s="658">
        <v>2673</v>
      </c>
      <c r="S9" s="658">
        <v>2673</v>
      </c>
      <c r="T9" s="658">
        <v>2659.3</v>
      </c>
      <c r="U9" s="658">
        <v>2659.3</v>
      </c>
      <c r="V9" s="658">
        <v>2697.3</v>
      </c>
      <c r="W9" s="658">
        <v>2697.3</v>
      </c>
      <c r="X9" s="658">
        <v>2697.3</v>
      </c>
      <c r="Y9" s="658">
        <v>2697.3</v>
      </c>
      <c r="Z9" s="658">
        <v>2697.3</v>
      </c>
      <c r="AA9" s="658">
        <v>2592.9</v>
      </c>
      <c r="AB9" s="658">
        <v>2592.9</v>
      </c>
      <c r="AC9" s="658">
        <v>2449.9</v>
      </c>
      <c r="AD9" s="658">
        <v>2449.9</v>
      </c>
      <c r="AE9" s="658">
        <v>2449.9</v>
      </c>
      <c r="AF9" s="658">
        <v>2449.9</v>
      </c>
      <c r="AG9" s="658">
        <v>2434.6999999999998</v>
      </c>
      <c r="AH9" s="658">
        <v>2434.6999999999998</v>
      </c>
      <c r="AI9" s="658">
        <v>2434.6999999999998</v>
      </c>
      <c r="AJ9" s="658">
        <v>2434.6999999999998</v>
      </c>
      <c r="AK9" s="658">
        <v>2434.6999999999998</v>
      </c>
      <c r="AL9" s="658">
        <v>2434.6999999999998</v>
      </c>
      <c r="AM9" s="658">
        <v>2434.6999999999998</v>
      </c>
      <c r="AN9" s="658">
        <v>2434.6999999999998</v>
      </c>
      <c r="AO9" s="658">
        <v>2434.6999999999998</v>
      </c>
      <c r="AP9" s="658">
        <v>2434.6999999999998</v>
      </c>
      <c r="AQ9" s="658">
        <v>2434.6999999999998</v>
      </c>
      <c r="AR9" s="658">
        <v>2434.6999999999998</v>
      </c>
      <c r="AS9" s="658">
        <v>2434.6999999999998</v>
      </c>
      <c r="AT9" s="658">
        <v>2434.6999999999998</v>
      </c>
      <c r="AU9" s="658">
        <v>2434.6999999999998</v>
      </c>
      <c r="AV9" s="658">
        <v>2434.6999999999998</v>
      </c>
      <c r="AW9" s="658">
        <v>2434.6999999999998</v>
      </c>
      <c r="AX9" s="658">
        <v>2434.6999999999998</v>
      </c>
      <c r="AY9" s="658">
        <v>2434.6999999999998</v>
      </c>
      <c r="AZ9" s="660">
        <v>2434.6999999999998</v>
      </c>
      <c r="BA9" s="660">
        <v>2434.6999999999998</v>
      </c>
      <c r="BB9" s="660">
        <v>2434.6999999999998</v>
      </c>
      <c r="BC9" s="660">
        <v>2434.6999999999998</v>
      </c>
      <c r="BD9" s="660">
        <v>2434.6999999999998</v>
      </c>
      <c r="BE9" s="660">
        <v>2434.6999999999998</v>
      </c>
      <c r="BF9" s="660">
        <v>2434.6999999999998</v>
      </c>
      <c r="BG9" s="660">
        <v>2434.6999999999998</v>
      </c>
      <c r="BH9" s="660">
        <v>2434.6999999999998</v>
      </c>
      <c r="BI9" s="660">
        <v>2434.6999999999998</v>
      </c>
      <c r="BJ9" s="660">
        <v>2418.6999999999998</v>
      </c>
      <c r="BK9" s="660">
        <v>2418.6999999999998</v>
      </c>
      <c r="BL9" s="660">
        <v>2418.6999999999998</v>
      </c>
      <c r="BM9" s="660">
        <v>2418.6999999999998</v>
      </c>
      <c r="BN9" s="660">
        <v>2418.6999999999998</v>
      </c>
      <c r="BO9" s="660">
        <v>2418.6999999999998</v>
      </c>
      <c r="BP9" s="660">
        <v>2418.6999999999998</v>
      </c>
      <c r="BQ9" s="660">
        <v>2418.6999999999998</v>
      </c>
      <c r="BR9" s="660">
        <v>2418.6999999999998</v>
      </c>
      <c r="BS9" s="660">
        <v>2418.6999999999998</v>
      </c>
      <c r="BT9" s="660">
        <v>2418.6999999999998</v>
      </c>
      <c r="BU9" s="660">
        <v>2418.6999999999998</v>
      </c>
      <c r="BV9" s="660">
        <v>2418.6999999999998</v>
      </c>
    </row>
    <row r="10" spans="1:74" ht="12" customHeight="1" x14ac:dyDescent="0.35">
      <c r="A10" s="650" t="s">
        <v>1030</v>
      </c>
      <c r="B10" s="648" t="s">
        <v>1039</v>
      </c>
      <c r="C10" s="658">
        <v>79597.2</v>
      </c>
      <c r="D10" s="658">
        <v>79593.2</v>
      </c>
      <c r="E10" s="658">
        <v>79608</v>
      </c>
      <c r="F10" s="658">
        <v>79608</v>
      </c>
      <c r="G10" s="658">
        <v>79588.7</v>
      </c>
      <c r="H10" s="658">
        <v>79589.2</v>
      </c>
      <c r="I10" s="658">
        <v>79590.7</v>
      </c>
      <c r="J10" s="658">
        <v>79486.899999999994</v>
      </c>
      <c r="K10" s="658">
        <v>79486.7</v>
      </c>
      <c r="L10" s="658">
        <v>79482.8</v>
      </c>
      <c r="M10" s="658">
        <v>79482.8</v>
      </c>
      <c r="N10" s="658">
        <v>79484</v>
      </c>
      <c r="O10" s="658">
        <v>79477.3</v>
      </c>
      <c r="P10" s="658">
        <v>79477.3</v>
      </c>
      <c r="Q10" s="658">
        <v>79477.3</v>
      </c>
      <c r="R10" s="658">
        <v>79477.3</v>
      </c>
      <c r="S10" s="658">
        <v>79481.3</v>
      </c>
      <c r="T10" s="658">
        <v>79481.3</v>
      </c>
      <c r="U10" s="658">
        <v>79509.399999999994</v>
      </c>
      <c r="V10" s="658">
        <v>79504.5</v>
      </c>
      <c r="W10" s="658">
        <v>79629.7</v>
      </c>
      <c r="X10" s="658">
        <v>79631.199999999997</v>
      </c>
      <c r="Y10" s="658">
        <v>79631.199999999997</v>
      </c>
      <c r="Z10" s="658">
        <v>79635.899999999994</v>
      </c>
      <c r="AA10" s="658">
        <v>79539</v>
      </c>
      <c r="AB10" s="658">
        <v>79539</v>
      </c>
      <c r="AC10" s="658">
        <v>79537.899999999994</v>
      </c>
      <c r="AD10" s="658">
        <v>79541</v>
      </c>
      <c r="AE10" s="658">
        <v>79571.399999999994</v>
      </c>
      <c r="AF10" s="658">
        <v>79608.3</v>
      </c>
      <c r="AG10" s="658">
        <v>79608.3</v>
      </c>
      <c r="AH10" s="658">
        <v>79608.3</v>
      </c>
      <c r="AI10" s="658">
        <v>79610.8</v>
      </c>
      <c r="AJ10" s="658">
        <v>79610.8</v>
      </c>
      <c r="AK10" s="658">
        <v>79610.8</v>
      </c>
      <c r="AL10" s="658">
        <v>79610.7</v>
      </c>
      <c r="AM10" s="658">
        <v>79627.199999999997</v>
      </c>
      <c r="AN10" s="658">
        <v>79628.899999999994</v>
      </c>
      <c r="AO10" s="658">
        <v>79644.7</v>
      </c>
      <c r="AP10" s="658">
        <v>79644.7</v>
      </c>
      <c r="AQ10" s="658">
        <v>79650.3</v>
      </c>
      <c r="AR10" s="658">
        <v>79649</v>
      </c>
      <c r="AS10" s="658">
        <v>79649</v>
      </c>
      <c r="AT10" s="658">
        <v>79649</v>
      </c>
      <c r="AU10" s="658">
        <v>79649</v>
      </c>
      <c r="AV10" s="658">
        <v>79653.100000000006</v>
      </c>
      <c r="AW10" s="658">
        <v>79655.5</v>
      </c>
      <c r="AX10" s="658">
        <v>79499.5</v>
      </c>
      <c r="AY10" s="658">
        <v>79680</v>
      </c>
      <c r="AZ10" s="660">
        <v>79680</v>
      </c>
      <c r="BA10" s="660">
        <v>79699</v>
      </c>
      <c r="BB10" s="660">
        <v>79699</v>
      </c>
      <c r="BC10" s="660">
        <v>79690.3</v>
      </c>
      <c r="BD10" s="660">
        <v>79712.7</v>
      </c>
      <c r="BE10" s="660">
        <v>79551.199999999997</v>
      </c>
      <c r="BF10" s="660">
        <v>79729.2</v>
      </c>
      <c r="BG10" s="660">
        <v>79739.199999999997</v>
      </c>
      <c r="BH10" s="660">
        <v>79739.199999999997</v>
      </c>
      <c r="BI10" s="660">
        <v>79739.199999999997</v>
      </c>
      <c r="BJ10" s="660">
        <v>79766</v>
      </c>
      <c r="BK10" s="660">
        <v>79766</v>
      </c>
      <c r="BL10" s="660">
        <v>79766</v>
      </c>
      <c r="BM10" s="660">
        <v>79766</v>
      </c>
      <c r="BN10" s="660">
        <v>79766</v>
      </c>
      <c r="BO10" s="660">
        <v>79751</v>
      </c>
      <c r="BP10" s="660">
        <v>79772.399999999994</v>
      </c>
      <c r="BQ10" s="660">
        <v>79772.399999999994</v>
      </c>
      <c r="BR10" s="660">
        <v>79772.399999999994</v>
      </c>
      <c r="BS10" s="660">
        <v>79772.399999999994</v>
      </c>
      <c r="BT10" s="660">
        <v>79772.399999999994</v>
      </c>
      <c r="BU10" s="660">
        <v>79772.399999999994</v>
      </c>
      <c r="BV10" s="660">
        <v>79773.8</v>
      </c>
    </row>
    <row r="11" spans="1:74" ht="12" customHeight="1" x14ac:dyDescent="0.35">
      <c r="A11" s="650" t="s">
        <v>1031</v>
      </c>
      <c r="B11" s="648" t="s">
        <v>84</v>
      </c>
      <c r="C11" s="658">
        <v>2478.1</v>
      </c>
      <c r="D11" s="658">
        <v>2478.1</v>
      </c>
      <c r="E11" s="658">
        <v>2478.1</v>
      </c>
      <c r="F11" s="658">
        <v>2486</v>
      </c>
      <c r="G11" s="658">
        <v>2486</v>
      </c>
      <c r="H11" s="658">
        <v>2486</v>
      </c>
      <c r="I11" s="658">
        <v>2486</v>
      </c>
      <c r="J11" s="658">
        <v>2486</v>
      </c>
      <c r="K11" s="658">
        <v>2486</v>
      </c>
      <c r="L11" s="658">
        <v>2486</v>
      </c>
      <c r="M11" s="658">
        <v>2506</v>
      </c>
      <c r="N11" s="658">
        <v>2506</v>
      </c>
      <c r="O11" s="658">
        <v>2505.3000000000002</v>
      </c>
      <c r="P11" s="658">
        <v>2505.3000000000002</v>
      </c>
      <c r="Q11" s="658">
        <v>2505.3000000000002</v>
      </c>
      <c r="R11" s="658">
        <v>2501.4</v>
      </c>
      <c r="S11" s="658">
        <v>2501.4</v>
      </c>
      <c r="T11" s="658">
        <v>2522.5</v>
      </c>
      <c r="U11" s="658">
        <v>2522.5</v>
      </c>
      <c r="V11" s="658">
        <v>2522.5</v>
      </c>
      <c r="W11" s="658">
        <v>2522.5</v>
      </c>
      <c r="X11" s="658">
        <v>2522.5</v>
      </c>
      <c r="Y11" s="658">
        <v>2522.5</v>
      </c>
      <c r="Z11" s="658">
        <v>2522.5</v>
      </c>
      <c r="AA11" s="658">
        <v>2522.5</v>
      </c>
      <c r="AB11" s="658">
        <v>2522.5</v>
      </c>
      <c r="AC11" s="658">
        <v>2522.5</v>
      </c>
      <c r="AD11" s="658">
        <v>2522.5</v>
      </c>
      <c r="AE11" s="658">
        <v>2522.5</v>
      </c>
      <c r="AF11" s="658">
        <v>2522.5</v>
      </c>
      <c r="AG11" s="658">
        <v>2522.5</v>
      </c>
      <c r="AH11" s="658">
        <v>2522.5</v>
      </c>
      <c r="AI11" s="658">
        <v>2522.5</v>
      </c>
      <c r="AJ11" s="658">
        <v>2522.5</v>
      </c>
      <c r="AK11" s="658">
        <v>2522.5</v>
      </c>
      <c r="AL11" s="658">
        <v>2522.5</v>
      </c>
      <c r="AM11" s="658">
        <v>2522.5</v>
      </c>
      <c r="AN11" s="658">
        <v>2522.5</v>
      </c>
      <c r="AO11" s="658">
        <v>2522.5</v>
      </c>
      <c r="AP11" s="658">
        <v>2539.5</v>
      </c>
      <c r="AQ11" s="658">
        <v>2539.5</v>
      </c>
      <c r="AR11" s="658">
        <v>2539.5</v>
      </c>
      <c r="AS11" s="658">
        <v>2556.5</v>
      </c>
      <c r="AT11" s="658">
        <v>2578.4</v>
      </c>
      <c r="AU11" s="658">
        <v>2578.4</v>
      </c>
      <c r="AV11" s="658">
        <v>2578.4</v>
      </c>
      <c r="AW11" s="658">
        <v>2578.4</v>
      </c>
      <c r="AX11" s="658">
        <v>2578.4</v>
      </c>
      <c r="AY11" s="658">
        <v>2603.4</v>
      </c>
      <c r="AZ11" s="660">
        <v>2603.4</v>
      </c>
      <c r="BA11" s="660">
        <v>2603.4</v>
      </c>
      <c r="BB11" s="660">
        <v>2603.4</v>
      </c>
      <c r="BC11" s="660">
        <v>2603.4</v>
      </c>
      <c r="BD11" s="660">
        <v>2603.4</v>
      </c>
      <c r="BE11" s="660">
        <v>2603.4</v>
      </c>
      <c r="BF11" s="660">
        <v>2603.4</v>
      </c>
      <c r="BG11" s="660">
        <v>2603.4</v>
      </c>
      <c r="BH11" s="660">
        <v>2603.4</v>
      </c>
      <c r="BI11" s="660">
        <v>2603.4</v>
      </c>
      <c r="BJ11" s="660">
        <v>2603.4</v>
      </c>
      <c r="BK11" s="660">
        <v>2603.4</v>
      </c>
      <c r="BL11" s="660">
        <v>2603.4</v>
      </c>
      <c r="BM11" s="660">
        <v>2603.4</v>
      </c>
      <c r="BN11" s="660">
        <v>2603.4</v>
      </c>
      <c r="BO11" s="660">
        <v>2603.4</v>
      </c>
      <c r="BP11" s="660">
        <v>2603.4</v>
      </c>
      <c r="BQ11" s="660">
        <v>2603.4</v>
      </c>
      <c r="BR11" s="660">
        <v>2603.4</v>
      </c>
      <c r="BS11" s="660">
        <v>2603.4</v>
      </c>
      <c r="BT11" s="660">
        <v>2603.4</v>
      </c>
      <c r="BU11" s="660">
        <v>2603.4</v>
      </c>
      <c r="BV11" s="660">
        <v>2603.4</v>
      </c>
    </row>
    <row r="12" spans="1:74" ht="12" customHeight="1" x14ac:dyDescent="0.35">
      <c r="A12" s="650" t="s">
        <v>1032</v>
      </c>
      <c r="B12" s="648" t="s">
        <v>1040</v>
      </c>
      <c r="C12" s="658">
        <v>32259.1</v>
      </c>
      <c r="D12" s="658">
        <v>32469.8</v>
      </c>
      <c r="E12" s="658">
        <v>32699.4</v>
      </c>
      <c r="F12" s="658">
        <v>32807.4</v>
      </c>
      <c r="G12" s="658">
        <v>32869.199999999997</v>
      </c>
      <c r="H12" s="658">
        <v>33149</v>
      </c>
      <c r="I12" s="658">
        <v>33405.4</v>
      </c>
      <c r="J12" s="658">
        <v>33628.6</v>
      </c>
      <c r="K12" s="658">
        <v>33882.199999999997</v>
      </c>
      <c r="L12" s="658">
        <v>34327.599999999999</v>
      </c>
      <c r="M12" s="658">
        <v>34978.800000000003</v>
      </c>
      <c r="N12" s="658">
        <v>37029.199999999997</v>
      </c>
      <c r="O12" s="658">
        <v>38386.6</v>
      </c>
      <c r="P12" s="658">
        <v>38810</v>
      </c>
      <c r="Q12" s="658">
        <v>39040.400000000001</v>
      </c>
      <c r="R12" s="658">
        <v>39711</v>
      </c>
      <c r="S12" s="658">
        <v>40076.800000000003</v>
      </c>
      <c r="T12" s="658">
        <v>41157.699999999997</v>
      </c>
      <c r="U12" s="658">
        <v>41745.699999999997</v>
      </c>
      <c r="V12" s="658">
        <v>42349.8</v>
      </c>
      <c r="W12" s="658">
        <v>42958.8</v>
      </c>
      <c r="X12" s="658">
        <v>43328.4</v>
      </c>
      <c r="Y12" s="658">
        <v>44194.8</v>
      </c>
      <c r="Z12" s="658">
        <v>47586</v>
      </c>
      <c r="AA12" s="658">
        <v>48224.2</v>
      </c>
      <c r="AB12" s="658">
        <v>48917.9</v>
      </c>
      <c r="AC12" s="658">
        <v>50532.7</v>
      </c>
      <c r="AD12" s="658">
        <v>51044.6</v>
      </c>
      <c r="AE12" s="658">
        <v>51709.4</v>
      </c>
      <c r="AF12" s="658">
        <v>52435.4</v>
      </c>
      <c r="AG12" s="658">
        <v>53202.7</v>
      </c>
      <c r="AH12" s="658">
        <v>54679.7</v>
      </c>
      <c r="AI12" s="658">
        <v>55700.4</v>
      </c>
      <c r="AJ12" s="658">
        <v>56440.6</v>
      </c>
      <c r="AK12" s="658">
        <v>57454.8</v>
      </c>
      <c r="AL12" s="658">
        <v>61009.2</v>
      </c>
      <c r="AM12" s="658">
        <v>61962.2</v>
      </c>
      <c r="AN12" s="658">
        <v>62271.4</v>
      </c>
      <c r="AO12" s="658">
        <v>63191.1</v>
      </c>
      <c r="AP12" s="658">
        <v>63619.9</v>
      </c>
      <c r="AQ12" s="658">
        <v>64271.9</v>
      </c>
      <c r="AR12" s="658">
        <v>65253</v>
      </c>
      <c r="AS12" s="658">
        <v>65831.8</v>
      </c>
      <c r="AT12" s="658">
        <v>66521.899999999994</v>
      </c>
      <c r="AU12" s="658">
        <v>67177.399999999994</v>
      </c>
      <c r="AV12" s="658">
        <v>68042.7</v>
      </c>
      <c r="AW12" s="658">
        <v>68856.100000000006</v>
      </c>
      <c r="AX12" s="658">
        <v>73387.399999999994</v>
      </c>
      <c r="AY12" s="658">
        <v>75440.600000000006</v>
      </c>
      <c r="AZ12" s="660">
        <v>76686.7</v>
      </c>
      <c r="BA12" s="660">
        <v>78850.399999999994</v>
      </c>
      <c r="BB12" s="660">
        <v>80263.399999999994</v>
      </c>
      <c r="BC12" s="660">
        <v>81011.3</v>
      </c>
      <c r="BD12" s="660">
        <v>83265.600000000006</v>
      </c>
      <c r="BE12" s="660">
        <v>84315.8</v>
      </c>
      <c r="BF12" s="660">
        <v>85695.9</v>
      </c>
      <c r="BG12" s="660">
        <v>88321.600000000006</v>
      </c>
      <c r="BH12" s="660">
        <v>89219.4</v>
      </c>
      <c r="BI12" s="660">
        <v>92305.1</v>
      </c>
      <c r="BJ12" s="660">
        <v>105189.1</v>
      </c>
      <c r="BK12" s="660">
        <v>106934.7</v>
      </c>
      <c r="BL12" s="660">
        <v>108283.7</v>
      </c>
      <c r="BM12" s="660">
        <v>111607.1</v>
      </c>
      <c r="BN12" s="660">
        <v>112980.1</v>
      </c>
      <c r="BO12" s="660">
        <v>117470.9</v>
      </c>
      <c r="BP12" s="660">
        <v>121270.9</v>
      </c>
      <c r="BQ12" s="660">
        <v>122861.8</v>
      </c>
      <c r="BR12" s="660">
        <v>123658.8</v>
      </c>
      <c r="BS12" s="660">
        <v>124375.8</v>
      </c>
      <c r="BT12" s="660">
        <v>128071.6</v>
      </c>
      <c r="BU12" s="660">
        <v>131186.1</v>
      </c>
      <c r="BV12" s="660">
        <v>136624.6</v>
      </c>
    </row>
    <row r="13" spans="1:74" ht="12" customHeight="1" x14ac:dyDescent="0.35">
      <c r="A13" s="650" t="s">
        <v>1033</v>
      </c>
      <c r="B13" s="648" t="s">
        <v>85</v>
      </c>
      <c r="C13" s="658">
        <v>95166.2</v>
      </c>
      <c r="D13" s="658">
        <v>95632.2</v>
      </c>
      <c r="E13" s="658">
        <v>96490.5</v>
      </c>
      <c r="F13" s="658">
        <v>96492.3</v>
      </c>
      <c r="G13" s="658">
        <v>96721.600000000006</v>
      </c>
      <c r="H13" s="658">
        <v>97965.7</v>
      </c>
      <c r="I13" s="658">
        <v>98241.3</v>
      </c>
      <c r="J13" s="658">
        <v>98624.7</v>
      </c>
      <c r="K13" s="658">
        <v>99546.4</v>
      </c>
      <c r="L13" s="658">
        <v>99544.4</v>
      </c>
      <c r="M13" s="658">
        <v>100620.7</v>
      </c>
      <c r="N13" s="658">
        <v>103452.8</v>
      </c>
      <c r="O13" s="658">
        <v>104471.9</v>
      </c>
      <c r="P13" s="658">
        <v>104549.2</v>
      </c>
      <c r="Q13" s="658">
        <v>106084.1</v>
      </c>
      <c r="R13" s="658">
        <v>106364.1</v>
      </c>
      <c r="S13" s="658">
        <v>107222.3</v>
      </c>
      <c r="T13" s="658">
        <v>107603.5</v>
      </c>
      <c r="U13" s="658">
        <v>107814.5</v>
      </c>
      <c r="V13" s="658">
        <v>108346.3</v>
      </c>
      <c r="W13" s="658">
        <v>109122.9</v>
      </c>
      <c r="X13" s="658">
        <v>109446.8</v>
      </c>
      <c r="Y13" s="658">
        <v>111179.1</v>
      </c>
      <c r="Z13" s="658">
        <v>118031.1</v>
      </c>
      <c r="AA13" s="658">
        <v>118874.6</v>
      </c>
      <c r="AB13" s="658">
        <v>119841.4</v>
      </c>
      <c r="AC13" s="658">
        <v>120974.3</v>
      </c>
      <c r="AD13" s="658">
        <v>121743.3</v>
      </c>
      <c r="AE13" s="658">
        <v>123081.60000000001</v>
      </c>
      <c r="AF13" s="658">
        <v>124729.2</v>
      </c>
      <c r="AG13" s="658">
        <v>125997</v>
      </c>
      <c r="AH13" s="658">
        <v>126335.4</v>
      </c>
      <c r="AI13" s="658">
        <v>126683.6</v>
      </c>
      <c r="AJ13" s="658">
        <v>128099.9</v>
      </c>
      <c r="AK13" s="658">
        <v>129225.5</v>
      </c>
      <c r="AL13" s="658">
        <v>132628.9</v>
      </c>
      <c r="AM13" s="658">
        <v>133705.5</v>
      </c>
      <c r="AN13" s="658">
        <v>133705.70000000001</v>
      </c>
      <c r="AO13" s="658">
        <v>134821.79999999999</v>
      </c>
      <c r="AP13" s="658">
        <v>136732.6</v>
      </c>
      <c r="AQ13" s="658">
        <v>136932.79999999999</v>
      </c>
      <c r="AR13" s="658">
        <v>137343.79999999999</v>
      </c>
      <c r="AS13" s="658">
        <v>137332.20000000001</v>
      </c>
      <c r="AT13" s="658">
        <v>137337.79999999999</v>
      </c>
      <c r="AU13" s="658">
        <v>138029.20000000001</v>
      </c>
      <c r="AV13" s="658">
        <v>138310.1</v>
      </c>
      <c r="AW13" s="658">
        <v>139140.6</v>
      </c>
      <c r="AX13" s="658">
        <v>141678.1</v>
      </c>
      <c r="AY13" s="658">
        <v>144043.20000000001</v>
      </c>
      <c r="AZ13" s="660">
        <v>144549.4</v>
      </c>
      <c r="BA13" s="660">
        <v>144549.4</v>
      </c>
      <c r="BB13" s="660">
        <v>144850.4</v>
      </c>
      <c r="BC13" s="660">
        <v>144938</v>
      </c>
      <c r="BD13" s="660">
        <v>145283.70000000001</v>
      </c>
      <c r="BE13" s="660">
        <v>145283.70000000001</v>
      </c>
      <c r="BF13" s="660">
        <v>145483.70000000001</v>
      </c>
      <c r="BG13" s="660">
        <v>145483.70000000001</v>
      </c>
      <c r="BH13" s="660">
        <v>145483.70000000001</v>
      </c>
      <c r="BI13" s="660">
        <v>145483.70000000001</v>
      </c>
      <c r="BJ13" s="660">
        <v>148136.29999999999</v>
      </c>
      <c r="BK13" s="660">
        <v>148277.79999999999</v>
      </c>
      <c r="BL13" s="660">
        <v>148277.79999999999</v>
      </c>
      <c r="BM13" s="660">
        <v>148477.79999999999</v>
      </c>
      <c r="BN13" s="660">
        <v>149277.79999999999</v>
      </c>
      <c r="BO13" s="660">
        <v>150377.79999999999</v>
      </c>
      <c r="BP13" s="660">
        <v>150562.29999999999</v>
      </c>
      <c r="BQ13" s="660">
        <v>150562.29999999999</v>
      </c>
      <c r="BR13" s="660">
        <v>150562.29999999999</v>
      </c>
      <c r="BS13" s="660">
        <v>150814.29999999999</v>
      </c>
      <c r="BT13" s="660">
        <v>151248.70000000001</v>
      </c>
      <c r="BU13" s="660">
        <v>151645.6</v>
      </c>
      <c r="BV13" s="660">
        <v>154824.29999999999</v>
      </c>
    </row>
    <row r="14" spans="1:74" ht="12" customHeight="1" x14ac:dyDescent="0.35">
      <c r="A14" s="650"/>
      <c r="B14" s="649" t="s">
        <v>1041</v>
      </c>
      <c r="C14" s="649"/>
      <c r="D14" s="649"/>
      <c r="E14" s="649"/>
      <c r="F14" s="649"/>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9"/>
      <c r="AW14" s="649"/>
      <c r="AX14" s="649"/>
      <c r="AY14" s="649"/>
      <c r="AZ14" s="661"/>
      <c r="BA14" s="661"/>
      <c r="BB14" s="661"/>
      <c r="BC14" s="661"/>
      <c r="BD14" s="661"/>
      <c r="BE14" s="661"/>
      <c r="BF14" s="661"/>
      <c r="BG14" s="661"/>
      <c r="BH14" s="661"/>
      <c r="BI14" s="661"/>
      <c r="BJ14" s="661"/>
      <c r="BK14" s="661"/>
      <c r="BL14" s="661"/>
      <c r="BM14" s="661"/>
      <c r="BN14" s="661"/>
      <c r="BO14" s="661"/>
      <c r="BP14" s="661"/>
      <c r="BQ14" s="661"/>
      <c r="BR14" s="661"/>
      <c r="BS14" s="661"/>
      <c r="BT14" s="661"/>
      <c r="BU14" s="661"/>
      <c r="BV14" s="661"/>
    </row>
    <row r="15" spans="1:74" ht="12" customHeight="1" x14ac:dyDescent="0.35">
      <c r="A15" s="650" t="s">
        <v>1042</v>
      </c>
      <c r="B15" s="648" t="s">
        <v>1036</v>
      </c>
      <c r="C15" s="658">
        <v>6691.3</v>
      </c>
      <c r="D15" s="658">
        <v>6691.3</v>
      </c>
      <c r="E15" s="658">
        <v>6560</v>
      </c>
      <c r="F15" s="658">
        <v>6547.6</v>
      </c>
      <c r="G15" s="658">
        <v>6549</v>
      </c>
      <c r="H15" s="658">
        <v>6508.9</v>
      </c>
      <c r="I15" s="658">
        <v>6508.9</v>
      </c>
      <c r="J15" s="658">
        <v>6508.9</v>
      </c>
      <c r="K15" s="658">
        <v>6508.9</v>
      </c>
      <c r="L15" s="658">
        <v>6442.3</v>
      </c>
      <c r="M15" s="658">
        <v>6442.3</v>
      </c>
      <c r="N15" s="658">
        <v>6446.3</v>
      </c>
      <c r="O15" s="658">
        <v>6429.5</v>
      </c>
      <c r="P15" s="658">
        <v>6429.5</v>
      </c>
      <c r="Q15" s="658">
        <v>6429.5</v>
      </c>
      <c r="R15" s="658">
        <v>6429.5</v>
      </c>
      <c r="S15" s="658">
        <v>6429.5</v>
      </c>
      <c r="T15" s="658">
        <v>6430.6</v>
      </c>
      <c r="U15" s="658">
        <v>6426.4</v>
      </c>
      <c r="V15" s="658">
        <v>6426.4</v>
      </c>
      <c r="W15" s="658">
        <v>6424</v>
      </c>
      <c r="X15" s="658">
        <v>6436.8</v>
      </c>
      <c r="Y15" s="658">
        <v>6436.8</v>
      </c>
      <c r="Z15" s="658">
        <v>6417.3</v>
      </c>
      <c r="AA15" s="658">
        <v>6319.2</v>
      </c>
      <c r="AB15" s="658">
        <v>6319.2</v>
      </c>
      <c r="AC15" s="658">
        <v>6319.2</v>
      </c>
      <c r="AD15" s="658">
        <v>6319.2</v>
      </c>
      <c r="AE15" s="658">
        <v>6319.2</v>
      </c>
      <c r="AF15" s="658">
        <v>6320.9</v>
      </c>
      <c r="AG15" s="658">
        <v>6320.9</v>
      </c>
      <c r="AH15" s="658">
        <v>6320.3</v>
      </c>
      <c r="AI15" s="658">
        <v>6325.3</v>
      </c>
      <c r="AJ15" s="658">
        <v>6325.3</v>
      </c>
      <c r="AK15" s="658">
        <v>6315.3</v>
      </c>
      <c r="AL15" s="658">
        <v>6305.6</v>
      </c>
      <c r="AM15" s="658">
        <v>6305.6</v>
      </c>
      <c r="AN15" s="658">
        <v>6305.6</v>
      </c>
      <c r="AO15" s="658">
        <v>6305.6</v>
      </c>
      <c r="AP15" s="658">
        <v>6305.6</v>
      </c>
      <c r="AQ15" s="658">
        <v>6305.6</v>
      </c>
      <c r="AR15" s="658">
        <v>6297.8</v>
      </c>
      <c r="AS15" s="658">
        <v>6309.8</v>
      </c>
      <c r="AT15" s="658">
        <v>6309.8</v>
      </c>
      <c r="AU15" s="658">
        <v>6309.8</v>
      </c>
      <c r="AV15" s="658">
        <v>6311.8</v>
      </c>
      <c r="AW15" s="658">
        <v>6311.8</v>
      </c>
      <c r="AX15" s="658">
        <v>6311.8</v>
      </c>
      <c r="AY15" s="658">
        <v>6338.6</v>
      </c>
      <c r="AZ15" s="660">
        <v>6338.6</v>
      </c>
      <c r="BA15" s="660">
        <v>6338.6</v>
      </c>
      <c r="BB15" s="660">
        <v>6338.6</v>
      </c>
      <c r="BC15" s="660">
        <v>6338.6</v>
      </c>
      <c r="BD15" s="660">
        <v>6338.6</v>
      </c>
      <c r="BE15" s="660">
        <v>6338.6</v>
      </c>
      <c r="BF15" s="660">
        <v>6338.6</v>
      </c>
      <c r="BG15" s="660">
        <v>6338.6</v>
      </c>
      <c r="BH15" s="660">
        <v>6330.4</v>
      </c>
      <c r="BI15" s="660">
        <v>6330.4</v>
      </c>
      <c r="BJ15" s="660">
        <v>6330.4</v>
      </c>
      <c r="BK15" s="660">
        <v>6330.4</v>
      </c>
      <c r="BL15" s="660">
        <v>6330.4</v>
      </c>
      <c r="BM15" s="660">
        <v>6330.4</v>
      </c>
      <c r="BN15" s="660">
        <v>6330.4</v>
      </c>
      <c r="BO15" s="660">
        <v>6330.4</v>
      </c>
      <c r="BP15" s="660">
        <v>6330.4</v>
      </c>
      <c r="BQ15" s="660">
        <v>6330.4</v>
      </c>
      <c r="BR15" s="660">
        <v>6330.4</v>
      </c>
      <c r="BS15" s="660">
        <v>6330.4</v>
      </c>
      <c r="BT15" s="660">
        <v>6330.4</v>
      </c>
      <c r="BU15" s="660">
        <v>6330.4</v>
      </c>
      <c r="BV15" s="660">
        <v>6330.4</v>
      </c>
    </row>
    <row r="16" spans="1:74" ht="12" customHeight="1" x14ac:dyDescent="0.35">
      <c r="A16" s="650" t="s">
        <v>1043</v>
      </c>
      <c r="B16" s="648" t="s">
        <v>1037</v>
      </c>
      <c r="C16" s="658">
        <v>860.6</v>
      </c>
      <c r="D16" s="658">
        <v>860.6</v>
      </c>
      <c r="E16" s="658">
        <v>797</v>
      </c>
      <c r="F16" s="658">
        <v>797</v>
      </c>
      <c r="G16" s="658">
        <v>798.4</v>
      </c>
      <c r="H16" s="658">
        <v>798.4</v>
      </c>
      <c r="I16" s="658">
        <v>798.4</v>
      </c>
      <c r="J16" s="658">
        <v>798.4</v>
      </c>
      <c r="K16" s="658">
        <v>798.4</v>
      </c>
      <c r="L16" s="658">
        <v>798.4</v>
      </c>
      <c r="M16" s="658">
        <v>798.4</v>
      </c>
      <c r="N16" s="658">
        <v>798.4</v>
      </c>
      <c r="O16" s="658">
        <v>780.8</v>
      </c>
      <c r="P16" s="658">
        <v>780.8</v>
      </c>
      <c r="Q16" s="658">
        <v>780.8</v>
      </c>
      <c r="R16" s="658">
        <v>780.8</v>
      </c>
      <c r="S16" s="658">
        <v>780.8</v>
      </c>
      <c r="T16" s="658">
        <v>781.9</v>
      </c>
      <c r="U16" s="658">
        <v>777.7</v>
      </c>
      <c r="V16" s="658">
        <v>777.7</v>
      </c>
      <c r="W16" s="658">
        <v>775.3</v>
      </c>
      <c r="X16" s="658">
        <v>788.1</v>
      </c>
      <c r="Y16" s="658">
        <v>788.1</v>
      </c>
      <c r="Z16" s="658">
        <v>788.1</v>
      </c>
      <c r="AA16" s="658">
        <v>826</v>
      </c>
      <c r="AB16" s="658">
        <v>826</v>
      </c>
      <c r="AC16" s="658">
        <v>826</v>
      </c>
      <c r="AD16" s="658">
        <v>826</v>
      </c>
      <c r="AE16" s="658">
        <v>826</v>
      </c>
      <c r="AF16" s="658">
        <v>827.7</v>
      </c>
      <c r="AG16" s="658">
        <v>827.7</v>
      </c>
      <c r="AH16" s="658">
        <v>827.1</v>
      </c>
      <c r="AI16" s="658">
        <v>827.1</v>
      </c>
      <c r="AJ16" s="658">
        <v>827.1</v>
      </c>
      <c r="AK16" s="658">
        <v>817.1</v>
      </c>
      <c r="AL16" s="658">
        <v>817.1</v>
      </c>
      <c r="AM16" s="658">
        <v>817.1</v>
      </c>
      <c r="AN16" s="658">
        <v>817.1</v>
      </c>
      <c r="AO16" s="658">
        <v>817.1</v>
      </c>
      <c r="AP16" s="658">
        <v>817.1</v>
      </c>
      <c r="AQ16" s="658">
        <v>817.1</v>
      </c>
      <c r="AR16" s="658">
        <v>817.1</v>
      </c>
      <c r="AS16" s="658">
        <v>817.1</v>
      </c>
      <c r="AT16" s="658">
        <v>817.1</v>
      </c>
      <c r="AU16" s="658">
        <v>817.1</v>
      </c>
      <c r="AV16" s="658">
        <v>817.1</v>
      </c>
      <c r="AW16" s="658">
        <v>817.1</v>
      </c>
      <c r="AX16" s="658">
        <v>817.1</v>
      </c>
      <c r="AY16" s="658">
        <v>817.1</v>
      </c>
      <c r="AZ16" s="660">
        <v>817.1</v>
      </c>
      <c r="BA16" s="660">
        <v>817.1</v>
      </c>
      <c r="BB16" s="660">
        <v>817.1</v>
      </c>
      <c r="BC16" s="660">
        <v>817.1</v>
      </c>
      <c r="BD16" s="660">
        <v>817.1</v>
      </c>
      <c r="BE16" s="660">
        <v>817.1</v>
      </c>
      <c r="BF16" s="660">
        <v>817.1</v>
      </c>
      <c r="BG16" s="660">
        <v>817.1</v>
      </c>
      <c r="BH16" s="660">
        <v>817.1</v>
      </c>
      <c r="BI16" s="660">
        <v>817.1</v>
      </c>
      <c r="BJ16" s="660">
        <v>817.1</v>
      </c>
      <c r="BK16" s="660">
        <v>817.1</v>
      </c>
      <c r="BL16" s="660">
        <v>817.1</v>
      </c>
      <c r="BM16" s="660">
        <v>817.1</v>
      </c>
      <c r="BN16" s="660">
        <v>817.1</v>
      </c>
      <c r="BO16" s="660">
        <v>817.1</v>
      </c>
      <c r="BP16" s="660">
        <v>817.1</v>
      </c>
      <c r="BQ16" s="660">
        <v>817.1</v>
      </c>
      <c r="BR16" s="660">
        <v>817.1</v>
      </c>
      <c r="BS16" s="660">
        <v>817.1</v>
      </c>
      <c r="BT16" s="660">
        <v>817.1</v>
      </c>
      <c r="BU16" s="660">
        <v>817.1</v>
      </c>
      <c r="BV16" s="660">
        <v>817.1</v>
      </c>
    </row>
    <row r="17" spans="1:74" ht="12" customHeight="1" x14ac:dyDescent="0.35">
      <c r="A17" s="650" t="s">
        <v>1044</v>
      </c>
      <c r="B17" s="648" t="s">
        <v>1038</v>
      </c>
      <c r="C17" s="658">
        <v>5830.7</v>
      </c>
      <c r="D17" s="658">
        <v>5830.7</v>
      </c>
      <c r="E17" s="658">
        <v>5763</v>
      </c>
      <c r="F17" s="658">
        <v>5750.6</v>
      </c>
      <c r="G17" s="658">
        <v>5750.6</v>
      </c>
      <c r="H17" s="658">
        <v>5710.5</v>
      </c>
      <c r="I17" s="658">
        <v>5710.5</v>
      </c>
      <c r="J17" s="658">
        <v>5710.5</v>
      </c>
      <c r="K17" s="658">
        <v>5710.5</v>
      </c>
      <c r="L17" s="658">
        <v>5643.9</v>
      </c>
      <c r="M17" s="658">
        <v>5643.9</v>
      </c>
      <c r="N17" s="658">
        <v>5647.9</v>
      </c>
      <c r="O17" s="658">
        <v>5648.7</v>
      </c>
      <c r="P17" s="658">
        <v>5648.7</v>
      </c>
      <c r="Q17" s="658">
        <v>5648.7</v>
      </c>
      <c r="R17" s="658">
        <v>5648.7</v>
      </c>
      <c r="S17" s="658">
        <v>5648.7</v>
      </c>
      <c r="T17" s="658">
        <v>5648.7</v>
      </c>
      <c r="U17" s="658">
        <v>5648.7</v>
      </c>
      <c r="V17" s="658">
        <v>5648.7</v>
      </c>
      <c r="W17" s="658">
        <v>5648.7</v>
      </c>
      <c r="X17" s="658">
        <v>5648.7</v>
      </c>
      <c r="Y17" s="658">
        <v>5648.7</v>
      </c>
      <c r="Z17" s="658">
        <v>5629.2</v>
      </c>
      <c r="AA17" s="658">
        <v>5493.2</v>
      </c>
      <c r="AB17" s="658">
        <v>5493.2</v>
      </c>
      <c r="AC17" s="658">
        <v>5493.2</v>
      </c>
      <c r="AD17" s="658">
        <v>5493.2</v>
      </c>
      <c r="AE17" s="658">
        <v>5493.2</v>
      </c>
      <c r="AF17" s="658">
        <v>5493.2</v>
      </c>
      <c r="AG17" s="658">
        <v>5493.2</v>
      </c>
      <c r="AH17" s="658">
        <v>5493.2</v>
      </c>
      <c r="AI17" s="658">
        <v>5498.2</v>
      </c>
      <c r="AJ17" s="658">
        <v>5498.2</v>
      </c>
      <c r="AK17" s="658">
        <v>5498.2</v>
      </c>
      <c r="AL17" s="658">
        <v>5488.5</v>
      </c>
      <c r="AM17" s="658">
        <v>5488.5</v>
      </c>
      <c r="AN17" s="658">
        <v>5488.5</v>
      </c>
      <c r="AO17" s="658">
        <v>5488.5</v>
      </c>
      <c r="AP17" s="658">
        <v>5488.5</v>
      </c>
      <c r="AQ17" s="658">
        <v>5488.5</v>
      </c>
      <c r="AR17" s="658">
        <v>5480.7</v>
      </c>
      <c r="AS17" s="658">
        <v>5492.7</v>
      </c>
      <c r="AT17" s="658">
        <v>5492.7</v>
      </c>
      <c r="AU17" s="658">
        <v>5492.7</v>
      </c>
      <c r="AV17" s="658">
        <v>5494.7</v>
      </c>
      <c r="AW17" s="658">
        <v>5494.7</v>
      </c>
      <c r="AX17" s="658">
        <v>5494.7</v>
      </c>
      <c r="AY17" s="658">
        <v>5521.5</v>
      </c>
      <c r="AZ17" s="660">
        <v>5521.5</v>
      </c>
      <c r="BA17" s="660">
        <v>5521.5</v>
      </c>
      <c r="BB17" s="660">
        <v>5521.5</v>
      </c>
      <c r="BC17" s="660">
        <v>5521.5</v>
      </c>
      <c r="BD17" s="660">
        <v>5521.5</v>
      </c>
      <c r="BE17" s="660">
        <v>5521.5</v>
      </c>
      <c r="BF17" s="660">
        <v>5521.5</v>
      </c>
      <c r="BG17" s="660">
        <v>5521.5</v>
      </c>
      <c r="BH17" s="660">
        <v>5513.3</v>
      </c>
      <c r="BI17" s="660">
        <v>5513.3</v>
      </c>
      <c r="BJ17" s="660">
        <v>5513.3</v>
      </c>
      <c r="BK17" s="660">
        <v>5513.3</v>
      </c>
      <c r="BL17" s="660">
        <v>5513.3</v>
      </c>
      <c r="BM17" s="660">
        <v>5513.3</v>
      </c>
      <c r="BN17" s="660">
        <v>5513.3</v>
      </c>
      <c r="BO17" s="660">
        <v>5513.3</v>
      </c>
      <c r="BP17" s="660">
        <v>5513.3</v>
      </c>
      <c r="BQ17" s="660">
        <v>5513.3</v>
      </c>
      <c r="BR17" s="660">
        <v>5513.3</v>
      </c>
      <c r="BS17" s="660">
        <v>5513.3</v>
      </c>
      <c r="BT17" s="660">
        <v>5513.3</v>
      </c>
      <c r="BU17" s="660">
        <v>5513.3</v>
      </c>
      <c r="BV17" s="660">
        <v>5513.3</v>
      </c>
    </row>
    <row r="18" spans="1:74" ht="12" customHeight="1" x14ac:dyDescent="0.35">
      <c r="A18" s="650" t="s">
        <v>1045</v>
      </c>
      <c r="B18" s="648" t="s">
        <v>1039</v>
      </c>
      <c r="C18" s="658">
        <v>290.3</v>
      </c>
      <c r="D18" s="658">
        <v>290.3</v>
      </c>
      <c r="E18" s="658">
        <v>289.10000000000002</v>
      </c>
      <c r="F18" s="658">
        <v>289.10000000000002</v>
      </c>
      <c r="G18" s="658">
        <v>289.10000000000002</v>
      </c>
      <c r="H18" s="658">
        <v>289.10000000000002</v>
      </c>
      <c r="I18" s="658">
        <v>289.10000000000002</v>
      </c>
      <c r="J18" s="658">
        <v>289.10000000000002</v>
      </c>
      <c r="K18" s="658">
        <v>289.10000000000002</v>
      </c>
      <c r="L18" s="658">
        <v>289.10000000000002</v>
      </c>
      <c r="M18" s="658">
        <v>289.10000000000002</v>
      </c>
      <c r="N18" s="658">
        <v>289.10000000000002</v>
      </c>
      <c r="O18" s="658">
        <v>288.39999999999998</v>
      </c>
      <c r="P18" s="658">
        <v>288.39999999999998</v>
      </c>
      <c r="Q18" s="658">
        <v>288.39999999999998</v>
      </c>
      <c r="R18" s="658">
        <v>288.39999999999998</v>
      </c>
      <c r="S18" s="658">
        <v>288.39999999999998</v>
      </c>
      <c r="T18" s="658">
        <v>288.39999999999998</v>
      </c>
      <c r="U18" s="658">
        <v>288.39999999999998</v>
      </c>
      <c r="V18" s="658">
        <v>288.39999999999998</v>
      </c>
      <c r="W18" s="658">
        <v>288.39999999999998</v>
      </c>
      <c r="X18" s="658">
        <v>288.39999999999998</v>
      </c>
      <c r="Y18" s="658">
        <v>288.39999999999998</v>
      </c>
      <c r="Z18" s="658">
        <v>288.39999999999998</v>
      </c>
      <c r="AA18" s="658">
        <v>301.39999999999998</v>
      </c>
      <c r="AB18" s="658">
        <v>301.39999999999998</v>
      </c>
      <c r="AC18" s="658">
        <v>301.39999999999998</v>
      </c>
      <c r="AD18" s="658">
        <v>301.39999999999998</v>
      </c>
      <c r="AE18" s="658">
        <v>301.39999999999998</v>
      </c>
      <c r="AF18" s="658">
        <v>301.39999999999998</v>
      </c>
      <c r="AG18" s="658">
        <v>301.39999999999998</v>
      </c>
      <c r="AH18" s="658">
        <v>299</v>
      </c>
      <c r="AI18" s="658">
        <v>299</v>
      </c>
      <c r="AJ18" s="658">
        <v>299</v>
      </c>
      <c r="AK18" s="658">
        <v>299</v>
      </c>
      <c r="AL18" s="658">
        <v>299</v>
      </c>
      <c r="AM18" s="658">
        <v>299</v>
      </c>
      <c r="AN18" s="658">
        <v>299</v>
      </c>
      <c r="AO18" s="658">
        <v>299</v>
      </c>
      <c r="AP18" s="658">
        <v>299</v>
      </c>
      <c r="AQ18" s="658">
        <v>301.5</v>
      </c>
      <c r="AR18" s="658">
        <v>301.5</v>
      </c>
      <c r="AS18" s="658">
        <v>301.5</v>
      </c>
      <c r="AT18" s="658">
        <v>301.5</v>
      </c>
      <c r="AU18" s="658">
        <v>301.5</v>
      </c>
      <c r="AV18" s="658">
        <v>301.5</v>
      </c>
      <c r="AW18" s="658">
        <v>299.39999999999998</v>
      </c>
      <c r="AX18" s="658">
        <v>299.39999999999998</v>
      </c>
      <c r="AY18" s="658">
        <v>299.39999999999998</v>
      </c>
      <c r="AZ18" s="660">
        <v>299.39999999999998</v>
      </c>
      <c r="BA18" s="660">
        <v>299.39999999999998</v>
      </c>
      <c r="BB18" s="660">
        <v>297.39999999999998</v>
      </c>
      <c r="BC18" s="660">
        <v>299.89999999999998</v>
      </c>
      <c r="BD18" s="660">
        <v>299.89999999999998</v>
      </c>
      <c r="BE18" s="660">
        <v>299.89999999999998</v>
      </c>
      <c r="BF18" s="660">
        <v>297.8</v>
      </c>
      <c r="BG18" s="660">
        <v>297.8</v>
      </c>
      <c r="BH18" s="660">
        <v>297.8</v>
      </c>
      <c r="BI18" s="660">
        <v>297.8</v>
      </c>
      <c r="BJ18" s="660">
        <v>297.8</v>
      </c>
      <c r="BK18" s="660">
        <v>297.8</v>
      </c>
      <c r="BL18" s="660">
        <v>297.8</v>
      </c>
      <c r="BM18" s="660">
        <v>297.8</v>
      </c>
      <c r="BN18" s="660">
        <v>297.8</v>
      </c>
      <c r="BO18" s="660">
        <v>297.8</v>
      </c>
      <c r="BP18" s="660">
        <v>297.8</v>
      </c>
      <c r="BQ18" s="660">
        <v>297.8</v>
      </c>
      <c r="BR18" s="660">
        <v>297.8</v>
      </c>
      <c r="BS18" s="660">
        <v>297.8</v>
      </c>
      <c r="BT18" s="660">
        <v>297.8</v>
      </c>
      <c r="BU18" s="660">
        <v>297.8</v>
      </c>
      <c r="BV18" s="660">
        <v>297.8</v>
      </c>
    </row>
    <row r="19" spans="1:74" ht="12" customHeight="1" x14ac:dyDescent="0.35">
      <c r="A19" s="650" t="s">
        <v>1046</v>
      </c>
      <c r="B19" s="648" t="s">
        <v>1040</v>
      </c>
      <c r="C19" s="658">
        <v>410.4</v>
      </c>
      <c r="D19" s="658">
        <v>412.4</v>
      </c>
      <c r="E19" s="658">
        <v>413.7</v>
      </c>
      <c r="F19" s="658">
        <v>417.3</v>
      </c>
      <c r="G19" s="658">
        <v>417.3</v>
      </c>
      <c r="H19" s="658">
        <v>420.6</v>
      </c>
      <c r="I19" s="658">
        <v>432</v>
      </c>
      <c r="J19" s="658">
        <v>432</v>
      </c>
      <c r="K19" s="658">
        <v>432</v>
      </c>
      <c r="L19" s="658">
        <v>432</v>
      </c>
      <c r="M19" s="658">
        <v>437.7</v>
      </c>
      <c r="N19" s="658">
        <v>439.1</v>
      </c>
      <c r="O19" s="658">
        <v>438.1</v>
      </c>
      <c r="P19" s="658">
        <v>438.1</v>
      </c>
      <c r="Q19" s="658">
        <v>442.7</v>
      </c>
      <c r="R19" s="658">
        <v>445.6</v>
      </c>
      <c r="S19" s="658">
        <v>454</v>
      </c>
      <c r="T19" s="658">
        <v>456.1</v>
      </c>
      <c r="U19" s="658">
        <v>456.5</v>
      </c>
      <c r="V19" s="658">
        <v>456.5</v>
      </c>
      <c r="W19" s="658">
        <v>461.5</v>
      </c>
      <c r="X19" s="658">
        <v>461.5</v>
      </c>
      <c r="Y19" s="658">
        <v>463.1</v>
      </c>
      <c r="Z19" s="658">
        <v>468.1</v>
      </c>
      <c r="AA19" s="658">
        <v>474.2</v>
      </c>
      <c r="AB19" s="658">
        <v>475.4</v>
      </c>
      <c r="AC19" s="658">
        <v>476.9</v>
      </c>
      <c r="AD19" s="658">
        <v>479.4</v>
      </c>
      <c r="AE19" s="658">
        <v>479.4</v>
      </c>
      <c r="AF19" s="658">
        <v>479.4</v>
      </c>
      <c r="AG19" s="658">
        <v>493.3</v>
      </c>
      <c r="AH19" s="658">
        <v>499.8</v>
      </c>
      <c r="AI19" s="658">
        <v>519.1</v>
      </c>
      <c r="AJ19" s="658">
        <v>527.29999999999995</v>
      </c>
      <c r="AK19" s="658">
        <v>531.29999999999995</v>
      </c>
      <c r="AL19" s="658">
        <v>540.9</v>
      </c>
      <c r="AM19" s="658">
        <v>540.9</v>
      </c>
      <c r="AN19" s="658">
        <v>540.9</v>
      </c>
      <c r="AO19" s="658">
        <v>558.79999999999995</v>
      </c>
      <c r="AP19" s="658">
        <v>560.6</v>
      </c>
      <c r="AQ19" s="658">
        <v>565.9</v>
      </c>
      <c r="AR19" s="658">
        <v>568.5</v>
      </c>
      <c r="AS19" s="658">
        <v>570.5</v>
      </c>
      <c r="AT19" s="658">
        <v>570.5</v>
      </c>
      <c r="AU19" s="658">
        <v>570.5</v>
      </c>
      <c r="AV19" s="658">
        <v>584.70000000000005</v>
      </c>
      <c r="AW19" s="658">
        <v>580.79999999999995</v>
      </c>
      <c r="AX19" s="658">
        <v>582.5</v>
      </c>
      <c r="AY19" s="658">
        <v>583.5</v>
      </c>
      <c r="AZ19" s="660">
        <v>583.5</v>
      </c>
      <c r="BA19" s="660">
        <v>587.70000000000005</v>
      </c>
      <c r="BB19" s="660">
        <v>590.6</v>
      </c>
      <c r="BC19" s="660">
        <v>592.5</v>
      </c>
      <c r="BD19" s="660">
        <v>597.29999999999995</v>
      </c>
      <c r="BE19" s="660">
        <v>597.29999999999995</v>
      </c>
      <c r="BF19" s="660">
        <v>643</v>
      </c>
      <c r="BG19" s="660">
        <v>643</v>
      </c>
      <c r="BH19" s="660">
        <v>643</v>
      </c>
      <c r="BI19" s="660">
        <v>643</v>
      </c>
      <c r="BJ19" s="660">
        <v>643</v>
      </c>
      <c r="BK19" s="660">
        <v>643</v>
      </c>
      <c r="BL19" s="660">
        <v>643</v>
      </c>
      <c r="BM19" s="660">
        <v>643</v>
      </c>
      <c r="BN19" s="660">
        <v>643</v>
      </c>
      <c r="BO19" s="660">
        <v>643</v>
      </c>
      <c r="BP19" s="660">
        <v>643</v>
      </c>
      <c r="BQ19" s="660">
        <v>643</v>
      </c>
      <c r="BR19" s="660">
        <v>643</v>
      </c>
      <c r="BS19" s="660">
        <v>643</v>
      </c>
      <c r="BT19" s="660">
        <v>643</v>
      </c>
      <c r="BU19" s="660">
        <v>643</v>
      </c>
      <c r="BV19" s="660">
        <v>643</v>
      </c>
    </row>
    <row r="20" spans="1:74" ht="12" customHeight="1" x14ac:dyDescent="0.35">
      <c r="A20" s="650" t="s">
        <v>1047</v>
      </c>
      <c r="B20" s="648" t="s">
        <v>1048</v>
      </c>
      <c r="C20" s="658">
        <v>19697.828000000001</v>
      </c>
      <c r="D20" s="658">
        <v>19941.544000000002</v>
      </c>
      <c r="E20" s="658">
        <v>20254.326000000001</v>
      </c>
      <c r="F20" s="658">
        <v>20506.045999999998</v>
      </c>
      <c r="G20" s="658">
        <v>20811.378000000001</v>
      </c>
      <c r="H20" s="658">
        <v>21073.011999999999</v>
      </c>
      <c r="I20" s="658">
        <v>21407.62</v>
      </c>
      <c r="J20" s="658">
        <v>21724.6</v>
      </c>
      <c r="K20" s="658">
        <v>22031.098999999998</v>
      </c>
      <c r="L20" s="658">
        <v>22357.651000000002</v>
      </c>
      <c r="M20" s="658">
        <v>22666.648000000001</v>
      </c>
      <c r="N20" s="658">
        <v>23213.602999999999</v>
      </c>
      <c r="O20" s="658">
        <v>23742.192999999999</v>
      </c>
      <c r="P20" s="658">
        <v>24026.416000000001</v>
      </c>
      <c r="Q20" s="658">
        <v>24351.24</v>
      </c>
      <c r="R20" s="658">
        <v>24658.261999999999</v>
      </c>
      <c r="S20" s="658">
        <v>24919.912</v>
      </c>
      <c r="T20" s="658">
        <v>25247.999</v>
      </c>
      <c r="U20" s="658">
        <v>25581.580999999998</v>
      </c>
      <c r="V20" s="658">
        <v>25961.963</v>
      </c>
      <c r="W20" s="658">
        <v>26251.93</v>
      </c>
      <c r="X20" s="658">
        <v>26654.521000000001</v>
      </c>
      <c r="Y20" s="658">
        <v>27027.764999999999</v>
      </c>
      <c r="Z20" s="658">
        <v>27584.777999999998</v>
      </c>
      <c r="AA20" s="658">
        <v>28190.121999999999</v>
      </c>
      <c r="AB20" s="658">
        <v>28529.007000000001</v>
      </c>
      <c r="AC20" s="658">
        <v>28897.287</v>
      </c>
      <c r="AD20" s="658">
        <v>29338.249</v>
      </c>
      <c r="AE20" s="658">
        <v>29729.969000000001</v>
      </c>
      <c r="AF20" s="658">
        <v>30341.802</v>
      </c>
      <c r="AG20" s="658">
        <v>30673.596000000001</v>
      </c>
      <c r="AH20" s="658">
        <v>31157.550999999999</v>
      </c>
      <c r="AI20" s="658">
        <v>31525.42</v>
      </c>
      <c r="AJ20" s="658">
        <v>31928.014999999999</v>
      </c>
      <c r="AK20" s="658">
        <v>32393.793000000001</v>
      </c>
      <c r="AL20" s="658">
        <v>33080.955999999998</v>
      </c>
      <c r="AM20" s="658">
        <v>33540.161</v>
      </c>
      <c r="AN20" s="658">
        <v>34138.453999999998</v>
      </c>
      <c r="AO20" s="658">
        <v>34699.911999999997</v>
      </c>
      <c r="AP20" s="658">
        <v>35198.86</v>
      </c>
      <c r="AQ20" s="658">
        <v>35708.722999999998</v>
      </c>
      <c r="AR20" s="658">
        <v>36347.694000000003</v>
      </c>
      <c r="AS20" s="658">
        <v>36833.495000000003</v>
      </c>
      <c r="AT20" s="658">
        <v>37429.737999999998</v>
      </c>
      <c r="AU20" s="658">
        <v>38091.741999999998</v>
      </c>
      <c r="AV20" s="658">
        <v>38599.644999999997</v>
      </c>
      <c r="AW20" s="658">
        <v>39503.411999999997</v>
      </c>
      <c r="AX20" s="658">
        <v>40301.699999999997</v>
      </c>
      <c r="AY20" s="658">
        <v>41190.99</v>
      </c>
      <c r="AZ20" s="660">
        <v>42049.26</v>
      </c>
      <c r="BA20" s="660">
        <v>42944.07</v>
      </c>
      <c r="BB20" s="660">
        <v>43838.06</v>
      </c>
      <c r="BC20" s="660">
        <v>44753.97</v>
      </c>
      <c r="BD20" s="660">
        <v>45680.08</v>
      </c>
      <c r="BE20" s="660">
        <v>46622.9</v>
      </c>
      <c r="BF20" s="660">
        <v>47579.45</v>
      </c>
      <c r="BG20" s="660">
        <v>48551.89</v>
      </c>
      <c r="BH20" s="660">
        <v>49539.37</v>
      </c>
      <c r="BI20" s="660">
        <v>50543.24</v>
      </c>
      <c r="BJ20" s="660">
        <v>51563.360000000001</v>
      </c>
      <c r="BK20" s="660">
        <v>52600.480000000003</v>
      </c>
      <c r="BL20" s="660">
        <v>53654.35</v>
      </c>
      <c r="BM20" s="660">
        <v>54725.59</v>
      </c>
      <c r="BN20" s="660">
        <v>55814.69</v>
      </c>
      <c r="BO20" s="660">
        <v>56921.63</v>
      </c>
      <c r="BP20" s="660">
        <v>58046.95</v>
      </c>
      <c r="BQ20" s="660">
        <v>59191.06</v>
      </c>
      <c r="BR20" s="660">
        <v>60354.31</v>
      </c>
      <c r="BS20" s="660">
        <v>61537.13</v>
      </c>
      <c r="BT20" s="660">
        <v>62739.94</v>
      </c>
      <c r="BU20" s="660">
        <v>63963.16</v>
      </c>
      <c r="BV20" s="660">
        <v>65207.23</v>
      </c>
    </row>
    <row r="21" spans="1:74" ht="12" customHeight="1" x14ac:dyDescent="0.35">
      <c r="A21" s="650" t="s">
        <v>1049</v>
      </c>
      <c r="B21" s="648" t="s">
        <v>1050</v>
      </c>
      <c r="C21" s="658">
        <v>11908.995999999999</v>
      </c>
      <c r="D21" s="658">
        <v>12080.162</v>
      </c>
      <c r="E21" s="658">
        <v>12281.312</v>
      </c>
      <c r="F21" s="658">
        <v>12460.805</v>
      </c>
      <c r="G21" s="658">
        <v>12656.946</v>
      </c>
      <c r="H21" s="658">
        <v>12846.99</v>
      </c>
      <c r="I21" s="658">
        <v>13095.941999999999</v>
      </c>
      <c r="J21" s="658">
        <v>13314.513999999999</v>
      </c>
      <c r="K21" s="658">
        <v>13534.101000000001</v>
      </c>
      <c r="L21" s="658">
        <v>13768.977000000001</v>
      </c>
      <c r="M21" s="658">
        <v>13993.317999999999</v>
      </c>
      <c r="N21" s="658">
        <v>14249.031000000001</v>
      </c>
      <c r="O21" s="658">
        <v>14622.499</v>
      </c>
      <c r="P21" s="658">
        <v>14832.188</v>
      </c>
      <c r="Q21" s="658">
        <v>15064.244000000001</v>
      </c>
      <c r="R21" s="658">
        <v>15280.556</v>
      </c>
      <c r="S21" s="658">
        <v>15472.886</v>
      </c>
      <c r="T21" s="658">
        <v>15681.653</v>
      </c>
      <c r="U21" s="658">
        <v>15898.906999999999</v>
      </c>
      <c r="V21" s="658">
        <v>16129.619000000001</v>
      </c>
      <c r="W21" s="658">
        <v>16364.022000000001</v>
      </c>
      <c r="X21" s="658">
        <v>16635.43</v>
      </c>
      <c r="Y21" s="658">
        <v>16884.810000000001</v>
      </c>
      <c r="Z21" s="658">
        <v>17163.338</v>
      </c>
      <c r="AA21" s="658">
        <v>17531.522000000001</v>
      </c>
      <c r="AB21" s="658">
        <v>17807.315999999999</v>
      </c>
      <c r="AC21" s="658">
        <v>18047.788</v>
      </c>
      <c r="AD21" s="658">
        <v>18392.358</v>
      </c>
      <c r="AE21" s="658">
        <v>18678.294999999998</v>
      </c>
      <c r="AF21" s="658">
        <v>19119.073</v>
      </c>
      <c r="AG21" s="658">
        <v>19403.939999999999</v>
      </c>
      <c r="AH21" s="658">
        <v>19744.788</v>
      </c>
      <c r="AI21" s="658">
        <v>20053.785</v>
      </c>
      <c r="AJ21" s="658">
        <v>20370.718000000001</v>
      </c>
      <c r="AK21" s="658">
        <v>20682.723999999998</v>
      </c>
      <c r="AL21" s="658">
        <v>21116.185000000001</v>
      </c>
      <c r="AM21" s="658">
        <v>21433.704000000002</v>
      </c>
      <c r="AN21" s="658">
        <v>21871.881000000001</v>
      </c>
      <c r="AO21" s="658">
        <v>22292.664000000001</v>
      </c>
      <c r="AP21" s="658">
        <v>22715.433000000001</v>
      </c>
      <c r="AQ21" s="658">
        <v>23103.108</v>
      </c>
      <c r="AR21" s="658">
        <v>23588.276999999998</v>
      </c>
      <c r="AS21" s="658">
        <v>23979.690999999999</v>
      </c>
      <c r="AT21" s="658">
        <v>24511.522000000001</v>
      </c>
      <c r="AU21" s="658">
        <v>24993.370999999999</v>
      </c>
      <c r="AV21" s="658">
        <v>25475.683000000001</v>
      </c>
      <c r="AW21" s="658">
        <v>26221.267</v>
      </c>
      <c r="AX21" s="658">
        <v>26836.63</v>
      </c>
      <c r="AY21" s="658">
        <v>27539.84</v>
      </c>
      <c r="AZ21" s="660">
        <v>28210.59</v>
      </c>
      <c r="BA21" s="660">
        <v>28915.81</v>
      </c>
      <c r="BB21" s="660">
        <v>29618.87</v>
      </c>
      <c r="BC21" s="660">
        <v>30340.42</v>
      </c>
      <c r="BD21" s="660">
        <v>31069.48</v>
      </c>
      <c r="BE21" s="660">
        <v>31812.53</v>
      </c>
      <c r="BF21" s="660">
        <v>32566.41</v>
      </c>
      <c r="BG21" s="660">
        <v>33333.33</v>
      </c>
      <c r="BH21" s="660">
        <v>34112.519999999997</v>
      </c>
      <c r="BI21" s="660">
        <v>34904.86</v>
      </c>
      <c r="BJ21" s="660">
        <v>35710.339999999997</v>
      </c>
      <c r="BK21" s="660">
        <v>36529.46</v>
      </c>
      <c r="BL21" s="660">
        <v>37362.43</v>
      </c>
      <c r="BM21" s="660">
        <v>38209.629999999997</v>
      </c>
      <c r="BN21" s="660">
        <v>39071.379999999997</v>
      </c>
      <c r="BO21" s="660">
        <v>39948.019999999997</v>
      </c>
      <c r="BP21" s="660">
        <v>40839.9</v>
      </c>
      <c r="BQ21" s="660">
        <v>41747.370000000003</v>
      </c>
      <c r="BR21" s="660">
        <v>42670.79</v>
      </c>
      <c r="BS21" s="660">
        <v>43610.53</v>
      </c>
      <c r="BT21" s="660">
        <v>44566.97</v>
      </c>
      <c r="BU21" s="660">
        <v>45540.480000000003</v>
      </c>
      <c r="BV21" s="660">
        <v>46531.45</v>
      </c>
    </row>
    <row r="22" spans="1:74" ht="12" customHeight="1" x14ac:dyDescent="0.35">
      <c r="A22" s="650" t="s">
        <v>1051</v>
      </c>
      <c r="B22" s="648" t="s">
        <v>1052</v>
      </c>
      <c r="C22" s="658">
        <v>6209.125</v>
      </c>
      <c r="D22" s="658">
        <v>6270.509</v>
      </c>
      <c r="E22" s="658">
        <v>6361.8829999999998</v>
      </c>
      <c r="F22" s="658">
        <v>6405.9750000000004</v>
      </c>
      <c r="G22" s="658">
        <v>6487.6909999999998</v>
      </c>
      <c r="H22" s="658">
        <v>6538.0249999999996</v>
      </c>
      <c r="I22" s="658">
        <v>6614.7160000000003</v>
      </c>
      <c r="J22" s="658">
        <v>6697.0690000000004</v>
      </c>
      <c r="K22" s="658">
        <v>6761.3490000000002</v>
      </c>
      <c r="L22" s="658">
        <v>6838.64</v>
      </c>
      <c r="M22" s="658">
        <v>6907.9539999999997</v>
      </c>
      <c r="N22" s="658">
        <v>7167.9430000000002</v>
      </c>
      <c r="O22" s="658">
        <v>7302.0889999999999</v>
      </c>
      <c r="P22" s="658">
        <v>7355.3490000000002</v>
      </c>
      <c r="Q22" s="658">
        <v>7426.4139999999998</v>
      </c>
      <c r="R22" s="658">
        <v>7508.4830000000002</v>
      </c>
      <c r="S22" s="658">
        <v>7563.1779999999999</v>
      </c>
      <c r="T22" s="658">
        <v>7641.3729999999996</v>
      </c>
      <c r="U22" s="658">
        <v>7729.1679999999997</v>
      </c>
      <c r="V22" s="658">
        <v>7862.8440000000001</v>
      </c>
      <c r="W22" s="658">
        <v>7909.0609999999997</v>
      </c>
      <c r="X22" s="658">
        <v>8020.5159999999996</v>
      </c>
      <c r="Y22" s="658">
        <v>8127.7529999999997</v>
      </c>
      <c r="Z22" s="658">
        <v>8376.0930000000008</v>
      </c>
      <c r="AA22" s="658">
        <v>8601.3950000000004</v>
      </c>
      <c r="AB22" s="658">
        <v>8645.3340000000007</v>
      </c>
      <c r="AC22" s="658">
        <v>8752.1149999999998</v>
      </c>
      <c r="AD22" s="658">
        <v>8837.2559999999994</v>
      </c>
      <c r="AE22" s="658">
        <v>8924.6020000000008</v>
      </c>
      <c r="AF22" s="658">
        <v>9076.8019999999997</v>
      </c>
      <c r="AG22" s="658">
        <v>9132.0319999999992</v>
      </c>
      <c r="AH22" s="658">
        <v>9257.5679999999993</v>
      </c>
      <c r="AI22" s="658">
        <v>9294.4750000000004</v>
      </c>
      <c r="AJ22" s="658">
        <v>9372.3539999999994</v>
      </c>
      <c r="AK22" s="658">
        <v>9512.0110000000004</v>
      </c>
      <c r="AL22" s="658">
        <v>9752.0339999999997</v>
      </c>
      <c r="AM22" s="658">
        <v>9885.9670000000006</v>
      </c>
      <c r="AN22" s="658">
        <v>10042.6</v>
      </c>
      <c r="AO22" s="658">
        <v>10175.119000000001</v>
      </c>
      <c r="AP22" s="658">
        <v>10244.41</v>
      </c>
      <c r="AQ22" s="658">
        <v>10358.049999999999</v>
      </c>
      <c r="AR22" s="658">
        <v>10502.106</v>
      </c>
      <c r="AS22" s="658">
        <v>10588.582</v>
      </c>
      <c r="AT22" s="658">
        <v>10636.98</v>
      </c>
      <c r="AU22" s="658">
        <v>10807.394</v>
      </c>
      <c r="AV22" s="658">
        <v>10808.974</v>
      </c>
      <c r="AW22" s="658">
        <v>10959.386</v>
      </c>
      <c r="AX22" s="658">
        <v>11122.09</v>
      </c>
      <c r="AY22" s="658">
        <v>11287.82</v>
      </c>
      <c r="AZ22" s="660">
        <v>11454.92</v>
      </c>
      <c r="BA22" s="660">
        <v>11624.01</v>
      </c>
      <c r="BB22" s="660">
        <v>11794.38</v>
      </c>
      <c r="BC22" s="660">
        <v>11968.04</v>
      </c>
      <c r="BD22" s="660">
        <v>12144.3</v>
      </c>
      <c r="BE22" s="660">
        <v>12323.15</v>
      </c>
      <c r="BF22" s="660">
        <v>12504.77</v>
      </c>
      <c r="BG22" s="660">
        <v>12689.14</v>
      </c>
      <c r="BH22" s="660">
        <v>12876.17</v>
      </c>
      <c r="BI22" s="660">
        <v>13066.29</v>
      </c>
      <c r="BJ22" s="660">
        <v>13259.4</v>
      </c>
      <c r="BK22" s="660">
        <v>13455.74</v>
      </c>
      <c r="BL22" s="660">
        <v>13654.85</v>
      </c>
      <c r="BM22" s="660">
        <v>13856.96</v>
      </c>
      <c r="BN22" s="660">
        <v>14062.27</v>
      </c>
      <c r="BO22" s="660">
        <v>14270.4</v>
      </c>
      <c r="BP22" s="660">
        <v>14481.53</v>
      </c>
      <c r="BQ22" s="660">
        <v>14695.74</v>
      </c>
      <c r="BR22" s="660">
        <v>14913</v>
      </c>
      <c r="BS22" s="660">
        <v>15133.38</v>
      </c>
      <c r="BT22" s="660">
        <v>15356.92</v>
      </c>
      <c r="BU22" s="660">
        <v>15583.66</v>
      </c>
      <c r="BV22" s="660">
        <v>15813.64</v>
      </c>
    </row>
    <row r="23" spans="1:74" ht="12" customHeight="1" x14ac:dyDescent="0.35">
      <c r="A23" s="650" t="s">
        <v>1053</v>
      </c>
      <c r="B23" s="648" t="s">
        <v>1054</v>
      </c>
      <c r="C23" s="658">
        <v>1579.7070000000001</v>
      </c>
      <c r="D23" s="658">
        <v>1590.873</v>
      </c>
      <c r="E23" s="658">
        <v>1611.1310000000001</v>
      </c>
      <c r="F23" s="658">
        <v>1639.2660000000001</v>
      </c>
      <c r="G23" s="658">
        <v>1666.741</v>
      </c>
      <c r="H23" s="658">
        <v>1687.9970000000001</v>
      </c>
      <c r="I23" s="658">
        <v>1696.962</v>
      </c>
      <c r="J23" s="658">
        <v>1713.0170000000001</v>
      </c>
      <c r="K23" s="658">
        <v>1735.6489999999999</v>
      </c>
      <c r="L23" s="658">
        <v>1750.0340000000001</v>
      </c>
      <c r="M23" s="658">
        <v>1765.376</v>
      </c>
      <c r="N23" s="658">
        <v>1796.6289999999999</v>
      </c>
      <c r="O23" s="658">
        <v>1817.605</v>
      </c>
      <c r="P23" s="658">
        <v>1838.8789999999999</v>
      </c>
      <c r="Q23" s="658">
        <v>1860.5820000000001</v>
      </c>
      <c r="R23" s="658">
        <v>1869.223</v>
      </c>
      <c r="S23" s="658">
        <v>1883.848</v>
      </c>
      <c r="T23" s="658">
        <v>1924.973</v>
      </c>
      <c r="U23" s="658">
        <v>1953.5060000000001</v>
      </c>
      <c r="V23" s="658">
        <v>1969.5</v>
      </c>
      <c r="W23" s="658">
        <v>1978.847</v>
      </c>
      <c r="X23" s="658">
        <v>1998.575</v>
      </c>
      <c r="Y23" s="658">
        <v>2015.202</v>
      </c>
      <c r="Z23" s="658">
        <v>2045.347</v>
      </c>
      <c r="AA23" s="658">
        <v>2057.2049999999999</v>
      </c>
      <c r="AB23" s="658">
        <v>2076.357</v>
      </c>
      <c r="AC23" s="658">
        <v>2097.384</v>
      </c>
      <c r="AD23" s="658">
        <v>2108.6350000000002</v>
      </c>
      <c r="AE23" s="658">
        <v>2127.0720000000001</v>
      </c>
      <c r="AF23" s="658">
        <v>2145.9270000000001</v>
      </c>
      <c r="AG23" s="658">
        <v>2137.6239999999998</v>
      </c>
      <c r="AH23" s="658">
        <v>2155.1950000000002</v>
      </c>
      <c r="AI23" s="658">
        <v>2177.16</v>
      </c>
      <c r="AJ23" s="658">
        <v>2184.9430000000002</v>
      </c>
      <c r="AK23" s="658">
        <v>2199.058</v>
      </c>
      <c r="AL23" s="658">
        <v>2212.7370000000001</v>
      </c>
      <c r="AM23" s="658">
        <v>2220.4899999999998</v>
      </c>
      <c r="AN23" s="658">
        <v>2223.973</v>
      </c>
      <c r="AO23" s="658">
        <v>2232.1289999999999</v>
      </c>
      <c r="AP23" s="658">
        <v>2239.0169999999998</v>
      </c>
      <c r="AQ23" s="658">
        <v>2247.5650000000001</v>
      </c>
      <c r="AR23" s="658">
        <v>2257.3110000000001</v>
      </c>
      <c r="AS23" s="658">
        <v>2265.2220000000002</v>
      </c>
      <c r="AT23" s="658">
        <v>2281.2359999999999</v>
      </c>
      <c r="AU23" s="658">
        <v>2290.9769999999999</v>
      </c>
      <c r="AV23" s="658">
        <v>2314.9879999999998</v>
      </c>
      <c r="AW23" s="658">
        <v>2322.759</v>
      </c>
      <c r="AX23" s="658">
        <v>2342.9839999999999</v>
      </c>
      <c r="AY23" s="658">
        <v>2363.335</v>
      </c>
      <c r="AZ23" s="660">
        <v>2383.7539999999999</v>
      </c>
      <c r="BA23" s="660">
        <v>2404.2539999999999</v>
      </c>
      <c r="BB23" s="660">
        <v>2424.808</v>
      </c>
      <c r="BC23" s="660">
        <v>2445.5030000000002</v>
      </c>
      <c r="BD23" s="660">
        <v>2466.31</v>
      </c>
      <c r="BE23" s="660">
        <v>2487.2280000000001</v>
      </c>
      <c r="BF23" s="660">
        <v>2508.2649999999999</v>
      </c>
      <c r="BG23" s="660">
        <v>2529.42</v>
      </c>
      <c r="BH23" s="660">
        <v>2550.6889999999999</v>
      </c>
      <c r="BI23" s="660">
        <v>2572.09</v>
      </c>
      <c r="BJ23" s="660">
        <v>2593.62</v>
      </c>
      <c r="BK23" s="660">
        <v>2615.288</v>
      </c>
      <c r="BL23" s="660">
        <v>2637.0749999999998</v>
      </c>
      <c r="BM23" s="660">
        <v>2658.991</v>
      </c>
      <c r="BN23" s="660">
        <v>2681.0439999999999</v>
      </c>
      <c r="BO23" s="660">
        <v>2703.2179999999998</v>
      </c>
      <c r="BP23" s="660">
        <v>2725.5210000000002</v>
      </c>
      <c r="BQ23" s="660">
        <v>2747.9549999999999</v>
      </c>
      <c r="BR23" s="660">
        <v>2770.5210000000002</v>
      </c>
      <c r="BS23" s="660">
        <v>2793.22</v>
      </c>
      <c r="BT23" s="660">
        <v>2816.0549999999998</v>
      </c>
      <c r="BU23" s="660">
        <v>2839.027</v>
      </c>
      <c r="BV23" s="660">
        <v>2862.1379999999999</v>
      </c>
    </row>
    <row r="24" spans="1:74" ht="12" customHeight="1" x14ac:dyDescent="0.35">
      <c r="A24" s="650" t="s">
        <v>1055</v>
      </c>
      <c r="B24" s="648" t="s">
        <v>85</v>
      </c>
      <c r="C24" s="658">
        <v>118.4</v>
      </c>
      <c r="D24" s="658">
        <v>118.4</v>
      </c>
      <c r="E24" s="658">
        <v>118.4</v>
      </c>
      <c r="F24" s="658">
        <v>118.4</v>
      </c>
      <c r="G24" s="658">
        <v>118.4</v>
      </c>
      <c r="H24" s="658">
        <v>118.4</v>
      </c>
      <c r="I24" s="658">
        <v>118.4</v>
      </c>
      <c r="J24" s="658">
        <v>118.4</v>
      </c>
      <c r="K24" s="658">
        <v>118.4</v>
      </c>
      <c r="L24" s="658">
        <v>118.4</v>
      </c>
      <c r="M24" s="658">
        <v>118.4</v>
      </c>
      <c r="N24" s="658">
        <v>118.4</v>
      </c>
      <c r="O24" s="658">
        <v>112.6</v>
      </c>
      <c r="P24" s="658">
        <v>112.6</v>
      </c>
      <c r="Q24" s="658">
        <v>112.6</v>
      </c>
      <c r="R24" s="658">
        <v>112.6</v>
      </c>
      <c r="S24" s="658">
        <v>112.6</v>
      </c>
      <c r="T24" s="658">
        <v>338.6</v>
      </c>
      <c r="U24" s="658">
        <v>338.6</v>
      </c>
      <c r="V24" s="658">
        <v>347.6</v>
      </c>
      <c r="W24" s="658">
        <v>347.6</v>
      </c>
      <c r="X24" s="658">
        <v>347.6</v>
      </c>
      <c r="Y24" s="658">
        <v>347.6</v>
      </c>
      <c r="Z24" s="658">
        <v>347.6</v>
      </c>
      <c r="AA24" s="658">
        <v>121.8</v>
      </c>
      <c r="AB24" s="658">
        <v>121.8</v>
      </c>
      <c r="AC24" s="658">
        <v>121.8</v>
      </c>
      <c r="AD24" s="658">
        <v>121.8</v>
      </c>
      <c r="AE24" s="658">
        <v>121.8</v>
      </c>
      <c r="AF24" s="658">
        <v>121.8</v>
      </c>
      <c r="AG24" s="658">
        <v>121.8</v>
      </c>
      <c r="AH24" s="658">
        <v>121.8</v>
      </c>
      <c r="AI24" s="658">
        <v>121.8</v>
      </c>
      <c r="AJ24" s="658">
        <v>124.5</v>
      </c>
      <c r="AK24" s="658">
        <v>124.5</v>
      </c>
      <c r="AL24" s="658">
        <v>124.5</v>
      </c>
      <c r="AM24" s="658">
        <v>124.5</v>
      </c>
      <c r="AN24" s="658">
        <v>124.5</v>
      </c>
      <c r="AO24" s="658">
        <v>124.5</v>
      </c>
      <c r="AP24" s="658">
        <v>124.5</v>
      </c>
      <c r="AQ24" s="658">
        <v>124.5</v>
      </c>
      <c r="AR24" s="658">
        <v>124.5</v>
      </c>
      <c r="AS24" s="658">
        <v>124.5</v>
      </c>
      <c r="AT24" s="658">
        <v>124.5</v>
      </c>
      <c r="AU24" s="658">
        <v>124.5</v>
      </c>
      <c r="AV24" s="658">
        <v>124.5</v>
      </c>
      <c r="AW24" s="658">
        <v>124.5</v>
      </c>
      <c r="AX24" s="658">
        <v>124.5</v>
      </c>
      <c r="AY24" s="658">
        <v>124.5</v>
      </c>
      <c r="AZ24" s="660">
        <v>124.5</v>
      </c>
      <c r="BA24" s="660">
        <v>124.5</v>
      </c>
      <c r="BB24" s="660">
        <v>124.5</v>
      </c>
      <c r="BC24" s="660">
        <v>124.5</v>
      </c>
      <c r="BD24" s="660">
        <v>124.5</v>
      </c>
      <c r="BE24" s="660">
        <v>124.5</v>
      </c>
      <c r="BF24" s="660">
        <v>124.5</v>
      </c>
      <c r="BG24" s="660">
        <v>124.5</v>
      </c>
      <c r="BH24" s="660">
        <v>124.5</v>
      </c>
      <c r="BI24" s="660">
        <v>124.5</v>
      </c>
      <c r="BJ24" s="660">
        <v>124.5</v>
      </c>
      <c r="BK24" s="660">
        <v>124.5</v>
      </c>
      <c r="BL24" s="660">
        <v>124.5</v>
      </c>
      <c r="BM24" s="660">
        <v>124.5</v>
      </c>
      <c r="BN24" s="660">
        <v>124.5</v>
      </c>
      <c r="BO24" s="660">
        <v>124.5</v>
      </c>
      <c r="BP24" s="660">
        <v>124.5</v>
      </c>
      <c r="BQ24" s="660">
        <v>124.5</v>
      </c>
      <c r="BR24" s="660">
        <v>124.5</v>
      </c>
      <c r="BS24" s="660">
        <v>124.5</v>
      </c>
      <c r="BT24" s="660">
        <v>124.5</v>
      </c>
      <c r="BU24" s="660">
        <v>124.5</v>
      </c>
      <c r="BV24" s="660">
        <v>124.5</v>
      </c>
    </row>
    <row r="25" spans="1:74" ht="12" customHeight="1" x14ac:dyDescent="0.35">
      <c r="A25" s="650"/>
      <c r="B25" s="645"/>
      <c r="C25" s="649"/>
      <c r="D25" s="649"/>
      <c r="E25" s="649"/>
      <c r="F25" s="649"/>
      <c r="G25" s="649"/>
      <c r="H25" s="649"/>
      <c r="I25" s="649"/>
      <c r="J25" s="649"/>
      <c r="K25" s="649"/>
      <c r="L25" s="649"/>
      <c r="M25" s="649"/>
      <c r="N25" s="649"/>
      <c r="O25" s="649"/>
      <c r="P25" s="649"/>
      <c r="Q25" s="649"/>
      <c r="R25" s="659"/>
      <c r="S25" s="659"/>
      <c r="T25" s="659"/>
      <c r="U25" s="659"/>
      <c r="V25" s="659"/>
      <c r="W25" s="659"/>
      <c r="X25" s="659"/>
      <c r="Y25" s="659"/>
      <c r="Z25" s="659"/>
      <c r="AA25" s="659"/>
      <c r="AB25" s="659"/>
      <c r="AC25" s="659"/>
      <c r="AD25" s="659"/>
      <c r="AE25" s="659"/>
      <c r="AF25" s="659"/>
      <c r="AG25" s="659"/>
      <c r="AH25" s="659"/>
      <c r="AI25" s="659"/>
      <c r="AJ25" s="659"/>
      <c r="AK25" s="659"/>
      <c r="AL25" s="659"/>
      <c r="AM25" s="659"/>
      <c r="AN25" s="659"/>
      <c r="AO25" s="659"/>
      <c r="AP25" s="659"/>
      <c r="AQ25" s="659"/>
      <c r="AR25" s="659"/>
      <c r="AS25" s="659"/>
      <c r="AT25" s="659"/>
      <c r="AU25" s="659"/>
      <c r="AV25" s="659"/>
      <c r="AW25" s="659"/>
      <c r="AX25" s="659"/>
      <c r="AY25" s="659"/>
      <c r="AZ25" s="662"/>
      <c r="BA25" s="662"/>
      <c r="BB25" s="662"/>
      <c r="BC25" s="662"/>
      <c r="BD25" s="662"/>
      <c r="BE25" s="662"/>
      <c r="BF25" s="662"/>
      <c r="BG25" s="662"/>
      <c r="BH25" s="662"/>
      <c r="BI25" s="662"/>
      <c r="BJ25" s="662"/>
      <c r="BK25" s="662"/>
      <c r="BL25" s="662"/>
      <c r="BM25" s="662"/>
      <c r="BN25" s="662"/>
      <c r="BO25" s="662"/>
      <c r="BP25" s="662"/>
      <c r="BQ25" s="662"/>
      <c r="BR25" s="662"/>
      <c r="BS25" s="662"/>
      <c r="BT25" s="662"/>
      <c r="BU25" s="662"/>
      <c r="BV25" s="662"/>
    </row>
    <row r="26" spans="1:74" ht="12" customHeight="1" x14ac:dyDescent="0.35">
      <c r="A26" s="650"/>
      <c r="B26" s="649" t="s">
        <v>1289</v>
      </c>
      <c r="C26" s="649"/>
      <c r="D26" s="649"/>
      <c r="E26" s="649"/>
      <c r="F26" s="649"/>
      <c r="G26" s="649"/>
      <c r="H26" s="649"/>
      <c r="I26" s="649"/>
      <c r="J26" s="649"/>
      <c r="K26" s="649"/>
      <c r="L26" s="649"/>
      <c r="M26" s="649"/>
      <c r="N26" s="649"/>
      <c r="O26" s="649"/>
      <c r="P26" s="649"/>
      <c r="Q26" s="649"/>
      <c r="R26" s="659"/>
      <c r="S26" s="659"/>
      <c r="T26" s="659"/>
      <c r="U26" s="659"/>
      <c r="V26" s="659"/>
      <c r="W26" s="659"/>
      <c r="X26" s="659"/>
      <c r="Y26" s="659"/>
      <c r="Z26" s="659"/>
      <c r="AA26" s="659"/>
      <c r="AB26" s="659"/>
      <c r="AC26" s="659"/>
      <c r="AD26" s="659"/>
      <c r="AE26" s="659"/>
      <c r="AF26" s="659"/>
      <c r="AG26" s="659"/>
      <c r="AH26" s="659"/>
      <c r="AI26" s="659"/>
      <c r="AJ26" s="659"/>
      <c r="AK26" s="659"/>
      <c r="AL26" s="659"/>
      <c r="AM26" s="659"/>
      <c r="AN26" s="659"/>
      <c r="AO26" s="659"/>
      <c r="AP26" s="659"/>
      <c r="AQ26" s="659"/>
      <c r="AR26" s="659"/>
      <c r="AS26" s="659"/>
      <c r="AT26" s="659"/>
      <c r="AU26" s="659"/>
      <c r="AV26" s="659"/>
      <c r="AW26" s="659"/>
      <c r="AX26" s="659"/>
      <c r="AY26" s="659"/>
      <c r="AZ26" s="662"/>
      <c r="BA26" s="662"/>
      <c r="BB26" s="662"/>
      <c r="BC26" s="662"/>
      <c r="BD26" s="662"/>
      <c r="BE26" s="662"/>
      <c r="BF26" s="662"/>
      <c r="BG26" s="662"/>
      <c r="BH26" s="662"/>
      <c r="BI26" s="662"/>
      <c r="BJ26" s="662"/>
      <c r="BK26" s="662"/>
      <c r="BL26" s="662"/>
      <c r="BM26" s="662"/>
      <c r="BN26" s="662"/>
      <c r="BO26" s="662"/>
      <c r="BP26" s="662"/>
      <c r="BQ26" s="662"/>
      <c r="BR26" s="662"/>
      <c r="BS26" s="662"/>
      <c r="BT26" s="662"/>
      <c r="BU26" s="662"/>
      <c r="BV26" s="662"/>
    </row>
    <row r="27" spans="1:74" ht="12" customHeight="1" x14ac:dyDescent="0.35">
      <c r="A27" s="650"/>
      <c r="B27" s="649" t="s">
        <v>1035</v>
      </c>
      <c r="C27" s="649"/>
      <c r="D27" s="649"/>
      <c r="E27" s="649"/>
      <c r="F27" s="649"/>
      <c r="G27" s="649"/>
      <c r="H27" s="649"/>
      <c r="I27" s="649"/>
      <c r="J27" s="649"/>
      <c r="K27" s="649"/>
      <c r="L27" s="649"/>
      <c r="M27" s="649"/>
      <c r="N27" s="649"/>
      <c r="O27" s="649"/>
      <c r="P27" s="649"/>
      <c r="Q27" s="649"/>
      <c r="R27" s="659"/>
      <c r="S27" s="659"/>
      <c r="T27" s="659"/>
      <c r="U27" s="659"/>
      <c r="V27" s="659"/>
      <c r="W27" s="659"/>
      <c r="X27" s="659"/>
      <c r="Y27" s="659"/>
      <c r="Z27" s="659"/>
      <c r="AA27" s="659"/>
      <c r="AB27" s="659"/>
      <c r="AC27" s="659"/>
      <c r="AD27" s="659"/>
      <c r="AE27" s="659"/>
      <c r="AF27" s="659"/>
      <c r="AG27" s="659"/>
      <c r="AH27" s="659"/>
      <c r="AI27" s="659"/>
      <c r="AJ27" s="659"/>
      <c r="AK27" s="659"/>
      <c r="AL27" s="659"/>
      <c r="AM27" s="659"/>
      <c r="AN27" s="659"/>
      <c r="AO27" s="659"/>
      <c r="AP27" s="659"/>
      <c r="AQ27" s="659"/>
      <c r="AR27" s="659"/>
      <c r="AS27" s="659"/>
      <c r="AT27" s="659"/>
      <c r="AU27" s="659"/>
      <c r="AV27" s="659"/>
      <c r="AW27" s="659"/>
      <c r="AX27" s="659"/>
      <c r="AY27" s="659"/>
      <c r="AZ27" s="662"/>
      <c r="BA27" s="662"/>
      <c r="BB27" s="662"/>
      <c r="BC27" s="662"/>
      <c r="BD27" s="662"/>
      <c r="BE27" s="662"/>
      <c r="BF27" s="662"/>
      <c r="BG27" s="662"/>
      <c r="BH27" s="662"/>
      <c r="BI27" s="662"/>
      <c r="BJ27" s="662"/>
      <c r="BK27" s="662"/>
      <c r="BL27" s="662"/>
      <c r="BM27" s="662"/>
      <c r="BN27" s="662"/>
      <c r="BO27" s="662"/>
      <c r="BP27" s="662"/>
      <c r="BQ27" s="662"/>
      <c r="BR27" s="662"/>
      <c r="BS27" s="662"/>
      <c r="BT27" s="662"/>
      <c r="BU27" s="662"/>
      <c r="BV27" s="662"/>
    </row>
    <row r="28" spans="1:74" ht="12" customHeight="1" x14ac:dyDescent="0.35">
      <c r="A28" s="650" t="s">
        <v>1181</v>
      </c>
      <c r="B28" s="648" t="s">
        <v>1036</v>
      </c>
      <c r="C28" s="691">
        <v>2.5522215799999999</v>
      </c>
      <c r="D28" s="691">
        <v>2.2127163950000002</v>
      </c>
      <c r="E28" s="691">
        <v>2.3030809250000002</v>
      </c>
      <c r="F28" s="691">
        <v>2.0456035400000001</v>
      </c>
      <c r="G28" s="691">
        <v>2.3112592250000001</v>
      </c>
      <c r="H28" s="691">
        <v>2.3209862870000002</v>
      </c>
      <c r="I28" s="691">
        <v>2.5337459560000002</v>
      </c>
      <c r="J28" s="691">
        <v>2.5650765739999999</v>
      </c>
      <c r="K28" s="691">
        <v>2.3484427440000002</v>
      </c>
      <c r="L28" s="691">
        <v>2.2332982010000002</v>
      </c>
      <c r="M28" s="691">
        <v>2.2448919159999998</v>
      </c>
      <c r="N28" s="691">
        <v>2.4403968869999999</v>
      </c>
      <c r="O28" s="691">
        <v>2.448295313</v>
      </c>
      <c r="P28" s="691">
        <v>2.2369082109999998</v>
      </c>
      <c r="Q28" s="691">
        <v>2.3291789139999999</v>
      </c>
      <c r="R28" s="691">
        <v>2.0843933909999999</v>
      </c>
      <c r="S28" s="691">
        <v>2.1835995069999998</v>
      </c>
      <c r="T28" s="691">
        <v>2.0864692319999998</v>
      </c>
      <c r="U28" s="691">
        <v>2.310001298</v>
      </c>
      <c r="V28" s="691">
        <v>2.4187885819999999</v>
      </c>
      <c r="W28" s="691">
        <v>2.165280718</v>
      </c>
      <c r="X28" s="691">
        <v>2.0901303370000002</v>
      </c>
      <c r="Y28" s="691">
        <v>2.1621946749999998</v>
      </c>
      <c r="Z28" s="691">
        <v>2.3214391280000002</v>
      </c>
      <c r="AA28" s="691">
        <v>2.4095669329999998</v>
      </c>
      <c r="AB28" s="691">
        <v>2.201681915</v>
      </c>
      <c r="AC28" s="691">
        <v>2.2967008</v>
      </c>
      <c r="AD28" s="691">
        <v>1.9977380929999999</v>
      </c>
      <c r="AE28" s="691">
        <v>2.1913392209999998</v>
      </c>
      <c r="AF28" s="691">
        <v>2.2822311659999999</v>
      </c>
      <c r="AG28" s="691">
        <v>2.391169799</v>
      </c>
      <c r="AH28" s="691">
        <v>2.3807686970000002</v>
      </c>
      <c r="AI28" s="691">
        <v>2.1596034159999999</v>
      </c>
      <c r="AJ28" s="691">
        <v>2.0623767260000001</v>
      </c>
      <c r="AK28" s="691">
        <v>2.0550247740000001</v>
      </c>
      <c r="AL28" s="691">
        <v>2.3027232479999999</v>
      </c>
      <c r="AM28" s="691">
        <v>2.2143839609999998</v>
      </c>
      <c r="AN28" s="691">
        <v>2.1804277769999998</v>
      </c>
      <c r="AO28" s="691">
        <v>2.1919906870000001</v>
      </c>
      <c r="AP28" s="691">
        <v>1.9306283099999999</v>
      </c>
      <c r="AQ28" s="691">
        <v>2.2049099779999999</v>
      </c>
      <c r="AR28" s="691">
        <v>2.3473937079999998</v>
      </c>
      <c r="AS28" s="691">
        <v>2.5249026020000001</v>
      </c>
      <c r="AT28" s="691">
        <v>2.4161017450000002</v>
      </c>
      <c r="AU28" s="691">
        <v>2.1937160219999998</v>
      </c>
      <c r="AV28" s="691">
        <v>2.0952348019999998</v>
      </c>
      <c r="AW28" s="691">
        <v>2.1407283100000001</v>
      </c>
      <c r="AX28" s="691">
        <v>2.1914189999999998</v>
      </c>
      <c r="AY28" s="691">
        <v>2.2256049999999998</v>
      </c>
      <c r="AZ28" s="692">
        <v>2.070532</v>
      </c>
      <c r="BA28" s="692">
        <v>2.166398</v>
      </c>
      <c r="BB28" s="692">
        <v>1.9077839999999999</v>
      </c>
      <c r="BC28" s="692">
        <v>2.091342</v>
      </c>
      <c r="BD28" s="692">
        <v>2.1523379999999999</v>
      </c>
      <c r="BE28" s="692">
        <v>2.3264860000000001</v>
      </c>
      <c r="BF28" s="692">
        <v>2.3191329999999999</v>
      </c>
      <c r="BG28" s="692">
        <v>2.0918839999999999</v>
      </c>
      <c r="BH28" s="692">
        <v>2.0001530000000001</v>
      </c>
      <c r="BI28" s="692">
        <v>2.0377740000000002</v>
      </c>
      <c r="BJ28" s="692">
        <v>2.1840809999999999</v>
      </c>
      <c r="BK28" s="692">
        <v>2.2261690000000001</v>
      </c>
      <c r="BL28" s="692">
        <v>2.1721520000000001</v>
      </c>
      <c r="BM28" s="692">
        <v>2.1835200000000001</v>
      </c>
      <c r="BN28" s="692">
        <v>1.9141410000000001</v>
      </c>
      <c r="BO28" s="692">
        <v>2.1295410000000001</v>
      </c>
      <c r="BP28" s="692">
        <v>2.2258650000000002</v>
      </c>
      <c r="BQ28" s="692">
        <v>2.3865270000000001</v>
      </c>
      <c r="BR28" s="692">
        <v>2.3472230000000001</v>
      </c>
      <c r="BS28" s="692">
        <v>2.127526</v>
      </c>
      <c r="BT28" s="692">
        <v>2.029166</v>
      </c>
      <c r="BU28" s="692">
        <v>2.0552229999999998</v>
      </c>
      <c r="BV28" s="692">
        <v>2.2087629999999998</v>
      </c>
    </row>
    <row r="29" spans="1:74" ht="12" customHeight="1" x14ac:dyDescent="0.35">
      <c r="A29" s="650" t="s">
        <v>1281</v>
      </c>
      <c r="B29" s="648" t="s">
        <v>1037</v>
      </c>
      <c r="C29" s="691">
        <v>1.411708003</v>
      </c>
      <c r="D29" s="691">
        <v>1.2655384300000001</v>
      </c>
      <c r="E29" s="691">
        <v>1.3642715940000001</v>
      </c>
      <c r="F29" s="691">
        <v>1.27639776</v>
      </c>
      <c r="G29" s="691">
        <v>1.3466466479999999</v>
      </c>
      <c r="H29" s="691">
        <v>1.346059817</v>
      </c>
      <c r="I29" s="691">
        <v>1.3825836199999999</v>
      </c>
      <c r="J29" s="691">
        <v>1.393211226</v>
      </c>
      <c r="K29" s="691">
        <v>1.30302618</v>
      </c>
      <c r="L29" s="691">
        <v>1.3341888</v>
      </c>
      <c r="M29" s="691">
        <v>1.2877381809999999</v>
      </c>
      <c r="N29" s="691">
        <v>1.3799575319999999</v>
      </c>
      <c r="O29" s="691">
        <v>1.3947319970000001</v>
      </c>
      <c r="P29" s="691">
        <v>1.272840355</v>
      </c>
      <c r="Q29" s="691">
        <v>1.390757392</v>
      </c>
      <c r="R29" s="691">
        <v>1.3181630879999999</v>
      </c>
      <c r="S29" s="691">
        <v>1.345274047</v>
      </c>
      <c r="T29" s="691">
        <v>1.2309439760000001</v>
      </c>
      <c r="U29" s="691">
        <v>1.3011795850000001</v>
      </c>
      <c r="V29" s="691">
        <v>1.321506869</v>
      </c>
      <c r="W29" s="691">
        <v>1.2592860859999999</v>
      </c>
      <c r="X29" s="691">
        <v>1.252008019</v>
      </c>
      <c r="Y29" s="691">
        <v>1.221580925</v>
      </c>
      <c r="Z29" s="691">
        <v>1.317002872</v>
      </c>
      <c r="AA29" s="691">
        <v>1.331440387</v>
      </c>
      <c r="AB29" s="691">
        <v>1.173418713</v>
      </c>
      <c r="AC29" s="691">
        <v>1.3144245269999999</v>
      </c>
      <c r="AD29" s="691">
        <v>1.2172137780000001</v>
      </c>
      <c r="AE29" s="691">
        <v>1.2704416549999999</v>
      </c>
      <c r="AF29" s="691">
        <v>1.240577697</v>
      </c>
      <c r="AG29" s="691">
        <v>1.2494436980000001</v>
      </c>
      <c r="AH29" s="691">
        <v>1.223485003</v>
      </c>
      <c r="AI29" s="691">
        <v>1.19526032</v>
      </c>
      <c r="AJ29" s="691">
        <v>1.199792067</v>
      </c>
      <c r="AK29" s="691">
        <v>1.1407196820000001</v>
      </c>
      <c r="AL29" s="691">
        <v>1.277976722</v>
      </c>
      <c r="AM29" s="691">
        <v>1.215534232</v>
      </c>
      <c r="AN29" s="691">
        <v>1.1014257430000001</v>
      </c>
      <c r="AO29" s="691">
        <v>1.181659791</v>
      </c>
      <c r="AP29" s="691">
        <v>1.1401014730000001</v>
      </c>
      <c r="AQ29" s="691">
        <v>1.2025991009999999</v>
      </c>
      <c r="AR29" s="691">
        <v>1.2135944789999999</v>
      </c>
      <c r="AS29" s="691">
        <v>1.2355416429999999</v>
      </c>
      <c r="AT29" s="691">
        <v>1.1967908220000001</v>
      </c>
      <c r="AU29" s="691">
        <v>1.1353089649999999</v>
      </c>
      <c r="AV29" s="691">
        <v>1.172025527</v>
      </c>
      <c r="AW29" s="691">
        <v>1.1225145889999999</v>
      </c>
      <c r="AX29" s="691">
        <v>1.2352959999999999</v>
      </c>
      <c r="AY29" s="691">
        <v>1.241007</v>
      </c>
      <c r="AZ29" s="692">
        <v>1.1066959999999999</v>
      </c>
      <c r="BA29" s="692">
        <v>1.222655</v>
      </c>
      <c r="BB29" s="692">
        <v>1.1573040000000001</v>
      </c>
      <c r="BC29" s="692">
        <v>1.2034769999999999</v>
      </c>
      <c r="BD29" s="692">
        <v>1.1714370000000001</v>
      </c>
      <c r="BE29" s="692">
        <v>1.2089829999999999</v>
      </c>
      <c r="BF29" s="692">
        <v>1.196294</v>
      </c>
      <c r="BG29" s="692">
        <v>1.1483840000000001</v>
      </c>
      <c r="BH29" s="692">
        <v>1.1566810000000001</v>
      </c>
      <c r="BI29" s="692">
        <v>1.1123590000000001</v>
      </c>
      <c r="BJ29" s="692">
        <v>1.2292749999999999</v>
      </c>
      <c r="BK29" s="692">
        <v>1.2323329999999999</v>
      </c>
      <c r="BL29" s="692">
        <v>1.1374059999999999</v>
      </c>
      <c r="BM29" s="692">
        <v>1.211543</v>
      </c>
      <c r="BN29" s="692">
        <v>1.145446</v>
      </c>
      <c r="BO29" s="692">
        <v>1.19902</v>
      </c>
      <c r="BP29" s="692">
        <v>1.1814229999999999</v>
      </c>
      <c r="BQ29" s="692">
        <v>1.2101390000000001</v>
      </c>
      <c r="BR29" s="692">
        <v>1.187025</v>
      </c>
      <c r="BS29" s="692">
        <v>1.143737</v>
      </c>
      <c r="BT29" s="692">
        <v>1.1574329999999999</v>
      </c>
      <c r="BU29" s="692">
        <v>1.1073299999999999</v>
      </c>
      <c r="BV29" s="692">
        <v>1.2331719999999999</v>
      </c>
    </row>
    <row r="30" spans="1:74" ht="12" customHeight="1" x14ac:dyDescent="0.35">
      <c r="A30" s="650" t="s">
        <v>1282</v>
      </c>
      <c r="B30" s="648" t="s">
        <v>1038</v>
      </c>
      <c r="C30" s="691">
        <v>1.1405135769999999</v>
      </c>
      <c r="D30" s="691">
        <v>0.94717796499999996</v>
      </c>
      <c r="E30" s="691">
        <v>0.93880933099999997</v>
      </c>
      <c r="F30" s="691">
        <v>0.76920577999999995</v>
      </c>
      <c r="G30" s="691">
        <v>0.96461257700000003</v>
      </c>
      <c r="H30" s="691">
        <v>0.97492646999999999</v>
      </c>
      <c r="I30" s="691">
        <v>1.1511623360000001</v>
      </c>
      <c r="J30" s="691">
        <v>1.1718653480000001</v>
      </c>
      <c r="K30" s="691">
        <v>1.0454165639999999</v>
      </c>
      <c r="L30" s="691">
        <v>0.89910940100000003</v>
      </c>
      <c r="M30" s="691">
        <v>0.95715373500000001</v>
      </c>
      <c r="N30" s="691">
        <v>1.060439355</v>
      </c>
      <c r="O30" s="691">
        <v>1.053563316</v>
      </c>
      <c r="P30" s="691">
        <v>0.964067856</v>
      </c>
      <c r="Q30" s="691">
        <v>0.93842152199999995</v>
      </c>
      <c r="R30" s="691">
        <v>0.76623030299999995</v>
      </c>
      <c r="S30" s="691">
        <v>0.83832545999999997</v>
      </c>
      <c r="T30" s="691">
        <v>0.85552525599999996</v>
      </c>
      <c r="U30" s="691">
        <v>1.0088217129999999</v>
      </c>
      <c r="V30" s="691">
        <v>1.0972817130000001</v>
      </c>
      <c r="W30" s="691">
        <v>0.90599463199999997</v>
      </c>
      <c r="X30" s="691">
        <v>0.83812231800000003</v>
      </c>
      <c r="Y30" s="691">
        <v>0.94061375000000003</v>
      </c>
      <c r="Z30" s="691">
        <v>1.004436256</v>
      </c>
      <c r="AA30" s="691">
        <v>1.078126546</v>
      </c>
      <c r="AB30" s="691">
        <v>1.028263202</v>
      </c>
      <c r="AC30" s="691">
        <v>0.98227627299999998</v>
      </c>
      <c r="AD30" s="691">
        <v>0.78052431499999997</v>
      </c>
      <c r="AE30" s="691">
        <v>0.92089756599999995</v>
      </c>
      <c r="AF30" s="691">
        <v>1.0416534690000001</v>
      </c>
      <c r="AG30" s="691">
        <v>1.1417261009999999</v>
      </c>
      <c r="AH30" s="691">
        <v>1.157283694</v>
      </c>
      <c r="AI30" s="691">
        <v>0.96434309600000001</v>
      </c>
      <c r="AJ30" s="691">
        <v>0.86258465900000003</v>
      </c>
      <c r="AK30" s="691">
        <v>0.91430509199999999</v>
      </c>
      <c r="AL30" s="691">
        <v>1.0247465259999999</v>
      </c>
      <c r="AM30" s="691">
        <v>0.99884972900000002</v>
      </c>
      <c r="AN30" s="691">
        <v>1.0790020339999999</v>
      </c>
      <c r="AO30" s="691">
        <v>1.0103308959999999</v>
      </c>
      <c r="AP30" s="691">
        <v>0.79052683700000004</v>
      </c>
      <c r="AQ30" s="691">
        <v>1.002310877</v>
      </c>
      <c r="AR30" s="691">
        <v>1.1337992290000001</v>
      </c>
      <c r="AS30" s="691">
        <v>1.2893609589999999</v>
      </c>
      <c r="AT30" s="691">
        <v>1.2193109230000001</v>
      </c>
      <c r="AU30" s="691">
        <v>1.0584070569999999</v>
      </c>
      <c r="AV30" s="691">
        <v>0.92320927500000005</v>
      </c>
      <c r="AW30" s="691">
        <v>1.018213721</v>
      </c>
      <c r="AX30" s="691">
        <v>0.95612390000000003</v>
      </c>
      <c r="AY30" s="691">
        <v>0.98459839999999998</v>
      </c>
      <c r="AZ30" s="692">
        <v>0.96383569999999996</v>
      </c>
      <c r="BA30" s="692">
        <v>0.94374340000000001</v>
      </c>
      <c r="BB30" s="692">
        <v>0.75048029999999999</v>
      </c>
      <c r="BC30" s="692">
        <v>0.88786580000000004</v>
      </c>
      <c r="BD30" s="692">
        <v>0.98090120000000003</v>
      </c>
      <c r="BE30" s="692">
        <v>1.1175029999999999</v>
      </c>
      <c r="BF30" s="692">
        <v>1.1228389999999999</v>
      </c>
      <c r="BG30" s="692">
        <v>0.94350000000000001</v>
      </c>
      <c r="BH30" s="692">
        <v>0.84347170000000005</v>
      </c>
      <c r="BI30" s="692">
        <v>0.9254156</v>
      </c>
      <c r="BJ30" s="692">
        <v>0.95480560000000003</v>
      </c>
      <c r="BK30" s="692">
        <v>0.99383639999999995</v>
      </c>
      <c r="BL30" s="692">
        <v>1.0347459999999999</v>
      </c>
      <c r="BM30" s="692">
        <v>0.97197739999999999</v>
      </c>
      <c r="BN30" s="692">
        <v>0.76869509999999996</v>
      </c>
      <c r="BO30" s="692">
        <v>0.93052109999999999</v>
      </c>
      <c r="BP30" s="692">
        <v>1.044443</v>
      </c>
      <c r="BQ30" s="692">
        <v>1.176388</v>
      </c>
      <c r="BR30" s="692">
        <v>1.1601980000000001</v>
      </c>
      <c r="BS30" s="692">
        <v>0.98378869999999996</v>
      </c>
      <c r="BT30" s="692">
        <v>0.87173330000000004</v>
      </c>
      <c r="BU30" s="692">
        <v>0.94789369999999995</v>
      </c>
      <c r="BV30" s="692">
        <v>0.97559099999999999</v>
      </c>
    </row>
    <row r="31" spans="1:74" ht="12" customHeight="1" x14ac:dyDescent="0.35">
      <c r="A31" s="650" t="s">
        <v>1178</v>
      </c>
      <c r="B31" s="648" t="s">
        <v>1039</v>
      </c>
      <c r="C31" s="691">
        <v>24.657851542</v>
      </c>
      <c r="D31" s="691">
        <v>22.772000198000001</v>
      </c>
      <c r="E31" s="691">
        <v>26.207664605000002</v>
      </c>
      <c r="F31" s="691">
        <v>27.695002240000001</v>
      </c>
      <c r="G31" s="691">
        <v>31.856523539000001</v>
      </c>
      <c r="H31" s="691">
        <v>27.964864186</v>
      </c>
      <c r="I31" s="691">
        <v>24.787959910000001</v>
      </c>
      <c r="J31" s="691">
        <v>22.504343480999999</v>
      </c>
      <c r="K31" s="691">
        <v>18.461390473000002</v>
      </c>
      <c r="L31" s="691">
        <v>18.232079965</v>
      </c>
      <c r="M31" s="691">
        <v>20.138658313000001</v>
      </c>
      <c r="N31" s="691">
        <v>21.373703252999999</v>
      </c>
      <c r="O31" s="691">
        <v>24.378466810999999</v>
      </c>
      <c r="P31" s="691">
        <v>25.741441330000001</v>
      </c>
      <c r="Q31" s="691">
        <v>23.683213074000001</v>
      </c>
      <c r="R31" s="691">
        <v>23.066096221999999</v>
      </c>
      <c r="S31" s="691">
        <v>29.851186449</v>
      </c>
      <c r="T31" s="691">
        <v>27.904505568000001</v>
      </c>
      <c r="U31" s="691">
        <v>26.657362586000001</v>
      </c>
      <c r="V31" s="691">
        <v>23.203464775</v>
      </c>
      <c r="W31" s="691">
        <v>18.610584712000001</v>
      </c>
      <c r="X31" s="691">
        <v>18.74334953</v>
      </c>
      <c r="Y31" s="691">
        <v>20.810550576000001</v>
      </c>
      <c r="Z31" s="691">
        <v>21.409093505000001</v>
      </c>
      <c r="AA31" s="691">
        <v>24.448920998999998</v>
      </c>
      <c r="AB31" s="691">
        <v>20.052882066999999</v>
      </c>
      <c r="AC31" s="691">
        <v>21.094884235999999</v>
      </c>
      <c r="AD31" s="691">
        <v>19.278212421999999</v>
      </c>
      <c r="AE31" s="691">
        <v>23.201466285999999</v>
      </c>
      <c r="AF31" s="691">
        <v>23.37008127</v>
      </c>
      <c r="AG31" s="691">
        <v>21.998534331999998</v>
      </c>
      <c r="AH31" s="691">
        <v>20.237112074999999</v>
      </c>
      <c r="AI31" s="691">
        <v>16.928291253000001</v>
      </c>
      <c r="AJ31" s="691">
        <v>17.039286529000002</v>
      </c>
      <c r="AK31" s="691">
        <v>19.272142154000001</v>
      </c>
      <c r="AL31" s="691">
        <v>23.469163508000001</v>
      </c>
      <c r="AM31" s="691">
        <v>26.176039136</v>
      </c>
      <c r="AN31" s="691">
        <v>22.871366993999999</v>
      </c>
      <c r="AO31" s="691">
        <v>25.351075202000001</v>
      </c>
      <c r="AP31" s="691">
        <v>19.462665238</v>
      </c>
      <c r="AQ31" s="691">
        <v>22.985916200999998</v>
      </c>
      <c r="AR31" s="691">
        <v>26.776239185000001</v>
      </c>
      <c r="AS31" s="691">
        <v>24.011516923999999</v>
      </c>
      <c r="AT31" s="691">
        <v>21.517546725999999</v>
      </c>
      <c r="AU31" s="691">
        <v>16.746191925000002</v>
      </c>
      <c r="AV31" s="691">
        <v>14.565050541</v>
      </c>
      <c r="AW31" s="691">
        <v>18.685002076</v>
      </c>
      <c r="AX31" s="691">
        <v>19.950109999999999</v>
      </c>
      <c r="AY31" s="691">
        <v>23.15005</v>
      </c>
      <c r="AZ31" s="692">
        <v>20.684429999999999</v>
      </c>
      <c r="BA31" s="692">
        <v>23.39207</v>
      </c>
      <c r="BB31" s="692">
        <v>23.057099999999998</v>
      </c>
      <c r="BC31" s="692">
        <v>26.7911</v>
      </c>
      <c r="BD31" s="692">
        <v>26.495840000000001</v>
      </c>
      <c r="BE31" s="692">
        <v>24.15936</v>
      </c>
      <c r="BF31" s="692">
        <v>21.225079999999998</v>
      </c>
      <c r="BG31" s="692">
        <v>17.64293</v>
      </c>
      <c r="BH31" s="692">
        <v>17.49277</v>
      </c>
      <c r="BI31" s="692">
        <v>19.534600000000001</v>
      </c>
      <c r="BJ31" s="692">
        <v>21.785270000000001</v>
      </c>
      <c r="BK31" s="692">
        <v>24.35838</v>
      </c>
      <c r="BL31" s="692">
        <v>22.67013</v>
      </c>
      <c r="BM31" s="692">
        <v>24.626830000000002</v>
      </c>
      <c r="BN31" s="692">
        <v>24.584689999999998</v>
      </c>
      <c r="BO31" s="692">
        <v>27.974150000000002</v>
      </c>
      <c r="BP31" s="692">
        <v>27.375889999999998</v>
      </c>
      <c r="BQ31" s="692">
        <v>25.22401</v>
      </c>
      <c r="BR31" s="692">
        <v>21.49775</v>
      </c>
      <c r="BS31" s="692">
        <v>17.842839999999999</v>
      </c>
      <c r="BT31" s="692">
        <v>17.776389999999999</v>
      </c>
      <c r="BU31" s="692">
        <v>19.696760000000001</v>
      </c>
      <c r="BV31" s="692">
        <v>22.088650000000001</v>
      </c>
    </row>
    <row r="32" spans="1:74" ht="12" customHeight="1" x14ac:dyDescent="0.35">
      <c r="A32" s="650" t="s">
        <v>1182</v>
      </c>
      <c r="B32" s="648" t="s">
        <v>1056</v>
      </c>
      <c r="C32" s="691">
        <v>1.347889549</v>
      </c>
      <c r="D32" s="691">
        <v>1.2519351519999999</v>
      </c>
      <c r="E32" s="691">
        <v>1.378336518</v>
      </c>
      <c r="F32" s="691">
        <v>1.227050373</v>
      </c>
      <c r="G32" s="691">
        <v>1.3044456170000001</v>
      </c>
      <c r="H32" s="691">
        <v>1.2943282659999999</v>
      </c>
      <c r="I32" s="691">
        <v>1.34196666</v>
      </c>
      <c r="J32" s="691">
        <v>1.362412403</v>
      </c>
      <c r="K32" s="691">
        <v>1.3380929800000001</v>
      </c>
      <c r="L32" s="691">
        <v>1.102883595</v>
      </c>
      <c r="M32" s="691">
        <v>0.94138361599999998</v>
      </c>
      <c r="N32" s="691">
        <v>1.140239271</v>
      </c>
      <c r="O32" s="691">
        <v>1.112141399</v>
      </c>
      <c r="P32" s="691">
        <v>1.1891546820000001</v>
      </c>
      <c r="Q32" s="691">
        <v>1.422064408</v>
      </c>
      <c r="R32" s="691">
        <v>1.3395272949999999</v>
      </c>
      <c r="S32" s="691">
        <v>1.323590523</v>
      </c>
      <c r="T32" s="691">
        <v>1.240488483</v>
      </c>
      <c r="U32" s="691">
        <v>1.300862908</v>
      </c>
      <c r="V32" s="691">
        <v>1.2927620980000001</v>
      </c>
      <c r="W32" s="691">
        <v>1.2543006940000001</v>
      </c>
      <c r="X32" s="691">
        <v>1.2491490489999999</v>
      </c>
      <c r="Y32" s="691">
        <v>1.3579641410000001</v>
      </c>
      <c r="Z32" s="691">
        <v>1.35875032</v>
      </c>
      <c r="AA32" s="691">
        <v>1.3027950159999999</v>
      </c>
      <c r="AB32" s="691">
        <v>1.247806537</v>
      </c>
      <c r="AC32" s="691">
        <v>1.2246322119999999</v>
      </c>
      <c r="AD32" s="691">
        <v>1.2504116949999999</v>
      </c>
      <c r="AE32" s="691">
        <v>1.2834832810000001</v>
      </c>
      <c r="AF32" s="691">
        <v>1.236959645</v>
      </c>
      <c r="AG32" s="691">
        <v>1.311320671</v>
      </c>
      <c r="AH32" s="691">
        <v>1.2954613960000001</v>
      </c>
      <c r="AI32" s="691">
        <v>1.3003905739999999</v>
      </c>
      <c r="AJ32" s="691">
        <v>1.2705206710000001</v>
      </c>
      <c r="AK32" s="691">
        <v>1.3215903760000001</v>
      </c>
      <c r="AL32" s="691">
        <v>1.4276919260000001</v>
      </c>
      <c r="AM32" s="691">
        <v>1.5094748490000001</v>
      </c>
      <c r="AN32" s="691">
        <v>1.26224767</v>
      </c>
      <c r="AO32" s="691">
        <v>1.329927796</v>
      </c>
      <c r="AP32" s="691">
        <v>1.2837856329999999</v>
      </c>
      <c r="AQ32" s="691">
        <v>1.337479195</v>
      </c>
      <c r="AR32" s="691">
        <v>1.3297575260000001</v>
      </c>
      <c r="AS32" s="691">
        <v>1.4017783800000001</v>
      </c>
      <c r="AT32" s="691">
        <v>1.4031508130000001</v>
      </c>
      <c r="AU32" s="691">
        <v>1.371620048</v>
      </c>
      <c r="AV32" s="691">
        <v>1.312542358</v>
      </c>
      <c r="AW32" s="691">
        <v>1.413822242</v>
      </c>
      <c r="AX32" s="691">
        <v>1.5190859999999999</v>
      </c>
      <c r="AY32" s="691">
        <v>1.624512</v>
      </c>
      <c r="AZ32" s="692">
        <v>1.233395</v>
      </c>
      <c r="BA32" s="692">
        <v>1.4221710000000001</v>
      </c>
      <c r="BB32" s="692">
        <v>1.1820109999999999</v>
      </c>
      <c r="BC32" s="692">
        <v>1.2603279999999999</v>
      </c>
      <c r="BD32" s="692">
        <v>1.4109510000000001</v>
      </c>
      <c r="BE32" s="692">
        <v>1.4478230000000001</v>
      </c>
      <c r="BF32" s="692">
        <v>1.4291290000000001</v>
      </c>
      <c r="BG32" s="692">
        <v>1.3984810000000001</v>
      </c>
      <c r="BH32" s="692">
        <v>1.288985</v>
      </c>
      <c r="BI32" s="692">
        <v>1.383429</v>
      </c>
      <c r="BJ32" s="692">
        <v>1.5454300000000001</v>
      </c>
      <c r="BK32" s="692">
        <v>1.5308280000000001</v>
      </c>
      <c r="BL32" s="692">
        <v>0.95137760000000005</v>
      </c>
      <c r="BM32" s="692">
        <v>1.173905</v>
      </c>
      <c r="BN32" s="692">
        <v>0.78307349999999998</v>
      </c>
      <c r="BO32" s="692">
        <v>0.88559849999999996</v>
      </c>
      <c r="BP32" s="692">
        <v>1.1612480000000001</v>
      </c>
      <c r="BQ32" s="692">
        <v>1.461748</v>
      </c>
      <c r="BR32" s="692">
        <v>1.4353769999999999</v>
      </c>
      <c r="BS32" s="692">
        <v>1.3993169999999999</v>
      </c>
      <c r="BT32" s="692">
        <v>1.111977</v>
      </c>
      <c r="BU32" s="692">
        <v>1.3122549999999999</v>
      </c>
      <c r="BV32" s="692">
        <v>1.480675</v>
      </c>
    </row>
    <row r="33" spans="1:74" ht="12" customHeight="1" x14ac:dyDescent="0.35">
      <c r="A33" s="650" t="s">
        <v>1180</v>
      </c>
      <c r="B33" s="648" t="s">
        <v>1040</v>
      </c>
      <c r="C33" s="691">
        <v>3.5460793819999998</v>
      </c>
      <c r="D33" s="691">
        <v>3.7976078690000001</v>
      </c>
      <c r="E33" s="691">
        <v>5.8412723309999999</v>
      </c>
      <c r="F33" s="691">
        <v>6.6901811899999997</v>
      </c>
      <c r="G33" s="691">
        <v>7.0954023929999996</v>
      </c>
      <c r="H33" s="691">
        <v>7.8981032239999998</v>
      </c>
      <c r="I33" s="691">
        <v>8.0531010710000004</v>
      </c>
      <c r="J33" s="691">
        <v>7.8027319049999999</v>
      </c>
      <c r="K33" s="691">
        <v>6.7537196369999997</v>
      </c>
      <c r="L33" s="691">
        <v>6.0401778430000004</v>
      </c>
      <c r="M33" s="691">
        <v>4.3229624820000003</v>
      </c>
      <c r="N33" s="691">
        <v>3.4234071180000001</v>
      </c>
      <c r="O33" s="691">
        <v>4.4229060579999997</v>
      </c>
      <c r="P33" s="691">
        <v>5.5184411139999998</v>
      </c>
      <c r="Q33" s="691">
        <v>6.2971697119999996</v>
      </c>
      <c r="R33" s="691">
        <v>7.8583712969999997</v>
      </c>
      <c r="S33" s="691">
        <v>9.5755289730000008</v>
      </c>
      <c r="T33" s="691">
        <v>9.5756096119999992</v>
      </c>
      <c r="U33" s="691">
        <v>10.527688213999999</v>
      </c>
      <c r="V33" s="691">
        <v>9.2458384430000002</v>
      </c>
      <c r="W33" s="691">
        <v>7.6728804139999998</v>
      </c>
      <c r="X33" s="691">
        <v>7.0342844749999998</v>
      </c>
      <c r="Y33" s="691">
        <v>5.7245923249999997</v>
      </c>
      <c r="Z33" s="691">
        <v>5.0581372690000004</v>
      </c>
      <c r="AA33" s="691">
        <v>5.5230944280000003</v>
      </c>
      <c r="AB33" s="691">
        <v>6.2932611869999997</v>
      </c>
      <c r="AC33" s="691">
        <v>9.2328896940000007</v>
      </c>
      <c r="AD33" s="691">
        <v>10.817883456000001</v>
      </c>
      <c r="AE33" s="691">
        <v>12.377126006999999</v>
      </c>
      <c r="AF33" s="691">
        <v>12.119200482</v>
      </c>
      <c r="AG33" s="691">
        <v>12.113689357</v>
      </c>
      <c r="AH33" s="691">
        <v>11.890463284000001</v>
      </c>
      <c r="AI33" s="691">
        <v>11.144456363</v>
      </c>
      <c r="AJ33" s="691">
        <v>9.2108021339999997</v>
      </c>
      <c r="AK33" s="691">
        <v>7.7461598540000001</v>
      </c>
      <c r="AL33" s="691">
        <v>6.0542743190000001</v>
      </c>
      <c r="AM33" s="691">
        <v>8.1010842499999995</v>
      </c>
      <c r="AN33" s="691">
        <v>9.2483996790000003</v>
      </c>
      <c r="AO33" s="691">
        <v>11.788185346000001</v>
      </c>
      <c r="AP33" s="691">
        <v>13.348130527</v>
      </c>
      <c r="AQ33" s="691">
        <v>15.063472503</v>
      </c>
      <c r="AR33" s="691">
        <v>15.848809295000001</v>
      </c>
      <c r="AS33" s="691">
        <v>15.584653603</v>
      </c>
      <c r="AT33" s="691">
        <v>14.280340272</v>
      </c>
      <c r="AU33" s="691">
        <v>13.312591006</v>
      </c>
      <c r="AV33" s="691">
        <v>12.101424159</v>
      </c>
      <c r="AW33" s="691">
        <v>8.4045796199999998</v>
      </c>
      <c r="AX33" s="691">
        <v>7.0407109999999999</v>
      </c>
      <c r="AY33" s="691">
        <v>9.8706569999999996</v>
      </c>
      <c r="AZ33" s="692">
        <v>10.68577</v>
      </c>
      <c r="BA33" s="692">
        <v>14.542</v>
      </c>
      <c r="BB33" s="692">
        <v>16.299119999999998</v>
      </c>
      <c r="BC33" s="692">
        <v>18.895659999999999</v>
      </c>
      <c r="BD33" s="692">
        <v>20.081520000000001</v>
      </c>
      <c r="BE33" s="692">
        <v>19.978539999999999</v>
      </c>
      <c r="BF33" s="692">
        <v>18.427949999999999</v>
      </c>
      <c r="BG33" s="692">
        <v>17.083659999999998</v>
      </c>
      <c r="BH33" s="692">
        <v>15.86495</v>
      </c>
      <c r="BI33" s="692">
        <v>11.323740000000001</v>
      </c>
      <c r="BJ33" s="692">
        <v>10.441000000000001</v>
      </c>
      <c r="BK33" s="692">
        <v>13.964180000000001</v>
      </c>
      <c r="BL33" s="692">
        <v>15.57302</v>
      </c>
      <c r="BM33" s="692">
        <v>20.186360000000001</v>
      </c>
      <c r="BN33" s="692">
        <v>22.06925</v>
      </c>
      <c r="BO33" s="692">
        <v>25.97</v>
      </c>
      <c r="BP33" s="692">
        <v>28.269010000000002</v>
      </c>
      <c r="BQ33" s="692">
        <v>28.375540000000001</v>
      </c>
      <c r="BR33" s="692">
        <v>25.935089999999999</v>
      </c>
      <c r="BS33" s="692">
        <v>23.958089999999999</v>
      </c>
      <c r="BT33" s="692">
        <v>22.010919999999999</v>
      </c>
      <c r="BU33" s="692">
        <v>15.34412</v>
      </c>
      <c r="BV33" s="692">
        <v>12.4064</v>
      </c>
    </row>
    <row r="34" spans="1:74" ht="12" customHeight="1" x14ac:dyDescent="0.35">
      <c r="A34" s="650" t="s">
        <v>1179</v>
      </c>
      <c r="B34" s="648" t="s">
        <v>1057</v>
      </c>
      <c r="C34" s="691">
        <v>24.273044141</v>
      </c>
      <c r="D34" s="691">
        <v>22.598255909999999</v>
      </c>
      <c r="E34" s="691">
        <v>25.745924749</v>
      </c>
      <c r="F34" s="691">
        <v>28.887737320999999</v>
      </c>
      <c r="G34" s="691">
        <v>25.756669664</v>
      </c>
      <c r="H34" s="691">
        <v>22.426099435000001</v>
      </c>
      <c r="I34" s="691">
        <v>22.084403556000002</v>
      </c>
      <c r="J34" s="691">
        <v>19.963513459000001</v>
      </c>
      <c r="K34" s="691">
        <v>24.494216560000002</v>
      </c>
      <c r="L34" s="691">
        <v>27.598531194</v>
      </c>
      <c r="M34" s="691">
        <v>25.159643384999999</v>
      </c>
      <c r="N34" s="691">
        <v>26.615985436999999</v>
      </c>
      <c r="O34" s="691">
        <v>28.097183625</v>
      </c>
      <c r="P34" s="691">
        <v>29.085602094999999</v>
      </c>
      <c r="Q34" s="691">
        <v>29.294104785999998</v>
      </c>
      <c r="R34" s="691">
        <v>29.726316482000001</v>
      </c>
      <c r="S34" s="691">
        <v>28.354006102</v>
      </c>
      <c r="T34" s="691">
        <v>30.137789464000001</v>
      </c>
      <c r="U34" s="691">
        <v>22.787481359000001</v>
      </c>
      <c r="V34" s="691">
        <v>22.962044226</v>
      </c>
      <c r="W34" s="691">
        <v>23.101733179</v>
      </c>
      <c r="X34" s="691">
        <v>28.716803453000001</v>
      </c>
      <c r="Y34" s="691">
        <v>33.010522897999998</v>
      </c>
      <c r="Z34" s="691">
        <v>31.879334530000001</v>
      </c>
      <c r="AA34" s="691">
        <v>30.038048778</v>
      </c>
      <c r="AB34" s="691">
        <v>26.693027287</v>
      </c>
      <c r="AC34" s="691">
        <v>39.173066294999998</v>
      </c>
      <c r="AD34" s="691">
        <v>36.131132196999999</v>
      </c>
      <c r="AE34" s="691">
        <v>33.764240327000003</v>
      </c>
      <c r="AF34" s="691">
        <v>26.651511631999998</v>
      </c>
      <c r="AG34" s="691">
        <v>21.701575486999999</v>
      </c>
      <c r="AH34" s="691">
        <v>27.054356126999998</v>
      </c>
      <c r="AI34" s="691">
        <v>28.975373717</v>
      </c>
      <c r="AJ34" s="691">
        <v>32.191491849999998</v>
      </c>
      <c r="AK34" s="691">
        <v>35.723277762000002</v>
      </c>
      <c r="AL34" s="691">
        <v>39.820225114000003</v>
      </c>
      <c r="AM34" s="691">
        <v>38.055403380999998</v>
      </c>
      <c r="AN34" s="691">
        <v>37.963505707000003</v>
      </c>
      <c r="AO34" s="691">
        <v>42.984206710999999</v>
      </c>
      <c r="AP34" s="691">
        <v>45.897973495999999</v>
      </c>
      <c r="AQ34" s="691">
        <v>41.617394243</v>
      </c>
      <c r="AR34" s="691">
        <v>33.457111173999998</v>
      </c>
      <c r="AS34" s="691">
        <v>29.250430353999999</v>
      </c>
      <c r="AT34" s="691">
        <v>24.329762135999999</v>
      </c>
      <c r="AU34" s="691">
        <v>27.007661330000001</v>
      </c>
      <c r="AV34" s="691">
        <v>32.802672219000002</v>
      </c>
      <c r="AW34" s="691">
        <v>41.941453633000002</v>
      </c>
      <c r="AX34" s="691">
        <v>41.462060000000001</v>
      </c>
      <c r="AY34" s="691">
        <v>41.808669999999999</v>
      </c>
      <c r="AZ34" s="692">
        <v>40.699910000000003</v>
      </c>
      <c r="BA34" s="692">
        <v>46.6066</v>
      </c>
      <c r="BB34" s="692">
        <v>48.252070000000003</v>
      </c>
      <c r="BC34" s="692">
        <v>44.431199999999997</v>
      </c>
      <c r="BD34" s="692">
        <v>35.425089999999997</v>
      </c>
      <c r="BE34" s="692">
        <v>30.792149999999999</v>
      </c>
      <c r="BF34" s="692">
        <v>25.698499999999999</v>
      </c>
      <c r="BG34" s="692">
        <v>28.518439999999998</v>
      </c>
      <c r="BH34" s="692">
        <v>34.368929999999999</v>
      </c>
      <c r="BI34" s="692">
        <v>43.208289999999998</v>
      </c>
      <c r="BJ34" s="692">
        <v>44.639589999999998</v>
      </c>
      <c r="BK34" s="692">
        <v>43.03604</v>
      </c>
      <c r="BL34" s="692">
        <v>44.251489999999997</v>
      </c>
      <c r="BM34" s="692">
        <v>48.15605</v>
      </c>
      <c r="BN34" s="692">
        <v>48.47439</v>
      </c>
      <c r="BO34" s="692">
        <v>45.800820000000002</v>
      </c>
      <c r="BP34" s="692">
        <v>36.755459999999999</v>
      </c>
      <c r="BQ34" s="692">
        <v>31.594539999999999</v>
      </c>
      <c r="BR34" s="692">
        <v>26.573709999999998</v>
      </c>
      <c r="BS34" s="692">
        <v>29.363530000000001</v>
      </c>
      <c r="BT34" s="692">
        <v>35.357300000000002</v>
      </c>
      <c r="BU34" s="692">
        <v>46.329709999999999</v>
      </c>
      <c r="BV34" s="692">
        <v>46.514539999999997</v>
      </c>
    </row>
    <row r="35" spans="1:74" ht="12" customHeight="1" x14ac:dyDescent="0.35">
      <c r="A35" s="650"/>
      <c r="B35" s="649" t="s">
        <v>1041</v>
      </c>
      <c r="C35" s="691"/>
      <c r="D35" s="691"/>
      <c r="E35" s="691"/>
      <c r="F35" s="691"/>
      <c r="G35" s="691"/>
      <c r="H35" s="691"/>
      <c r="I35" s="691"/>
      <c r="J35" s="691"/>
      <c r="K35" s="691"/>
      <c r="L35" s="691"/>
      <c r="M35" s="691"/>
      <c r="N35" s="691"/>
      <c r="O35" s="691"/>
      <c r="P35" s="691"/>
      <c r="Q35" s="691"/>
      <c r="R35" s="691"/>
      <c r="S35" s="691"/>
      <c r="T35" s="691"/>
      <c r="U35" s="691"/>
      <c r="V35" s="691"/>
      <c r="W35" s="691"/>
      <c r="X35" s="691"/>
      <c r="Y35" s="691"/>
      <c r="Z35" s="691"/>
      <c r="AA35" s="691"/>
      <c r="AB35" s="691"/>
      <c r="AC35" s="691"/>
      <c r="AD35" s="691"/>
      <c r="AE35" s="691"/>
      <c r="AF35" s="691"/>
      <c r="AG35" s="691"/>
      <c r="AH35" s="691"/>
      <c r="AI35" s="691"/>
      <c r="AJ35" s="691"/>
      <c r="AK35" s="691"/>
      <c r="AL35" s="691"/>
      <c r="AM35" s="691"/>
      <c r="AN35" s="691"/>
      <c r="AO35" s="691"/>
      <c r="AP35" s="691"/>
      <c r="AQ35" s="691"/>
      <c r="AR35" s="691"/>
      <c r="AS35" s="691"/>
      <c r="AT35" s="691"/>
      <c r="AU35" s="691"/>
      <c r="AV35" s="691"/>
      <c r="AW35" s="691"/>
      <c r="AX35" s="691"/>
      <c r="AY35" s="691"/>
      <c r="AZ35" s="692"/>
      <c r="BA35" s="692"/>
      <c r="BB35" s="692"/>
      <c r="BC35" s="692"/>
      <c r="BD35" s="692"/>
      <c r="BE35" s="692"/>
      <c r="BF35" s="692"/>
      <c r="BG35" s="692"/>
      <c r="BH35" s="692"/>
      <c r="BI35" s="692"/>
      <c r="BJ35" s="692"/>
      <c r="BK35" s="692"/>
      <c r="BL35" s="692"/>
      <c r="BM35" s="692"/>
      <c r="BN35" s="692"/>
      <c r="BO35" s="692"/>
      <c r="BP35" s="692"/>
      <c r="BQ35" s="692"/>
      <c r="BR35" s="692"/>
      <c r="BS35" s="692"/>
      <c r="BT35" s="692"/>
      <c r="BU35" s="692"/>
      <c r="BV35" s="692"/>
    </row>
    <row r="36" spans="1:74" ht="12" customHeight="1" x14ac:dyDescent="0.35">
      <c r="A36" s="650" t="s">
        <v>1283</v>
      </c>
      <c r="B36" s="648" t="s">
        <v>1036</v>
      </c>
      <c r="C36" s="691">
        <v>2.5853104079999998</v>
      </c>
      <c r="D36" s="691">
        <v>2.327246374</v>
      </c>
      <c r="E36" s="691">
        <v>2.5381501059999998</v>
      </c>
      <c r="F36" s="691">
        <v>2.2711416189999998</v>
      </c>
      <c r="G36" s="691">
        <v>2.3031649860000001</v>
      </c>
      <c r="H36" s="691">
        <v>2.4190688580000002</v>
      </c>
      <c r="I36" s="691">
        <v>2.581544531</v>
      </c>
      <c r="J36" s="691">
        <v>2.6092610949999999</v>
      </c>
      <c r="K36" s="691">
        <v>2.391998654</v>
      </c>
      <c r="L36" s="691">
        <v>2.403034372</v>
      </c>
      <c r="M36" s="691">
        <v>2.4174082600000002</v>
      </c>
      <c r="N36" s="691">
        <v>2.5479037500000001</v>
      </c>
      <c r="O36" s="691">
        <v>2.5306282590000002</v>
      </c>
      <c r="P36" s="691">
        <v>2.3940294560000002</v>
      </c>
      <c r="Q36" s="691">
        <v>2.486416245</v>
      </c>
      <c r="R36" s="691">
        <v>2.317225294</v>
      </c>
      <c r="S36" s="691">
        <v>2.3238440589999998</v>
      </c>
      <c r="T36" s="691">
        <v>2.1926511020000001</v>
      </c>
      <c r="U36" s="691">
        <v>2.2523990490000001</v>
      </c>
      <c r="V36" s="691">
        <v>2.3007315570000002</v>
      </c>
      <c r="W36" s="691">
        <v>2.211785726</v>
      </c>
      <c r="X36" s="691">
        <v>2.237889397</v>
      </c>
      <c r="Y36" s="691">
        <v>2.2418586789999999</v>
      </c>
      <c r="Z36" s="691">
        <v>2.3768712829999998</v>
      </c>
      <c r="AA36" s="691">
        <v>2.4142895050000002</v>
      </c>
      <c r="AB36" s="691">
        <v>2.0564201639999999</v>
      </c>
      <c r="AC36" s="691">
        <v>2.3855386510000001</v>
      </c>
      <c r="AD36" s="691">
        <v>2.2527470740000002</v>
      </c>
      <c r="AE36" s="691">
        <v>2.2892115409999998</v>
      </c>
      <c r="AF36" s="691">
        <v>2.2750894719999999</v>
      </c>
      <c r="AG36" s="691">
        <v>2.353828247</v>
      </c>
      <c r="AH36" s="691">
        <v>2.4034437550000001</v>
      </c>
      <c r="AI36" s="691">
        <v>2.2824718850000001</v>
      </c>
      <c r="AJ36" s="691">
        <v>2.2127570300000001</v>
      </c>
      <c r="AK36" s="691">
        <v>2.2281546630000002</v>
      </c>
      <c r="AL36" s="691">
        <v>2.3673488379999998</v>
      </c>
      <c r="AM36" s="691">
        <v>2.3437499420000001</v>
      </c>
      <c r="AN36" s="691">
        <v>2.1201709649999998</v>
      </c>
      <c r="AO36" s="691">
        <v>2.2541554819999998</v>
      </c>
      <c r="AP36" s="691">
        <v>2.1773794139999998</v>
      </c>
      <c r="AQ36" s="691">
        <v>2.2890218529999999</v>
      </c>
      <c r="AR36" s="691">
        <v>2.3381220460000001</v>
      </c>
      <c r="AS36" s="691">
        <v>2.4274175539999998</v>
      </c>
      <c r="AT36" s="691">
        <v>2.3668414910000002</v>
      </c>
      <c r="AU36" s="691">
        <v>2.0445875789999999</v>
      </c>
      <c r="AV36" s="691">
        <v>1.965898527</v>
      </c>
      <c r="AW36" s="691">
        <v>2.2247846299999998</v>
      </c>
      <c r="AX36" s="691">
        <v>2.3673489999999999</v>
      </c>
      <c r="AY36" s="691">
        <v>2.34375</v>
      </c>
      <c r="AZ36" s="692">
        <v>2.120171</v>
      </c>
      <c r="BA36" s="692">
        <v>2.2541549999999999</v>
      </c>
      <c r="BB36" s="692">
        <v>2.1773790000000002</v>
      </c>
      <c r="BC36" s="692">
        <v>2.2890220000000001</v>
      </c>
      <c r="BD36" s="692">
        <v>2.3381219999999998</v>
      </c>
      <c r="BE36" s="692">
        <v>2.4274179999999999</v>
      </c>
      <c r="BF36" s="692">
        <v>2.3668420000000001</v>
      </c>
      <c r="BG36" s="692">
        <v>2.0445880000000001</v>
      </c>
      <c r="BH36" s="692">
        <v>1.9658990000000001</v>
      </c>
      <c r="BI36" s="692">
        <v>2.2247849999999998</v>
      </c>
      <c r="BJ36" s="692">
        <v>2.3673489999999999</v>
      </c>
      <c r="BK36" s="692">
        <v>2.3437489999999999</v>
      </c>
      <c r="BL36" s="692">
        <v>2.195891</v>
      </c>
      <c r="BM36" s="692">
        <v>2.2541549999999999</v>
      </c>
      <c r="BN36" s="692">
        <v>2.1773790000000002</v>
      </c>
      <c r="BO36" s="692">
        <v>2.2890220000000001</v>
      </c>
      <c r="BP36" s="692">
        <v>2.3381219999999998</v>
      </c>
      <c r="BQ36" s="692">
        <v>2.4274179999999999</v>
      </c>
      <c r="BR36" s="692">
        <v>2.3668420000000001</v>
      </c>
      <c r="BS36" s="692">
        <v>2.0445880000000001</v>
      </c>
      <c r="BT36" s="692">
        <v>1.9658990000000001</v>
      </c>
      <c r="BU36" s="692">
        <v>2.2247849999999998</v>
      </c>
      <c r="BV36" s="692">
        <v>2.3673489999999999</v>
      </c>
    </row>
    <row r="37" spans="1:74" ht="12" customHeight="1" x14ac:dyDescent="0.35">
      <c r="A37" s="650" t="s">
        <v>1284</v>
      </c>
      <c r="B37" s="648" t="s">
        <v>1037</v>
      </c>
      <c r="C37" s="691">
        <v>0.26053986200000001</v>
      </c>
      <c r="D37" s="691">
        <v>0.232171612</v>
      </c>
      <c r="E37" s="691">
        <v>0.260321776</v>
      </c>
      <c r="F37" s="691">
        <v>0.23317219</v>
      </c>
      <c r="G37" s="691">
        <v>0.21715892000000001</v>
      </c>
      <c r="H37" s="691">
        <v>0.23528210199999999</v>
      </c>
      <c r="I37" s="691">
        <v>0.234297745</v>
      </c>
      <c r="J37" s="691">
        <v>0.24250596399999999</v>
      </c>
      <c r="K37" s="691">
        <v>0.22657053999999999</v>
      </c>
      <c r="L37" s="691">
        <v>0.23920496199999999</v>
      </c>
      <c r="M37" s="691">
        <v>0.237718813</v>
      </c>
      <c r="N37" s="691">
        <v>0.25329885499999999</v>
      </c>
      <c r="O37" s="691">
        <v>0.25943661200000001</v>
      </c>
      <c r="P37" s="691">
        <v>0.23938026200000001</v>
      </c>
      <c r="Q37" s="691">
        <v>0.25578210800000001</v>
      </c>
      <c r="R37" s="691">
        <v>0.23943832500000001</v>
      </c>
      <c r="S37" s="691">
        <v>0.24424805199999999</v>
      </c>
      <c r="T37" s="691">
        <v>0.225451703</v>
      </c>
      <c r="U37" s="691">
        <v>0.24027303899999999</v>
      </c>
      <c r="V37" s="691">
        <v>0.23930357999999999</v>
      </c>
      <c r="W37" s="691">
        <v>0.22359322100000001</v>
      </c>
      <c r="X37" s="691">
        <v>0.23699445099999999</v>
      </c>
      <c r="Y37" s="691">
        <v>0.23106547199999999</v>
      </c>
      <c r="Z37" s="691">
        <v>0.23243142899999999</v>
      </c>
      <c r="AA37" s="691">
        <v>0.26351454699999999</v>
      </c>
      <c r="AB37" s="691">
        <v>0.225501542</v>
      </c>
      <c r="AC37" s="691">
        <v>0.25938231299999998</v>
      </c>
      <c r="AD37" s="691">
        <v>0.24828312899999999</v>
      </c>
      <c r="AE37" s="691">
        <v>0.24371240499999999</v>
      </c>
      <c r="AF37" s="691">
        <v>0.229017465</v>
      </c>
      <c r="AG37" s="691">
        <v>0.24743878499999999</v>
      </c>
      <c r="AH37" s="691">
        <v>0.246055142</v>
      </c>
      <c r="AI37" s="691">
        <v>0.241344635</v>
      </c>
      <c r="AJ37" s="691">
        <v>0.24017749899999999</v>
      </c>
      <c r="AK37" s="691">
        <v>0.25242438299999997</v>
      </c>
      <c r="AL37" s="691">
        <v>0.25850688700000002</v>
      </c>
      <c r="AM37" s="691">
        <v>0.25348155900000002</v>
      </c>
      <c r="AN37" s="691">
        <v>0.21823289900000001</v>
      </c>
      <c r="AO37" s="691">
        <v>0.252343647</v>
      </c>
      <c r="AP37" s="691">
        <v>0.23706991299999999</v>
      </c>
      <c r="AQ37" s="691">
        <v>0.23933474800000001</v>
      </c>
      <c r="AR37" s="691">
        <v>0.228277436</v>
      </c>
      <c r="AS37" s="691">
        <v>0.23422568299999999</v>
      </c>
      <c r="AT37" s="691">
        <v>0.23045927599999999</v>
      </c>
      <c r="AU37" s="691">
        <v>0.211462278</v>
      </c>
      <c r="AV37" s="691">
        <v>0.239757477</v>
      </c>
      <c r="AW37" s="691">
        <v>0.23864785199999999</v>
      </c>
      <c r="AX37" s="691">
        <v>0.25850689999999998</v>
      </c>
      <c r="AY37" s="691">
        <v>0.25348159999999997</v>
      </c>
      <c r="AZ37" s="692">
        <v>0.21823290000000001</v>
      </c>
      <c r="BA37" s="692">
        <v>0.2523436</v>
      </c>
      <c r="BB37" s="692">
        <v>0.2370699</v>
      </c>
      <c r="BC37" s="692">
        <v>0.23933470000000001</v>
      </c>
      <c r="BD37" s="692">
        <v>0.22827739999999999</v>
      </c>
      <c r="BE37" s="692">
        <v>0.23422570000000001</v>
      </c>
      <c r="BF37" s="692">
        <v>0.23045930000000001</v>
      </c>
      <c r="BG37" s="692">
        <v>0.21146229999999999</v>
      </c>
      <c r="BH37" s="692">
        <v>0.23975750000000001</v>
      </c>
      <c r="BI37" s="692">
        <v>0.2386479</v>
      </c>
      <c r="BJ37" s="692">
        <v>0.25850699999999999</v>
      </c>
      <c r="BK37" s="692">
        <v>0.25348150000000003</v>
      </c>
      <c r="BL37" s="692">
        <v>0.2260269</v>
      </c>
      <c r="BM37" s="692">
        <v>0.2523436</v>
      </c>
      <c r="BN37" s="692">
        <v>0.2370699</v>
      </c>
      <c r="BO37" s="692">
        <v>0.23933470000000001</v>
      </c>
      <c r="BP37" s="692">
        <v>0.22827739999999999</v>
      </c>
      <c r="BQ37" s="692">
        <v>0.23422570000000001</v>
      </c>
      <c r="BR37" s="692">
        <v>0.23045930000000001</v>
      </c>
      <c r="BS37" s="692">
        <v>0.21146229999999999</v>
      </c>
      <c r="BT37" s="692">
        <v>0.23975750000000001</v>
      </c>
      <c r="BU37" s="692">
        <v>0.2386479</v>
      </c>
      <c r="BV37" s="692">
        <v>0.25850699999999999</v>
      </c>
    </row>
    <row r="38" spans="1:74" ht="12" customHeight="1" x14ac:dyDescent="0.35">
      <c r="A38" s="650" t="s">
        <v>1285</v>
      </c>
      <c r="B38" s="648" t="s">
        <v>1038</v>
      </c>
      <c r="C38" s="691">
        <v>2.3247705459999999</v>
      </c>
      <c r="D38" s="691">
        <v>2.0950747619999999</v>
      </c>
      <c r="E38" s="691">
        <v>2.2778283300000002</v>
      </c>
      <c r="F38" s="691">
        <v>2.0379694289999999</v>
      </c>
      <c r="G38" s="691">
        <v>2.0860060659999999</v>
      </c>
      <c r="H38" s="691">
        <v>2.1837867559999999</v>
      </c>
      <c r="I38" s="691">
        <v>2.3472467859999999</v>
      </c>
      <c r="J38" s="691">
        <v>2.3667551310000001</v>
      </c>
      <c r="K38" s="691">
        <v>2.165428114</v>
      </c>
      <c r="L38" s="691">
        <v>2.16382941</v>
      </c>
      <c r="M38" s="691">
        <v>2.1796894469999999</v>
      </c>
      <c r="N38" s="691">
        <v>2.294604895</v>
      </c>
      <c r="O38" s="691">
        <v>2.2711916470000002</v>
      </c>
      <c r="P38" s="691">
        <v>2.1546491940000001</v>
      </c>
      <c r="Q38" s="691">
        <v>2.230634137</v>
      </c>
      <c r="R38" s="691">
        <v>2.0777869689999999</v>
      </c>
      <c r="S38" s="691">
        <v>2.0795960070000001</v>
      </c>
      <c r="T38" s="691">
        <v>1.9671993990000001</v>
      </c>
      <c r="U38" s="691">
        <v>2.0121260099999998</v>
      </c>
      <c r="V38" s="691">
        <v>2.0614279770000001</v>
      </c>
      <c r="W38" s="691">
        <v>1.988192505</v>
      </c>
      <c r="X38" s="691">
        <v>2.0008949459999998</v>
      </c>
      <c r="Y38" s="691">
        <v>2.0107932069999999</v>
      </c>
      <c r="Z38" s="691">
        <v>2.1444398539999998</v>
      </c>
      <c r="AA38" s="691">
        <v>2.150774958</v>
      </c>
      <c r="AB38" s="691">
        <v>1.830918622</v>
      </c>
      <c r="AC38" s="691">
        <v>2.1261563379999999</v>
      </c>
      <c r="AD38" s="691">
        <v>2.0044639449999999</v>
      </c>
      <c r="AE38" s="691">
        <v>2.0454991360000001</v>
      </c>
      <c r="AF38" s="691">
        <v>2.0460720069999998</v>
      </c>
      <c r="AG38" s="691">
        <v>2.1063894620000001</v>
      </c>
      <c r="AH38" s="691">
        <v>2.1573886130000002</v>
      </c>
      <c r="AI38" s="691">
        <v>2.0411272500000002</v>
      </c>
      <c r="AJ38" s="691">
        <v>1.9725795310000001</v>
      </c>
      <c r="AK38" s="691">
        <v>1.9757302800000001</v>
      </c>
      <c r="AL38" s="691">
        <v>2.108841951</v>
      </c>
      <c r="AM38" s="691">
        <v>2.0902683830000002</v>
      </c>
      <c r="AN38" s="691">
        <v>1.901938066</v>
      </c>
      <c r="AO38" s="691">
        <v>2.0018118349999998</v>
      </c>
      <c r="AP38" s="691">
        <v>1.940309501</v>
      </c>
      <c r="AQ38" s="691">
        <v>2.0496871049999998</v>
      </c>
      <c r="AR38" s="691">
        <v>2.1098446100000001</v>
      </c>
      <c r="AS38" s="691">
        <v>2.1931918709999998</v>
      </c>
      <c r="AT38" s="691">
        <v>2.1363822149999998</v>
      </c>
      <c r="AU38" s="691">
        <v>1.8331253009999999</v>
      </c>
      <c r="AV38" s="691">
        <v>1.7261410500000001</v>
      </c>
      <c r="AW38" s="691">
        <v>1.9861367780000001</v>
      </c>
      <c r="AX38" s="691">
        <v>2.1088420000000001</v>
      </c>
      <c r="AY38" s="691">
        <v>2.090268</v>
      </c>
      <c r="AZ38" s="692">
        <v>1.9019379999999999</v>
      </c>
      <c r="BA38" s="692">
        <v>2.0018120000000001</v>
      </c>
      <c r="BB38" s="692">
        <v>1.9403090000000001</v>
      </c>
      <c r="BC38" s="692">
        <v>2.049687</v>
      </c>
      <c r="BD38" s="692">
        <v>2.109845</v>
      </c>
      <c r="BE38" s="692">
        <v>2.1931919999999998</v>
      </c>
      <c r="BF38" s="692">
        <v>2.1363819999999998</v>
      </c>
      <c r="BG38" s="692">
        <v>1.8331249999999999</v>
      </c>
      <c r="BH38" s="692">
        <v>1.7261409999999999</v>
      </c>
      <c r="BI38" s="692">
        <v>1.986137</v>
      </c>
      <c r="BJ38" s="692">
        <v>2.1088420000000001</v>
      </c>
      <c r="BK38" s="692">
        <v>2.090268</v>
      </c>
      <c r="BL38" s="692">
        <v>1.9698640000000001</v>
      </c>
      <c r="BM38" s="692">
        <v>2.0018120000000001</v>
      </c>
      <c r="BN38" s="692">
        <v>1.9403090000000001</v>
      </c>
      <c r="BO38" s="692">
        <v>2.049687</v>
      </c>
      <c r="BP38" s="692">
        <v>2.109845</v>
      </c>
      <c r="BQ38" s="692">
        <v>2.1931919999999998</v>
      </c>
      <c r="BR38" s="692">
        <v>2.1363819999999998</v>
      </c>
      <c r="BS38" s="692">
        <v>1.8331249999999999</v>
      </c>
      <c r="BT38" s="692">
        <v>1.7261409999999999</v>
      </c>
      <c r="BU38" s="692">
        <v>1.986137</v>
      </c>
      <c r="BV38" s="692">
        <v>2.1088420000000001</v>
      </c>
    </row>
    <row r="39" spans="1:74" ht="12" customHeight="1" x14ac:dyDescent="0.35">
      <c r="A39" s="650" t="s">
        <v>1286</v>
      </c>
      <c r="B39" s="648" t="s">
        <v>1039</v>
      </c>
      <c r="C39" s="691">
        <v>0.13995687400000001</v>
      </c>
      <c r="D39" s="691">
        <v>0.108537577</v>
      </c>
      <c r="E39" s="691">
        <v>0.12632072699999999</v>
      </c>
      <c r="F39" s="691">
        <v>0.12517455699999999</v>
      </c>
      <c r="G39" s="691">
        <v>0.12551800799999999</v>
      </c>
      <c r="H39" s="691">
        <v>0.112898897</v>
      </c>
      <c r="I39" s="691">
        <v>8.7438526000000003E-2</v>
      </c>
      <c r="J39" s="691">
        <v>7.4324038999999995E-2</v>
      </c>
      <c r="K39" s="691">
        <v>6.436952E-2</v>
      </c>
      <c r="L39" s="691">
        <v>7.3732941999999996E-2</v>
      </c>
      <c r="M39" s="691">
        <v>7.8939017E-2</v>
      </c>
      <c r="N39" s="691">
        <v>0.104478106</v>
      </c>
      <c r="O39" s="691">
        <v>0.119390369</v>
      </c>
      <c r="P39" s="691">
        <v>0.126620435</v>
      </c>
      <c r="Q39" s="691">
        <v>0.13980440699999999</v>
      </c>
      <c r="R39" s="691">
        <v>0.128258437</v>
      </c>
      <c r="S39" s="691">
        <v>0.124974063</v>
      </c>
      <c r="T39" s="691">
        <v>9.4878134000000003E-2</v>
      </c>
      <c r="U39" s="691">
        <v>8.4416885999999997E-2</v>
      </c>
      <c r="V39" s="691">
        <v>8.0092921999999997E-2</v>
      </c>
      <c r="W39" s="691">
        <v>6.8225195000000002E-2</v>
      </c>
      <c r="X39" s="691">
        <v>6.7056572999999994E-2</v>
      </c>
      <c r="Y39" s="691">
        <v>8.2108590999999995E-2</v>
      </c>
      <c r="Z39" s="691">
        <v>9.8753677999999998E-2</v>
      </c>
      <c r="AA39" s="691">
        <v>0.11111966400000001</v>
      </c>
      <c r="AB39" s="691">
        <v>8.3627097999999997E-2</v>
      </c>
      <c r="AC39" s="691">
        <v>0.12554984299999999</v>
      </c>
      <c r="AD39" s="691">
        <v>0.110615387</v>
      </c>
      <c r="AE39" s="691">
        <v>0.10749767</v>
      </c>
      <c r="AF39" s="691">
        <v>8.3997941000000007E-2</v>
      </c>
      <c r="AG39" s="691">
        <v>9.8977931000000005E-2</v>
      </c>
      <c r="AH39" s="691">
        <v>9.1035157000000005E-2</v>
      </c>
      <c r="AI39" s="691">
        <v>9.397527E-2</v>
      </c>
      <c r="AJ39" s="691">
        <v>9.3649702000000001E-2</v>
      </c>
      <c r="AK39" s="691">
        <v>0.101107507</v>
      </c>
      <c r="AL39" s="691">
        <v>9.2712050000000004E-2</v>
      </c>
      <c r="AM39" s="691">
        <v>0.11237702400000001</v>
      </c>
      <c r="AN39" s="691">
        <v>9.9906061000000004E-2</v>
      </c>
      <c r="AO39" s="691">
        <v>0.111388396</v>
      </c>
      <c r="AP39" s="691">
        <v>9.5846946000000002E-2</v>
      </c>
      <c r="AQ39" s="691">
        <v>0.105522407</v>
      </c>
      <c r="AR39" s="691">
        <v>0.107756216</v>
      </c>
      <c r="AS39" s="691">
        <v>9.4754533000000002E-2</v>
      </c>
      <c r="AT39" s="691">
        <v>9.8994470000000001E-2</v>
      </c>
      <c r="AU39" s="691">
        <v>8.1579789999999999E-2</v>
      </c>
      <c r="AV39" s="691">
        <v>7.5110660999999995E-2</v>
      </c>
      <c r="AW39" s="691">
        <v>8.7503670000000006E-2</v>
      </c>
      <c r="AX39" s="691">
        <v>9.2712100000000006E-2</v>
      </c>
      <c r="AY39" s="691">
        <v>0.112377</v>
      </c>
      <c r="AZ39" s="692">
        <v>9.9906099999999998E-2</v>
      </c>
      <c r="BA39" s="692">
        <v>0.1113884</v>
      </c>
      <c r="BB39" s="692">
        <v>9.5846899999999999E-2</v>
      </c>
      <c r="BC39" s="692">
        <v>0.1055224</v>
      </c>
      <c r="BD39" s="692">
        <v>0.1077562</v>
      </c>
      <c r="BE39" s="692">
        <v>9.4754500000000005E-2</v>
      </c>
      <c r="BF39" s="692">
        <v>9.8994499999999999E-2</v>
      </c>
      <c r="BG39" s="692">
        <v>8.1579799999999994E-2</v>
      </c>
      <c r="BH39" s="692">
        <v>7.5110700000000002E-2</v>
      </c>
      <c r="BI39" s="692">
        <v>8.7503700000000004E-2</v>
      </c>
      <c r="BJ39" s="692">
        <v>9.2712100000000006E-2</v>
      </c>
      <c r="BK39" s="692">
        <v>0.112377</v>
      </c>
      <c r="BL39" s="692">
        <v>0.1034741</v>
      </c>
      <c r="BM39" s="692">
        <v>0.1113884</v>
      </c>
      <c r="BN39" s="692">
        <v>9.5846899999999999E-2</v>
      </c>
      <c r="BO39" s="692">
        <v>0.1055224</v>
      </c>
      <c r="BP39" s="692">
        <v>0.1077562</v>
      </c>
      <c r="BQ39" s="692">
        <v>9.4754500000000005E-2</v>
      </c>
      <c r="BR39" s="692">
        <v>9.8994499999999999E-2</v>
      </c>
      <c r="BS39" s="692">
        <v>8.1579799999999994E-2</v>
      </c>
      <c r="BT39" s="692">
        <v>7.5110700000000002E-2</v>
      </c>
      <c r="BU39" s="692">
        <v>8.7503700000000004E-2</v>
      </c>
      <c r="BV39" s="692">
        <v>9.2712100000000006E-2</v>
      </c>
    </row>
    <row r="40" spans="1:74" ht="12" customHeight="1" x14ac:dyDescent="0.35">
      <c r="A40" s="650" t="s">
        <v>1287</v>
      </c>
      <c r="B40" s="648" t="s">
        <v>1040</v>
      </c>
      <c r="C40" s="691">
        <v>3.4129027999999999E-2</v>
      </c>
      <c r="D40" s="691">
        <v>3.8164938000000002E-2</v>
      </c>
      <c r="E40" s="691">
        <v>5.7353301000000002E-2</v>
      </c>
      <c r="F40" s="691">
        <v>6.2095193999999999E-2</v>
      </c>
      <c r="G40" s="691">
        <v>6.6494581999999997E-2</v>
      </c>
      <c r="H40" s="691">
        <v>7.2989756000000003E-2</v>
      </c>
      <c r="I40" s="691">
        <v>7.9539723000000007E-2</v>
      </c>
      <c r="J40" s="691">
        <v>7.3821806000000004E-2</v>
      </c>
      <c r="K40" s="691">
        <v>6.3500284000000004E-2</v>
      </c>
      <c r="L40" s="691">
        <v>5.3288623E-2</v>
      </c>
      <c r="M40" s="691">
        <v>4.1030407999999997E-2</v>
      </c>
      <c r="N40" s="691">
        <v>2.9668153999999999E-2</v>
      </c>
      <c r="O40" s="691">
        <v>3.5971373000000001E-2</v>
      </c>
      <c r="P40" s="691">
        <v>4.2968088000000002E-2</v>
      </c>
      <c r="Q40" s="691">
        <v>5.2474930000000003E-2</v>
      </c>
      <c r="R40" s="691">
        <v>6.2357803000000003E-2</v>
      </c>
      <c r="S40" s="691">
        <v>7.7876912000000006E-2</v>
      </c>
      <c r="T40" s="691">
        <v>7.8396161000000006E-2</v>
      </c>
      <c r="U40" s="691">
        <v>8.2084934999999998E-2</v>
      </c>
      <c r="V40" s="691">
        <v>6.9583117E-2</v>
      </c>
      <c r="W40" s="691">
        <v>5.9441150999999998E-2</v>
      </c>
      <c r="X40" s="691">
        <v>5.0900391000000003E-2</v>
      </c>
      <c r="Y40" s="691">
        <v>4.1927064999999999E-2</v>
      </c>
      <c r="Z40" s="691">
        <v>3.3285289000000003E-2</v>
      </c>
      <c r="AA40" s="691">
        <v>3.6150595000000001E-2</v>
      </c>
      <c r="AB40" s="691">
        <v>3.7145859000000003E-2</v>
      </c>
      <c r="AC40" s="691">
        <v>6.3291952999999998E-2</v>
      </c>
      <c r="AD40" s="691">
        <v>7.3830629999999994E-2</v>
      </c>
      <c r="AE40" s="691">
        <v>8.0034442999999997E-2</v>
      </c>
      <c r="AF40" s="691">
        <v>7.7576146999999998E-2</v>
      </c>
      <c r="AG40" s="691">
        <v>7.7991842000000006E-2</v>
      </c>
      <c r="AH40" s="691">
        <v>7.6364532999999998E-2</v>
      </c>
      <c r="AI40" s="691">
        <v>6.9793270000000004E-2</v>
      </c>
      <c r="AJ40" s="691">
        <v>5.7236414999999999E-2</v>
      </c>
      <c r="AK40" s="691">
        <v>4.8941147999999997E-2</v>
      </c>
      <c r="AL40" s="691">
        <v>3.6590943000000001E-2</v>
      </c>
      <c r="AM40" s="691">
        <v>5.7152992999999999E-2</v>
      </c>
      <c r="AN40" s="691">
        <v>6.3361547000000004E-2</v>
      </c>
      <c r="AO40" s="691">
        <v>7.9777153000000003E-2</v>
      </c>
      <c r="AP40" s="691">
        <v>9.0156222999999994E-2</v>
      </c>
      <c r="AQ40" s="691">
        <v>9.7248449000000001E-2</v>
      </c>
      <c r="AR40" s="691">
        <v>0.10396495</v>
      </c>
      <c r="AS40" s="691">
        <v>0.101248852</v>
      </c>
      <c r="AT40" s="691">
        <v>9.4775863000000002E-2</v>
      </c>
      <c r="AU40" s="691">
        <v>9.2304457000000006E-2</v>
      </c>
      <c r="AV40" s="691">
        <v>8.5168596999999999E-2</v>
      </c>
      <c r="AW40" s="691">
        <v>5.5642878999999999E-2</v>
      </c>
      <c r="AX40" s="691">
        <v>5.6501500000000003E-2</v>
      </c>
      <c r="AY40" s="691">
        <v>5.7978000000000002E-2</v>
      </c>
      <c r="AZ40" s="692">
        <v>6.0042600000000002E-2</v>
      </c>
      <c r="BA40" s="692">
        <v>7.5601100000000004E-2</v>
      </c>
      <c r="BB40" s="692">
        <v>8.0008599999999999E-2</v>
      </c>
      <c r="BC40" s="692">
        <v>8.6350899999999994E-2</v>
      </c>
      <c r="BD40" s="692">
        <v>8.8738800000000007E-2</v>
      </c>
      <c r="BE40" s="692">
        <v>9.0420600000000004E-2</v>
      </c>
      <c r="BF40" s="692">
        <v>9.6731700000000004E-2</v>
      </c>
      <c r="BG40" s="692">
        <v>8.9927199999999999E-2</v>
      </c>
      <c r="BH40" s="692">
        <v>8.7703100000000006E-2</v>
      </c>
      <c r="BI40" s="692">
        <v>7.8970700000000005E-2</v>
      </c>
      <c r="BJ40" s="692">
        <v>7.6823100000000005E-2</v>
      </c>
      <c r="BK40" s="692">
        <v>7.52974E-2</v>
      </c>
      <c r="BL40" s="692">
        <v>7.6229599999999995E-2</v>
      </c>
      <c r="BM40" s="692">
        <v>8.8203199999999995E-2</v>
      </c>
      <c r="BN40" s="692">
        <v>9.0399900000000005E-2</v>
      </c>
      <c r="BO40" s="692">
        <v>9.5658900000000005E-2</v>
      </c>
      <c r="BP40" s="692">
        <v>9.6227900000000005E-2</v>
      </c>
      <c r="BQ40" s="692">
        <v>9.7425899999999996E-2</v>
      </c>
      <c r="BR40" s="692">
        <v>9.7097900000000001E-2</v>
      </c>
      <c r="BS40" s="692">
        <v>8.9853299999999997E-2</v>
      </c>
      <c r="BT40" s="692">
        <v>8.7289000000000005E-2</v>
      </c>
      <c r="BU40" s="692">
        <v>7.8324500000000005E-2</v>
      </c>
      <c r="BV40" s="692">
        <v>7.5969099999999998E-2</v>
      </c>
    </row>
    <row r="41" spans="1:74" ht="12" customHeight="1" x14ac:dyDescent="0.35">
      <c r="A41" s="650" t="s">
        <v>1058</v>
      </c>
      <c r="B41" s="648" t="s">
        <v>1048</v>
      </c>
      <c r="C41" s="691">
        <v>1.9031979999999999</v>
      </c>
      <c r="D41" s="691">
        <v>2.0588739999999999</v>
      </c>
      <c r="E41" s="691">
        <v>2.9142589999999999</v>
      </c>
      <c r="F41" s="691">
        <v>3.2449699999999999</v>
      </c>
      <c r="G41" s="691">
        <v>3.5487829999999998</v>
      </c>
      <c r="H41" s="691">
        <v>3.6040519999999998</v>
      </c>
      <c r="I41" s="691">
        <v>3.7601399999999998</v>
      </c>
      <c r="J41" s="691">
        <v>3.6113529999999998</v>
      </c>
      <c r="K41" s="691">
        <v>3.2049780000000001</v>
      </c>
      <c r="L41" s="691">
        <v>2.8325279999999999</v>
      </c>
      <c r="M41" s="691">
        <v>2.2275529999999999</v>
      </c>
      <c r="N41" s="691">
        <v>2.0467580000000001</v>
      </c>
      <c r="O41" s="691">
        <v>2.3125369999999998</v>
      </c>
      <c r="P41" s="691">
        <v>2.6227269999999998</v>
      </c>
      <c r="Q41" s="691">
        <v>3.4238569999999999</v>
      </c>
      <c r="R41" s="691">
        <v>3.8157489999999998</v>
      </c>
      <c r="S41" s="691">
        <v>4.2672980000000003</v>
      </c>
      <c r="T41" s="691">
        <v>4.2690400000000004</v>
      </c>
      <c r="U41" s="691">
        <v>4.4052759999999997</v>
      </c>
      <c r="V41" s="691">
        <v>4.1985159999999997</v>
      </c>
      <c r="W41" s="691">
        <v>3.7215020000000001</v>
      </c>
      <c r="X41" s="691">
        <v>3.3101419999999999</v>
      </c>
      <c r="Y41" s="691">
        <v>2.686766</v>
      </c>
      <c r="Z41" s="691">
        <v>2.4889700000000001</v>
      </c>
      <c r="AA41" s="691">
        <v>2.7498200000000002</v>
      </c>
      <c r="AB41" s="691">
        <v>2.9391419999999999</v>
      </c>
      <c r="AC41" s="691">
        <v>4.1583069999999998</v>
      </c>
      <c r="AD41" s="691">
        <v>4.6103360000000002</v>
      </c>
      <c r="AE41" s="691">
        <v>5.0626860000000002</v>
      </c>
      <c r="AF41" s="691">
        <v>5.1071669999999996</v>
      </c>
      <c r="AG41" s="691">
        <v>5.1923959999999996</v>
      </c>
      <c r="AH41" s="691">
        <v>4.924366</v>
      </c>
      <c r="AI41" s="691">
        <v>4.3697629999999998</v>
      </c>
      <c r="AJ41" s="691">
        <v>3.820954</v>
      </c>
      <c r="AK41" s="691">
        <v>3.2590599999999998</v>
      </c>
      <c r="AL41" s="691">
        <v>2.9702039999999998</v>
      </c>
      <c r="AM41" s="691">
        <v>3.326953</v>
      </c>
      <c r="AN41" s="691">
        <v>3.6592090000000002</v>
      </c>
      <c r="AO41" s="691">
        <v>5.0247359999999999</v>
      </c>
      <c r="AP41" s="691">
        <v>5.5343580000000001</v>
      </c>
      <c r="AQ41" s="691">
        <v>6.0841180000000001</v>
      </c>
      <c r="AR41" s="691">
        <v>6.0969360000000004</v>
      </c>
      <c r="AS41" s="691">
        <v>6.3105140000000004</v>
      </c>
      <c r="AT41" s="691">
        <v>6.0736220000000003</v>
      </c>
      <c r="AU41" s="691">
        <v>5.4553060000000002</v>
      </c>
      <c r="AV41" s="691">
        <v>5.0485350000000002</v>
      </c>
      <c r="AW41" s="691">
        <v>4.1075359999999996</v>
      </c>
      <c r="AX41" s="691">
        <v>3.780535</v>
      </c>
      <c r="AY41" s="691">
        <v>4.0884</v>
      </c>
      <c r="AZ41" s="692">
        <v>4.5123490000000004</v>
      </c>
      <c r="BA41" s="692">
        <v>6.2184710000000001</v>
      </c>
      <c r="BB41" s="692">
        <v>6.9557070000000003</v>
      </c>
      <c r="BC41" s="692">
        <v>7.6885529999999997</v>
      </c>
      <c r="BD41" s="692">
        <v>7.8179689999999997</v>
      </c>
      <c r="BE41" s="692">
        <v>8.111834</v>
      </c>
      <c r="BF41" s="692">
        <v>7.8427389999999999</v>
      </c>
      <c r="BG41" s="692">
        <v>7.0382210000000001</v>
      </c>
      <c r="BH41" s="692">
        <v>6.3095319999999999</v>
      </c>
      <c r="BI41" s="692">
        <v>5.1306409999999998</v>
      </c>
      <c r="BJ41" s="692">
        <v>4.7211639999999999</v>
      </c>
      <c r="BK41" s="692">
        <v>5.1172180000000003</v>
      </c>
      <c r="BL41" s="692">
        <v>5.6662119999999998</v>
      </c>
      <c r="BM41" s="692">
        <v>7.8422559999999999</v>
      </c>
      <c r="BN41" s="692">
        <v>8.7869290000000007</v>
      </c>
      <c r="BO41" s="692">
        <v>9.7185860000000002</v>
      </c>
      <c r="BP41" s="692">
        <v>9.8833970000000004</v>
      </c>
      <c r="BQ41" s="692">
        <v>10.25126</v>
      </c>
      <c r="BR41" s="692">
        <v>9.9063759999999998</v>
      </c>
      <c r="BS41" s="692">
        <v>8.8812090000000001</v>
      </c>
      <c r="BT41" s="692">
        <v>7.9564950000000003</v>
      </c>
      <c r="BU41" s="692">
        <v>6.4687659999999996</v>
      </c>
      <c r="BV41" s="692">
        <v>5.9451409999999996</v>
      </c>
    </row>
    <row r="42" spans="1:74" ht="12" customHeight="1" x14ac:dyDescent="0.35">
      <c r="A42" s="650" t="s">
        <v>1059</v>
      </c>
      <c r="B42" s="648" t="s">
        <v>1060</v>
      </c>
      <c r="C42" s="691">
        <v>1.1065100000000001</v>
      </c>
      <c r="D42" s="691">
        <v>1.2049730000000001</v>
      </c>
      <c r="E42" s="691">
        <v>1.727195</v>
      </c>
      <c r="F42" s="691">
        <v>1.934966</v>
      </c>
      <c r="G42" s="691">
        <v>2.129702</v>
      </c>
      <c r="H42" s="691">
        <v>2.1753990000000001</v>
      </c>
      <c r="I42" s="691">
        <v>2.2680699999999998</v>
      </c>
      <c r="J42" s="691">
        <v>2.1844619999999999</v>
      </c>
      <c r="K42" s="691">
        <v>1.9296489999999999</v>
      </c>
      <c r="L42" s="691">
        <v>1.697281</v>
      </c>
      <c r="M42" s="691">
        <v>1.346193</v>
      </c>
      <c r="N42" s="691">
        <v>1.2100599999999999</v>
      </c>
      <c r="O42" s="691">
        <v>1.3852390000000001</v>
      </c>
      <c r="P42" s="691">
        <v>1.5775539999999999</v>
      </c>
      <c r="Q42" s="691">
        <v>2.0491269999999999</v>
      </c>
      <c r="R42" s="691">
        <v>2.3101419999999999</v>
      </c>
      <c r="S42" s="691">
        <v>2.6096020000000002</v>
      </c>
      <c r="T42" s="691">
        <v>2.6096300000000001</v>
      </c>
      <c r="U42" s="691">
        <v>2.6801219999999999</v>
      </c>
      <c r="V42" s="691">
        <v>2.5397470000000002</v>
      </c>
      <c r="W42" s="691">
        <v>2.2414960000000002</v>
      </c>
      <c r="X42" s="691">
        <v>2.0077310000000002</v>
      </c>
      <c r="Y42" s="691">
        <v>1.656542</v>
      </c>
      <c r="Z42" s="691">
        <v>1.5118529999999999</v>
      </c>
      <c r="AA42" s="691">
        <v>1.6694180000000001</v>
      </c>
      <c r="AB42" s="691">
        <v>1.7743169999999999</v>
      </c>
      <c r="AC42" s="691">
        <v>2.5489739999999999</v>
      </c>
      <c r="AD42" s="691">
        <v>2.8371040000000001</v>
      </c>
      <c r="AE42" s="691">
        <v>3.1348229999999999</v>
      </c>
      <c r="AF42" s="691">
        <v>3.1609039999999999</v>
      </c>
      <c r="AG42" s="691">
        <v>3.1876980000000001</v>
      </c>
      <c r="AH42" s="691">
        <v>2.9941110000000002</v>
      </c>
      <c r="AI42" s="691">
        <v>2.6424509999999999</v>
      </c>
      <c r="AJ42" s="691">
        <v>2.3078810000000001</v>
      </c>
      <c r="AK42" s="691">
        <v>2.067841</v>
      </c>
      <c r="AL42" s="691">
        <v>1.8567659999999999</v>
      </c>
      <c r="AM42" s="691">
        <v>2.101664</v>
      </c>
      <c r="AN42" s="691">
        <v>2.3184290000000001</v>
      </c>
      <c r="AO42" s="691">
        <v>3.1789429999999999</v>
      </c>
      <c r="AP42" s="691">
        <v>3.5205660000000001</v>
      </c>
      <c r="AQ42" s="691">
        <v>3.881983</v>
      </c>
      <c r="AR42" s="691">
        <v>3.8893589999999998</v>
      </c>
      <c r="AS42" s="691">
        <v>4.0194049999999999</v>
      </c>
      <c r="AT42" s="691">
        <v>3.8876810000000002</v>
      </c>
      <c r="AU42" s="691">
        <v>3.4986130000000002</v>
      </c>
      <c r="AV42" s="691">
        <v>3.3487469999999999</v>
      </c>
      <c r="AW42" s="691">
        <v>2.769323</v>
      </c>
      <c r="AX42" s="691">
        <v>2.5126810000000002</v>
      </c>
      <c r="AY42" s="691">
        <v>2.7087089999999998</v>
      </c>
      <c r="AZ42" s="692">
        <v>2.9883549999999999</v>
      </c>
      <c r="BA42" s="692">
        <v>4.136393</v>
      </c>
      <c r="BB42" s="692">
        <v>4.6626560000000001</v>
      </c>
      <c r="BC42" s="692">
        <v>5.1742239999999997</v>
      </c>
      <c r="BD42" s="692">
        <v>5.2866989999999996</v>
      </c>
      <c r="BE42" s="692">
        <v>5.4809749999999999</v>
      </c>
      <c r="BF42" s="692">
        <v>5.3104779999999998</v>
      </c>
      <c r="BG42" s="692">
        <v>4.7557219999999996</v>
      </c>
      <c r="BH42" s="692">
        <v>4.2782530000000003</v>
      </c>
      <c r="BI42" s="692">
        <v>3.5207440000000001</v>
      </c>
      <c r="BJ42" s="692">
        <v>3.2045029999999999</v>
      </c>
      <c r="BK42" s="692">
        <v>3.4762740000000001</v>
      </c>
      <c r="BL42" s="692">
        <v>3.8599929999999998</v>
      </c>
      <c r="BM42" s="692">
        <v>5.383832</v>
      </c>
      <c r="BN42" s="692">
        <v>6.0818899999999996</v>
      </c>
      <c r="BO42" s="692">
        <v>6.7550080000000001</v>
      </c>
      <c r="BP42" s="692">
        <v>6.9008430000000001</v>
      </c>
      <c r="BQ42" s="692">
        <v>7.1521039999999996</v>
      </c>
      <c r="BR42" s="692">
        <v>6.9241739999999998</v>
      </c>
      <c r="BS42" s="692">
        <v>6.1935029999999998</v>
      </c>
      <c r="BT42" s="692">
        <v>5.5655340000000004</v>
      </c>
      <c r="BU42" s="692">
        <v>4.5735200000000003</v>
      </c>
      <c r="BV42" s="692">
        <v>4.1587829999999997</v>
      </c>
    </row>
    <row r="43" spans="1:74" ht="12" customHeight="1" x14ac:dyDescent="0.35">
      <c r="A43" s="650" t="s">
        <v>1061</v>
      </c>
      <c r="B43" s="648" t="s">
        <v>1062</v>
      </c>
      <c r="C43" s="691">
        <v>0.62886059999999999</v>
      </c>
      <c r="D43" s="691">
        <v>0.67607969999999995</v>
      </c>
      <c r="E43" s="691">
        <v>0.93292929999999996</v>
      </c>
      <c r="F43" s="691">
        <v>1.0323720000000001</v>
      </c>
      <c r="G43" s="691">
        <v>1.1104700000000001</v>
      </c>
      <c r="H43" s="691">
        <v>1.1181490000000001</v>
      </c>
      <c r="I43" s="691">
        <v>1.1713990000000001</v>
      </c>
      <c r="J43" s="691">
        <v>1.1160110000000001</v>
      </c>
      <c r="K43" s="691">
        <v>0.99412619999999996</v>
      </c>
      <c r="L43" s="691">
        <v>0.88061409999999996</v>
      </c>
      <c r="M43" s="691">
        <v>0.68309390000000003</v>
      </c>
      <c r="N43" s="691">
        <v>0.65746579999999999</v>
      </c>
      <c r="O43" s="691">
        <v>0.73561200000000004</v>
      </c>
      <c r="P43" s="691">
        <v>0.83321800000000001</v>
      </c>
      <c r="Q43" s="691">
        <v>1.0822529999999999</v>
      </c>
      <c r="R43" s="691">
        <v>1.189365</v>
      </c>
      <c r="S43" s="691">
        <v>1.3091489999999999</v>
      </c>
      <c r="T43" s="691">
        <v>1.305048</v>
      </c>
      <c r="U43" s="691">
        <v>1.355407</v>
      </c>
      <c r="V43" s="691">
        <v>1.30088</v>
      </c>
      <c r="W43" s="691">
        <v>1.1589929999999999</v>
      </c>
      <c r="X43" s="691">
        <v>1.0114350000000001</v>
      </c>
      <c r="Y43" s="691">
        <v>0.80431319999999995</v>
      </c>
      <c r="Z43" s="691">
        <v>0.77378610000000003</v>
      </c>
      <c r="AA43" s="691">
        <v>0.86467179999999999</v>
      </c>
      <c r="AB43" s="691">
        <v>0.93466970000000005</v>
      </c>
      <c r="AC43" s="691">
        <v>1.279522</v>
      </c>
      <c r="AD43" s="691">
        <v>1.4160550000000001</v>
      </c>
      <c r="AE43" s="691">
        <v>1.533736</v>
      </c>
      <c r="AF43" s="691">
        <v>1.5506340000000001</v>
      </c>
      <c r="AG43" s="691">
        <v>1.5994390000000001</v>
      </c>
      <c r="AH43" s="691">
        <v>1.5379529999999999</v>
      </c>
      <c r="AI43" s="691">
        <v>1.3731329999999999</v>
      </c>
      <c r="AJ43" s="691">
        <v>1.1944250000000001</v>
      </c>
      <c r="AK43" s="691">
        <v>0.94518809999999998</v>
      </c>
      <c r="AL43" s="691">
        <v>0.89461639999999998</v>
      </c>
      <c r="AM43" s="691">
        <v>0.99389559999999999</v>
      </c>
      <c r="AN43" s="691">
        <v>1.0952710000000001</v>
      </c>
      <c r="AO43" s="691">
        <v>1.4954959999999999</v>
      </c>
      <c r="AP43" s="691">
        <v>1.6351009999999999</v>
      </c>
      <c r="AQ43" s="691">
        <v>1.7861210000000001</v>
      </c>
      <c r="AR43" s="691">
        <v>1.7915449999999999</v>
      </c>
      <c r="AS43" s="691">
        <v>1.8619589999999999</v>
      </c>
      <c r="AT43" s="691">
        <v>1.7712159999999999</v>
      </c>
      <c r="AU43" s="691">
        <v>1.5848880000000001</v>
      </c>
      <c r="AV43" s="691">
        <v>1.362935</v>
      </c>
      <c r="AW43" s="691">
        <v>1.0788519999999999</v>
      </c>
      <c r="AX43" s="691">
        <v>1.034268</v>
      </c>
      <c r="AY43" s="691">
        <v>1.131659</v>
      </c>
      <c r="AZ43" s="692">
        <v>1.2579899999999999</v>
      </c>
      <c r="BA43" s="692">
        <v>1.7046730000000001</v>
      </c>
      <c r="BB43" s="692">
        <v>1.883721</v>
      </c>
      <c r="BC43" s="692">
        <v>2.0623269999999998</v>
      </c>
      <c r="BD43" s="692">
        <v>2.0780419999999999</v>
      </c>
      <c r="BE43" s="692">
        <v>2.1621190000000001</v>
      </c>
      <c r="BF43" s="692">
        <v>2.0775969999999999</v>
      </c>
      <c r="BG43" s="692">
        <v>1.8715619999999999</v>
      </c>
      <c r="BH43" s="692">
        <v>1.656984</v>
      </c>
      <c r="BI43" s="692">
        <v>1.316729</v>
      </c>
      <c r="BJ43" s="692">
        <v>1.252921</v>
      </c>
      <c r="BK43" s="692">
        <v>1.3619969999999999</v>
      </c>
      <c r="BL43" s="692">
        <v>1.5080739999999999</v>
      </c>
      <c r="BM43" s="692">
        <v>2.0376789999999998</v>
      </c>
      <c r="BN43" s="692">
        <v>2.249552</v>
      </c>
      <c r="BO43" s="692">
        <v>2.4614319999999998</v>
      </c>
      <c r="BP43" s="692">
        <v>2.4795150000000001</v>
      </c>
      <c r="BQ43" s="692">
        <v>2.579402</v>
      </c>
      <c r="BR43" s="692">
        <v>2.47837</v>
      </c>
      <c r="BS43" s="692">
        <v>2.2325010000000001</v>
      </c>
      <c r="BT43" s="692">
        <v>1.976502</v>
      </c>
      <c r="BU43" s="692">
        <v>1.5705960000000001</v>
      </c>
      <c r="BV43" s="692">
        <v>1.4943979999999999</v>
      </c>
    </row>
    <row r="44" spans="1:74" ht="12" customHeight="1" x14ac:dyDescent="0.35">
      <c r="A44" s="650" t="s">
        <v>1063</v>
      </c>
      <c r="B44" s="648" t="s">
        <v>1064</v>
      </c>
      <c r="C44" s="691">
        <v>0.1678277</v>
      </c>
      <c r="D44" s="691">
        <v>0.17782120000000001</v>
      </c>
      <c r="E44" s="691">
        <v>0.25413439999999998</v>
      </c>
      <c r="F44" s="691">
        <v>0.2776324</v>
      </c>
      <c r="G44" s="691">
        <v>0.30861119999999997</v>
      </c>
      <c r="H44" s="691">
        <v>0.31050470000000002</v>
      </c>
      <c r="I44" s="691">
        <v>0.32067059999999997</v>
      </c>
      <c r="J44" s="691">
        <v>0.31087989999999999</v>
      </c>
      <c r="K44" s="691">
        <v>0.28120309999999998</v>
      </c>
      <c r="L44" s="691">
        <v>0.25463330000000001</v>
      </c>
      <c r="M44" s="691">
        <v>0.19826640000000001</v>
      </c>
      <c r="N44" s="691">
        <v>0.17923210000000001</v>
      </c>
      <c r="O44" s="691">
        <v>0.191686</v>
      </c>
      <c r="P44" s="691">
        <v>0.211955</v>
      </c>
      <c r="Q44" s="691">
        <v>0.29247689999999998</v>
      </c>
      <c r="R44" s="691">
        <v>0.31624150000000001</v>
      </c>
      <c r="S44" s="691">
        <v>0.34854689999999999</v>
      </c>
      <c r="T44" s="691">
        <v>0.35436220000000002</v>
      </c>
      <c r="U44" s="691">
        <v>0.36974659999999998</v>
      </c>
      <c r="V44" s="691">
        <v>0.35788819999999999</v>
      </c>
      <c r="W44" s="691">
        <v>0.32101289999999999</v>
      </c>
      <c r="X44" s="691">
        <v>0.29097630000000002</v>
      </c>
      <c r="Y44" s="691">
        <v>0.225911</v>
      </c>
      <c r="Z44" s="691">
        <v>0.20333090000000001</v>
      </c>
      <c r="AA44" s="691">
        <v>0.21573020000000001</v>
      </c>
      <c r="AB44" s="691">
        <v>0.230156</v>
      </c>
      <c r="AC44" s="691">
        <v>0.32981070000000001</v>
      </c>
      <c r="AD44" s="691">
        <v>0.35717759999999998</v>
      </c>
      <c r="AE44" s="691">
        <v>0.3941268</v>
      </c>
      <c r="AF44" s="691">
        <v>0.39562940000000002</v>
      </c>
      <c r="AG44" s="691">
        <v>0.4052596</v>
      </c>
      <c r="AH44" s="691">
        <v>0.39230199999999998</v>
      </c>
      <c r="AI44" s="691">
        <v>0.35417989999999999</v>
      </c>
      <c r="AJ44" s="691">
        <v>0.31864789999999998</v>
      </c>
      <c r="AK44" s="691">
        <v>0.24603069999999999</v>
      </c>
      <c r="AL44" s="691">
        <v>0.21882170000000001</v>
      </c>
      <c r="AM44" s="691">
        <v>0.23139319999999999</v>
      </c>
      <c r="AN44" s="691">
        <v>0.24550910000000001</v>
      </c>
      <c r="AO44" s="691">
        <v>0.35029739999999998</v>
      </c>
      <c r="AP44" s="691">
        <v>0.378691</v>
      </c>
      <c r="AQ44" s="691">
        <v>0.41601399999999999</v>
      </c>
      <c r="AR44" s="691">
        <v>0.41603230000000002</v>
      </c>
      <c r="AS44" s="691">
        <v>0.42914980000000003</v>
      </c>
      <c r="AT44" s="691">
        <v>0.41472530000000002</v>
      </c>
      <c r="AU44" s="691">
        <v>0.37180479999999999</v>
      </c>
      <c r="AV44" s="691">
        <v>0.3368525</v>
      </c>
      <c r="AW44" s="691">
        <v>0.25936049999999999</v>
      </c>
      <c r="AX44" s="691">
        <v>0.23358680000000001</v>
      </c>
      <c r="AY44" s="691">
        <v>0.24803169999999999</v>
      </c>
      <c r="AZ44" s="692">
        <v>0.26600420000000002</v>
      </c>
      <c r="BA44" s="692">
        <v>0.3774053</v>
      </c>
      <c r="BB44" s="692">
        <v>0.40932970000000002</v>
      </c>
      <c r="BC44" s="692">
        <v>0.45200089999999998</v>
      </c>
      <c r="BD44" s="692">
        <v>0.45322879999999999</v>
      </c>
      <c r="BE44" s="692">
        <v>0.46873949999999998</v>
      </c>
      <c r="BF44" s="692">
        <v>0.45466430000000002</v>
      </c>
      <c r="BG44" s="692">
        <v>0.41093639999999998</v>
      </c>
      <c r="BH44" s="692">
        <v>0.37429590000000001</v>
      </c>
      <c r="BI44" s="692">
        <v>0.29316740000000002</v>
      </c>
      <c r="BJ44" s="692">
        <v>0.26373999999999997</v>
      </c>
      <c r="BK44" s="692">
        <v>0.27894649999999999</v>
      </c>
      <c r="BL44" s="692">
        <v>0.29814449999999998</v>
      </c>
      <c r="BM44" s="692">
        <v>0.42074470000000003</v>
      </c>
      <c r="BN44" s="692">
        <v>0.45548689999999997</v>
      </c>
      <c r="BO44" s="692">
        <v>0.50214669999999995</v>
      </c>
      <c r="BP44" s="692">
        <v>0.50303850000000006</v>
      </c>
      <c r="BQ44" s="692">
        <v>0.51975870000000002</v>
      </c>
      <c r="BR44" s="692">
        <v>0.50383250000000002</v>
      </c>
      <c r="BS44" s="692">
        <v>0.45520500000000003</v>
      </c>
      <c r="BT44" s="692">
        <v>0.41445799999999999</v>
      </c>
      <c r="BU44" s="692">
        <v>0.3246502</v>
      </c>
      <c r="BV44" s="692">
        <v>0.29196030000000001</v>
      </c>
    </row>
    <row r="45" spans="1:74" ht="12" customHeight="1" x14ac:dyDescent="0.35">
      <c r="A45" s="654" t="s">
        <v>1288</v>
      </c>
      <c r="B45" s="655" t="s">
        <v>1057</v>
      </c>
      <c r="C45" s="693">
        <v>2.8405357999999999E-2</v>
      </c>
      <c r="D45" s="693">
        <v>2.4497512999999999E-2</v>
      </c>
      <c r="E45" s="693">
        <v>2.6753674000000002E-2</v>
      </c>
      <c r="F45" s="693">
        <v>2.7568711999999999E-2</v>
      </c>
      <c r="G45" s="693">
        <v>2.2717294999999998E-2</v>
      </c>
      <c r="H45" s="693">
        <v>1.9871056000000002E-2</v>
      </c>
      <c r="I45" s="693">
        <v>1.6318511000000001E-2</v>
      </c>
      <c r="J45" s="693">
        <v>1.4517265999999999E-2</v>
      </c>
      <c r="K45" s="693">
        <v>1.9251298999999999E-2</v>
      </c>
      <c r="L45" s="693">
        <v>2.5988107999999999E-2</v>
      </c>
      <c r="M45" s="693">
        <v>2.4715491999999999E-2</v>
      </c>
      <c r="N45" s="693">
        <v>2.7854396E-2</v>
      </c>
      <c r="O45" s="693">
        <v>2.4227752000000002E-2</v>
      </c>
      <c r="P45" s="693">
        <v>2.4892447000000002E-2</v>
      </c>
      <c r="Q45" s="693">
        <v>2.5678145999999999E-2</v>
      </c>
      <c r="R45" s="693">
        <v>2.5912493000000002E-2</v>
      </c>
      <c r="S45" s="693">
        <v>2.3499254000000001E-2</v>
      </c>
      <c r="T45" s="693">
        <v>7.4615767999999999E-2</v>
      </c>
      <c r="U45" s="693">
        <v>7.8716849000000005E-2</v>
      </c>
      <c r="V45" s="693">
        <v>6.7287676000000005E-2</v>
      </c>
      <c r="W45" s="693">
        <v>8.4244369999999999E-2</v>
      </c>
      <c r="X45" s="693">
        <v>0.105859229</v>
      </c>
      <c r="Y45" s="693">
        <v>0.11888220100000001</v>
      </c>
      <c r="Z45" s="693">
        <v>0.13131064200000001</v>
      </c>
      <c r="AA45" s="693">
        <v>2.3156283999999999E-2</v>
      </c>
      <c r="AB45" s="693">
        <v>2.3638777999999999E-2</v>
      </c>
      <c r="AC45" s="693">
        <v>3.3749917999999997E-2</v>
      </c>
      <c r="AD45" s="693">
        <v>2.8307998000000001E-2</v>
      </c>
      <c r="AE45" s="693">
        <v>2.3936473E-2</v>
      </c>
      <c r="AF45" s="693">
        <v>2.1405619000000001E-2</v>
      </c>
      <c r="AG45" s="693">
        <v>1.5104556E-2</v>
      </c>
      <c r="AH45" s="693">
        <v>1.8136468999999999E-2</v>
      </c>
      <c r="AI45" s="693">
        <v>2.2717825000000001E-2</v>
      </c>
      <c r="AJ45" s="693">
        <v>2.4999938999999999E-2</v>
      </c>
      <c r="AK45" s="693">
        <v>2.9232182999999998E-2</v>
      </c>
      <c r="AL45" s="693">
        <v>3.0363322000000002E-2</v>
      </c>
      <c r="AM45" s="693">
        <v>2.8570555000000001E-2</v>
      </c>
      <c r="AN45" s="693">
        <v>2.8983472999999999E-2</v>
      </c>
      <c r="AO45" s="693">
        <v>3.1545163000000001E-2</v>
      </c>
      <c r="AP45" s="693">
        <v>3.1825183E-2</v>
      </c>
      <c r="AQ45" s="693">
        <v>2.7663968000000001E-2</v>
      </c>
      <c r="AR45" s="693">
        <v>2.1568257E-2</v>
      </c>
      <c r="AS45" s="693">
        <v>1.8633022999999999E-2</v>
      </c>
      <c r="AT45" s="693">
        <v>1.4819336000000001E-2</v>
      </c>
      <c r="AU45" s="693">
        <v>1.6645221000000002E-2</v>
      </c>
      <c r="AV45" s="693">
        <v>2.2233813000000002E-2</v>
      </c>
      <c r="AW45" s="693">
        <v>2.9953773E-2</v>
      </c>
      <c r="AX45" s="693">
        <v>2.8939699999999999E-2</v>
      </c>
      <c r="AY45" s="693">
        <v>2.8384800000000002E-2</v>
      </c>
      <c r="AZ45" s="694">
        <v>2.4996600000000001E-2</v>
      </c>
      <c r="BA45" s="694">
        <v>2.7651100000000001E-2</v>
      </c>
      <c r="BB45" s="694">
        <v>2.69555E-2</v>
      </c>
      <c r="BC45" s="694">
        <v>2.53653E-2</v>
      </c>
      <c r="BD45" s="694">
        <v>2.3147600000000001E-2</v>
      </c>
      <c r="BE45" s="694">
        <v>2.1099199999999999E-2</v>
      </c>
      <c r="BF45" s="694">
        <v>1.9992099999999999E-2</v>
      </c>
      <c r="BG45" s="694">
        <v>2.1430399999999999E-2</v>
      </c>
      <c r="BH45" s="694">
        <v>2.5997599999999999E-2</v>
      </c>
      <c r="BI45" s="694">
        <v>2.6511E-2</v>
      </c>
      <c r="BJ45" s="694">
        <v>2.68206E-2</v>
      </c>
      <c r="BK45" s="694">
        <v>2.71039E-2</v>
      </c>
      <c r="BL45" s="694">
        <v>2.5156999999999999E-2</v>
      </c>
      <c r="BM45" s="694">
        <v>2.7168899999999999E-2</v>
      </c>
      <c r="BN45" s="694">
        <v>2.66663E-2</v>
      </c>
      <c r="BO45" s="694">
        <v>2.51795E-2</v>
      </c>
      <c r="BP45" s="694">
        <v>2.3035400000000001E-2</v>
      </c>
      <c r="BQ45" s="694">
        <v>2.1026799999999998E-2</v>
      </c>
      <c r="BR45" s="694">
        <v>1.9946700000000001E-2</v>
      </c>
      <c r="BS45" s="694">
        <v>2.1402899999999999E-2</v>
      </c>
      <c r="BT45" s="694">
        <v>2.5979800000000001E-2</v>
      </c>
      <c r="BU45" s="694">
        <v>2.6500200000000002E-2</v>
      </c>
      <c r="BV45" s="694">
        <v>2.68136E-2</v>
      </c>
    </row>
    <row r="46" spans="1:74" ht="12" customHeight="1" x14ac:dyDescent="0.35">
      <c r="A46" s="656"/>
      <c r="B46" s="645" t="s">
        <v>1065</v>
      </c>
      <c r="C46" s="645"/>
      <c r="D46" s="645"/>
      <c r="E46" s="645"/>
      <c r="F46" s="645"/>
      <c r="G46" s="645"/>
      <c r="H46" s="645"/>
      <c r="I46" s="645"/>
      <c r="J46" s="645"/>
      <c r="K46" s="645"/>
      <c r="L46" s="645"/>
      <c r="M46" s="645"/>
      <c r="N46" s="645"/>
      <c r="O46" s="645"/>
      <c r="P46" s="645"/>
      <c r="Q46" s="645"/>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66"/>
      <c r="BE46" s="666"/>
      <c r="BF46" s="666"/>
      <c r="BG46" s="666"/>
      <c r="BH46" s="657"/>
      <c r="BI46" s="657"/>
      <c r="BJ46" s="657"/>
      <c r="BK46" s="657"/>
      <c r="BL46" s="657"/>
      <c r="BM46" s="657"/>
      <c r="BN46" s="657"/>
      <c r="BO46" s="657"/>
      <c r="BP46" s="657"/>
      <c r="BQ46" s="657"/>
      <c r="BR46" s="657"/>
      <c r="BS46" s="657"/>
      <c r="BT46" s="657"/>
      <c r="BU46" s="657"/>
      <c r="BV46" s="657"/>
    </row>
    <row r="47" spans="1:74" ht="12" customHeight="1" x14ac:dyDescent="0.35">
      <c r="A47" s="656"/>
      <c r="B47" s="645" t="s">
        <v>1066</v>
      </c>
      <c r="C47" s="645"/>
      <c r="D47" s="645"/>
      <c r="E47" s="645"/>
      <c r="F47" s="645"/>
      <c r="G47" s="645"/>
      <c r="H47" s="645"/>
      <c r="I47" s="645"/>
      <c r="J47" s="645"/>
      <c r="K47" s="645"/>
      <c r="L47" s="645"/>
      <c r="M47" s="645"/>
      <c r="N47" s="645"/>
      <c r="O47" s="645"/>
      <c r="P47" s="645"/>
      <c r="Q47" s="645"/>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66"/>
      <c r="BE47" s="666"/>
      <c r="BF47" s="666"/>
      <c r="BG47" s="657"/>
      <c r="BH47" s="657"/>
      <c r="BI47" s="657"/>
      <c r="BJ47" s="657"/>
      <c r="BK47" s="657"/>
      <c r="BL47" s="657"/>
      <c r="BM47" s="657"/>
      <c r="BN47" s="657"/>
      <c r="BO47" s="657"/>
      <c r="BP47" s="657"/>
      <c r="BQ47" s="657"/>
      <c r="BR47" s="657"/>
      <c r="BS47" s="657"/>
      <c r="BT47" s="657"/>
      <c r="BU47" s="657"/>
      <c r="BV47" s="657"/>
    </row>
    <row r="48" spans="1:74" ht="12" customHeight="1" x14ac:dyDescent="0.35">
      <c r="A48" s="656"/>
      <c r="B48" s="821" t="s">
        <v>1344</v>
      </c>
      <c r="C48" s="822"/>
      <c r="D48" s="822"/>
      <c r="E48" s="822"/>
      <c r="F48" s="822"/>
      <c r="G48" s="822"/>
      <c r="H48" s="822"/>
      <c r="I48" s="822"/>
      <c r="J48" s="822"/>
      <c r="K48" s="822"/>
      <c r="L48" s="822"/>
      <c r="M48" s="822"/>
      <c r="N48" s="822"/>
      <c r="O48" s="822"/>
      <c r="P48" s="822"/>
      <c r="Q48" s="822"/>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66"/>
      <c r="BE48" s="666"/>
      <c r="BF48" s="666"/>
      <c r="BG48" s="657"/>
      <c r="BH48" s="657"/>
      <c r="BI48" s="657"/>
      <c r="BJ48" s="657"/>
      <c r="BK48" s="657"/>
      <c r="BL48" s="657"/>
      <c r="BM48" s="657"/>
      <c r="BN48" s="657"/>
      <c r="BO48" s="657"/>
      <c r="BP48" s="657"/>
      <c r="BQ48" s="657"/>
      <c r="BR48" s="657"/>
      <c r="BS48" s="657"/>
      <c r="BT48" s="657"/>
      <c r="BU48" s="657"/>
      <c r="BV48" s="657"/>
    </row>
    <row r="49" spans="1:74" ht="12" customHeight="1" x14ac:dyDescent="0.35">
      <c r="A49" s="656"/>
      <c r="B49" s="822"/>
      <c r="C49" s="822"/>
      <c r="D49" s="822"/>
      <c r="E49" s="822"/>
      <c r="F49" s="822"/>
      <c r="G49" s="822"/>
      <c r="H49" s="822"/>
      <c r="I49" s="822"/>
      <c r="J49" s="822"/>
      <c r="K49" s="822"/>
      <c r="L49" s="822"/>
      <c r="M49" s="822"/>
      <c r="N49" s="822"/>
      <c r="O49" s="822"/>
      <c r="P49" s="822"/>
      <c r="Q49" s="822"/>
      <c r="R49" s="657"/>
      <c r="S49" s="657"/>
      <c r="T49" s="657"/>
      <c r="U49" s="657"/>
      <c r="V49" s="657"/>
      <c r="W49" s="657"/>
      <c r="X49" s="657"/>
      <c r="Y49" s="657"/>
      <c r="Z49" s="657"/>
      <c r="AA49" s="657"/>
      <c r="AB49" s="657"/>
      <c r="AC49" s="657"/>
      <c r="AD49" s="657"/>
      <c r="AE49" s="657"/>
      <c r="AF49" s="657"/>
      <c r="AG49" s="657"/>
      <c r="AH49" s="657"/>
      <c r="AI49" s="657"/>
      <c r="AJ49" s="657"/>
      <c r="AK49" s="657"/>
      <c r="AL49" s="657"/>
      <c r="AM49" s="657"/>
      <c r="AN49" s="657"/>
      <c r="AO49" s="657"/>
      <c r="AP49" s="657"/>
      <c r="AQ49" s="657"/>
      <c r="AR49" s="657"/>
      <c r="AS49" s="657"/>
      <c r="AT49" s="657"/>
      <c r="AU49" s="657"/>
      <c r="AV49" s="657"/>
      <c r="AW49" s="657"/>
      <c r="AX49" s="657"/>
      <c r="AY49" s="657"/>
      <c r="AZ49" s="657"/>
      <c r="BA49" s="657"/>
      <c r="BB49" s="657"/>
      <c r="BC49" s="657"/>
      <c r="BD49" s="666"/>
      <c r="BE49" s="666"/>
      <c r="BF49" s="666"/>
      <c r="BG49" s="657"/>
      <c r="BH49" s="657"/>
      <c r="BI49" s="657"/>
      <c r="BJ49" s="657"/>
      <c r="BK49" s="657"/>
      <c r="BL49" s="657"/>
      <c r="BM49" s="657"/>
      <c r="BN49" s="657"/>
      <c r="BO49" s="657"/>
      <c r="BP49" s="657"/>
      <c r="BQ49" s="657"/>
      <c r="BR49" s="657"/>
      <c r="BS49" s="657"/>
      <c r="BT49" s="657"/>
      <c r="BU49" s="657"/>
      <c r="BV49" s="657"/>
    </row>
    <row r="50" spans="1:74" ht="12" customHeight="1" x14ac:dyDescent="0.35">
      <c r="A50" s="656"/>
      <c r="B50" s="645" t="s">
        <v>1067</v>
      </c>
      <c r="C50" s="645"/>
      <c r="D50" s="645"/>
      <c r="E50" s="645"/>
      <c r="F50" s="645"/>
      <c r="G50" s="645"/>
      <c r="H50" s="645"/>
      <c r="I50" s="645"/>
      <c r="J50" s="645"/>
      <c r="K50" s="645"/>
      <c r="L50" s="645"/>
      <c r="M50" s="645"/>
      <c r="N50" s="645"/>
      <c r="O50" s="645"/>
      <c r="P50" s="645"/>
      <c r="Q50" s="645"/>
      <c r="R50" s="657"/>
      <c r="S50" s="657"/>
      <c r="T50" s="657"/>
      <c r="U50" s="657"/>
      <c r="V50" s="657"/>
      <c r="W50" s="657"/>
      <c r="X50" s="657"/>
      <c r="Y50" s="657"/>
      <c r="Z50" s="657"/>
      <c r="AA50" s="657"/>
      <c r="AB50" s="657"/>
      <c r="AC50" s="657"/>
      <c r="AD50" s="657"/>
      <c r="AE50" s="657"/>
      <c r="AF50" s="657"/>
      <c r="AG50" s="657"/>
      <c r="AH50" s="657"/>
      <c r="AI50" s="657"/>
      <c r="AJ50" s="657"/>
      <c r="AK50" s="657"/>
      <c r="AL50" s="657"/>
      <c r="AM50" s="657"/>
      <c r="AN50" s="657"/>
      <c r="AO50" s="657"/>
      <c r="AP50" s="657"/>
      <c r="AQ50" s="657"/>
      <c r="AR50" s="657"/>
      <c r="AS50" s="657"/>
      <c r="AT50" s="657"/>
      <c r="AU50" s="657"/>
      <c r="AV50" s="657"/>
      <c r="AW50" s="657"/>
      <c r="AX50" s="657"/>
      <c r="AY50" s="657"/>
      <c r="AZ50" s="657"/>
      <c r="BA50" s="657"/>
      <c r="BB50" s="657"/>
      <c r="BC50" s="657"/>
      <c r="BD50" s="666"/>
      <c r="BE50" s="666"/>
      <c r="BF50" s="666"/>
      <c r="BG50" s="657"/>
      <c r="BH50" s="657"/>
      <c r="BI50" s="657"/>
      <c r="BJ50" s="657"/>
      <c r="BK50" s="657"/>
      <c r="BL50" s="657"/>
      <c r="BM50" s="657"/>
      <c r="BN50" s="657"/>
      <c r="BO50" s="657"/>
      <c r="BP50" s="657"/>
      <c r="BQ50" s="657"/>
      <c r="BR50" s="657"/>
      <c r="BS50" s="657"/>
      <c r="BT50" s="657"/>
      <c r="BU50" s="657"/>
      <c r="BV50" s="657"/>
    </row>
    <row r="51" spans="1:74" ht="12" customHeight="1" x14ac:dyDescent="0.35">
      <c r="A51" s="656"/>
      <c r="B51" s="745" t="s">
        <v>801</v>
      </c>
      <c r="C51" s="737"/>
      <c r="D51" s="737"/>
      <c r="E51" s="737"/>
      <c r="F51" s="737"/>
      <c r="G51" s="737"/>
      <c r="H51" s="737"/>
      <c r="I51" s="737"/>
      <c r="J51" s="737"/>
      <c r="K51" s="737"/>
      <c r="L51" s="737"/>
      <c r="M51" s="737"/>
      <c r="N51" s="737"/>
      <c r="O51" s="737"/>
      <c r="P51" s="737"/>
      <c r="Q51" s="737"/>
      <c r="R51" s="657"/>
      <c r="S51" s="657"/>
      <c r="T51" s="657"/>
      <c r="U51" s="657"/>
      <c r="V51" s="657"/>
      <c r="W51" s="657"/>
      <c r="X51" s="657"/>
      <c r="Y51" s="657"/>
      <c r="Z51" s="657"/>
      <c r="AA51" s="657"/>
      <c r="AB51" s="657"/>
      <c r="AC51" s="657"/>
      <c r="AD51" s="657"/>
      <c r="AE51" s="657"/>
      <c r="AF51" s="657"/>
      <c r="AG51" s="657"/>
      <c r="AH51" s="657"/>
      <c r="AI51" s="657"/>
      <c r="AJ51" s="657"/>
      <c r="AK51" s="657"/>
      <c r="AL51" s="657"/>
      <c r="AM51" s="657"/>
      <c r="AN51" s="657"/>
      <c r="AO51" s="657"/>
      <c r="AP51" s="657"/>
      <c r="AQ51" s="657"/>
      <c r="AR51" s="657"/>
      <c r="AS51" s="657"/>
      <c r="AT51" s="657"/>
      <c r="AU51" s="657"/>
      <c r="AV51" s="657"/>
      <c r="AW51" s="657"/>
      <c r="AX51" s="657"/>
      <c r="AY51" s="657"/>
      <c r="AZ51" s="657"/>
      <c r="BA51" s="657"/>
      <c r="BB51" s="657"/>
      <c r="BC51" s="657"/>
      <c r="BD51" s="666"/>
      <c r="BE51" s="666"/>
      <c r="BF51" s="666"/>
      <c r="BG51" s="657"/>
      <c r="BH51" s="657"/>
      <c r="BI51" s="657"/>
      <c r="BJ51" s="657"/>
      <c r="BK51" s="657"/>
      <c r="BL51" s="657"/>
      <c r="BM51" s="657"/>
      <c r="BN51" s="657"/>
      <c r="BO51" s="657"/>
      <c r="BP51" s="657"/>
      <c r="BQ51" s="657"/>
      <c r="BR51" s="657"/>
      <c r="BS51" s="657"/>
      <c r="BT51" s="657"/>
      <c r="BU51" s="657"/>
      <c r="BV51" s="657"/>
    </row>
    <row r="52" spans="1:74" ht="12" customHeight="1" x14ac:dyDescent="0.35">
      <c r="A52" s="650"/>
      <c r="B52" s="823" t="str">
        <f>"Notes: "&amp;"EIA completed modeling and analysis for this report on " &amp;Dates!D2&amp;"."</f>
        <v>Notes: EIA completed modeling and analysis for this report on Thursday February 2, 2023.</v>
      </c>
      <c r="C52" s="737"/>
      <c r="D52" s="737"/>
      <c r="E52" s="737"/>
      <c r="F52" s="737"/>
      <c r="G52" s="737"/>
      <c r="H52" s="737"/>
      <c r="I52" s="737"/>
      <c r="J52" s="737"/>
      <c r="K52" s="737"/>
      <c r="L52" s="737"/>
      <c r="M52" s="737"/>
      <c r="N52" s="737"/>
      <c r="O52" s="737"/>
      <c r="P52" s="737"/>
      <c r="Q52" s="737"/>
    </row>
    <row r="53" spans="1:74" ht="12" customHeight="1" x14ac:dyDescent="0.35">
      <c r="A53" s="650"/>
      <c r="B53" s="763" t="s">
        <v>346</v>
      </c>
      <c r="C53" s="737"/>
      <c r="D53" s="737"/>
      <c r="E53" s="737"/>
      <c r="F53" s="737"/>
      <c r="G53" s="737"/>
      <c r="H53" s="737"/>
      <c r="I53" s="737"/>
      <c r="J53" s="737"/>
      <c r="K53" s="737"/>
      <c r="L53" s="737"/>
      <c r="M53" s="737"/>
      <c r="N53" s="737"/>
      <c r="O53" s="737"/>
      <c r="P53" s="737"/>
      <c r="Q53" s="737"/>
    </row>
    <row r="54" spans="1:74" ht="12" customHeight="1" x14ac:dyDescent="0.35">
      <c r="A54" s="650"/>
      <c r="B54" s="645" t="s">
        <v>1068</v>
      </c>
      <c r="C54" s="645"/>
      <c r="D54" s="645"/>
      <c r="E54" s="645"/>
      <c r="F54" s="645"/>
      <c r="G54" s="645"/>
      <c r="H54" s="645"/>
      <c r="I54" s="645"/>
      <c r="J54" s="645"/>
      <c r="K54" s="645"/>
      <c r="L54" s="645"/>
      <c r="M54" s="645"/>
      <c r="N54" s="645"/>
      <c r="O54" s="645"/>
      <c r="P54" s="645"/>
      <c r="Q54" s="645"/>
    </row>
    <row r="55" spans="1:74" ht="12" customHeight="1" x14ac:dyDescent="0.35">
      <c r="A55" s="650"/>
      <c r="B55" s="645" t="s">
        <v>824</v>
      </c>
      <c r="C55" s="645"/>
      <c r="D55" s="645"/>
      <c r="E55" s="645"/>
      <c r="F55" s="645"/>
      <c r="G55" s="645"/>
      <c r="H55" s="645"/>
      <c r="I55" s="645"/>
      <c r="J55" s="645"/>
      <c r="K55" s="645"/>
      <c r="L55" s="645"/>
      <c r="M55" s="645"/>
      <c r="N55" s="645"/>
      <c r="O55" s="645"/>
      <c r="P55" s="645"/>
      <c r="Q55" s="645"/>
    </row>
    <row r="56" spans="1:74" ht="12" customHeight="1" x14ac:dyDescent="0.35">
      <c r="A56" s="650"/>
      <c r="B56" s="764" t="s">
        <v>1349</v>
      </c>
      <c r="C56" s="752"/>
      <c r="D56" s="752"/>
      <c r="E56" s="752"/>
      <c r="F56" s="752"/>
      <c r="G56" s="752"/>
      <c r="H56" s="752"/>
      <c r="I56" s="752"/>
      <c r="J56" s="752"/>
      <c r="K56" s="752"/>
      <c r="L56" s="752"/>
      <c r="M56" s="752"/>
      <c r="N56" s="752"/>
      <c r="O56" s="752"/>
      <c r="P56" s="752"/>
      <c r="Q56" s="752"/>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7" transitionEvaluation="1" transitionEntry="1" codeName="Sheet6">
    <pageSetUpPr fitToPage="1"/>
  </sheetPr>
  <dimension ref="A1:BV160"/>
  <sheetViews>
    <sheetView showGridLines="0" workbookViewId="0">
      <pane xSplit="2" ySplit="4" topLeftCell="AT5" activePane="bottomRight" state="frozen"/>
      <selection activeCell="BF1" sqref="BF1"/>
      <selection pane="topRight" activeCell="BF1" sqref="BF1"/>
      <selection pane="bottomLeft" activeCell="BF1" sqref="BF1"/>
      <selection pane="bottomRight" activeCell="AY7" sqref="AY7:AY69"/>
    </sheetView>
  </sheetViews>
  <sheetFormatPr defaultColWidth="9.54296875" defaultRowHeight="10.5" x14ac:dyDescent="0.25"/>
  <cols>
    <col min="1" max="1" width="8.453125" style="134" customWidth="1"/>
    <col min="2" max="2" width="42.54296875" style="134" customWidth="1"/>
    <col min="3" max="50" width="7.453125" style="134" customWidth="1"/>
    <col min="51" max="55" width="7.453125" style="327" customWidth="1"/>
    <col min="56" max="58" width="7.453125" style="622" customWidth="1"/>
    <col min="59" max="62" width="7.453125" style="327" customWidth="1"/>
    <col min="63" max="74" width="7.453125" style="134" customWidth="1"/>
    <col min="75" max="16384" width="9.54296875" style="134"/>
  </cols>
  <sheetData>
    <row r="1" spans="1:74" ht="13.4" customHeight="1" x14ac:dyDescent="0.3">
      <c r="A1" s="734" t="s">
        <v>785</v>
      </c>
      <c r="B1" s="828" t="s">
        <v>1089</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251"/>
    </row>
    <row r="2" spans="1:74" s="46" customFormat="1"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c r="AY2" s="366"/>
      <c r="AZ2" s="366"/>
      <c r="BA2" s="366"/>
      <c r="BB2" s="366"/>
      <c r="BC2" s="366"/>
      <c r="BD2" s="583"/>
      <c r="BE2" s="583"/>
      <c r="BF2" s="583"/>
      <c r="BG2" s="366"/>
      <c r="BH2" s="366"/>
      <c r="BI2" s="366"/>
      <c r="BJ2" s="36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39"/>
      <c r="B5" s="135" t="s">
        <v>781</v>
      </c>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376"/>
      <c r="AZ5" s="376"/>
      <c r="BA5" s="376"/>
      <c r="BB5" s="376"/>
      <c r="BC5" s="376"/>
      <c r="BD5" s="623"/>
      <c r="BE5" s="623"/>
      <c r="BF5" s="623"/>
      <c r="BG5" s="623"/>
      <c r="BH5" s="623"/>
      <c r="BI5" s="623"/>
      <c r="BJ5" s="376"/>
      <c r="BK5" s="376"/>
      <c r="BL5" s="376"/>
      <c r="BM5" s="376"/>
      <c r="BN5" s="376"/>
      <c r="BO5" s="376"/>
      <c r="BP5" s="376"/>
      <c r="BQ5" s="376"/>
      <c r="BR5" s="376"/>
      <c r="BS5" s="376"/>
      <c r="BT5" s="376"/>
      <c r="BU5" s="376"/>
      <c r="BV5" s="376"/>
    </row>
    <row r="6" spans="1:74" ht="11.15" customHeight="1" x14ac:dyDescent="0.2">
      <c r="A6" s="139"/>
      <c r="B6" s="35" t="s">
        <v>546</v>
      </c>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row>
    <row r="7" spans="1:74" ht="11.15" customHeight="1" x14ac:dyDescent="0.25">
      <c r="A7" s="139" t="s">
        <v>547</v>
      </c>
      <c r="B7" s="38" t="s">
        <v>1085</v>
      </c>
      <c r="C7" s="231">
        <v>18835.411</v>
      </c>
      <c r="D7" s="231">
        <v>18835.411</v>
      </c>
      <c r="E7" s="231">
        <v>18835.411</v>
      </c>
      <c r="F7" s="231">
        <v>18962.174999999999</v>
      </c>
      <c r="G7" s="231">
        <v>18962.174999999999</v>
      </c>
      <c r="H7" s="231">
        <v>18962.174999999999</v>
      </c>
      <c r="I7" s="231">
        <v>19130.932000000001</v>
      </c>
      <c r="J7" s="231">
        <v>19130.932000000001</v>
      </c>
      <c r="K7" s="231">
        <v>19130.932000000001</v>
      </c>
      <c r="L7" s="231">
        <v>19215.690999999999</v>
      </c>
      <c r="M7" s="231">
        <v>19215.690999999999</v>
      </c>
      <c r="N7" s="231">
        <v>19215.690999999999</v>
      </c>
      <c r="O7" s="231">
        <v>18989.877</v>
      </c>
      <c r="P7" s="231">
        <v>18989.877</v>
      </c>
      <c r="Q7" s="231">
        <v>18989.877</v>
      </c>
      <c r="R7" s="231">
        <v>17378.712</v>
      </c>
      <c r="S7" s="231">
        <v>17378.712</v>
      </c>
      <c r="T7" s="231">
        <v>17378.712</v>
      </c>
      <c r="U7" s="231">
        <v>18743.72</v>
      </c>
      <c r="V7" s="231">
        <v>18743.72</v>
      </c>
      <c r="W7" s="231">
        <v>18743.72</v>
      </c>
      <c r="X7" s="231">
        <v>18924.261999999999</v>
      </c>
      <c r="Y7" s="231">
        <v>18924.261999999999</v>
      </c>
      <c r="Z7" s="231">
        <v>18924.261999999999</v>
      </c>
      <c r="AA7" s="231">
        <v>19216.223999999998</v>
      </c>
      <c r="AB7" s="231">
        <v>19216.223999999998</v>
      </c>
      <c r="AC7" s="231">
        <v>19216.223999999998</v>
      </c>
      <c r="AD7" s="231">
        <v>19544.248</v>
      </c>
      <c r="AE7" s="231">
        <v>19544.248</v>
      </c>
      <c r="AF7" s="231">
        <v>19544.248</v>
      </c>
      <c r="AG7" s="231">
        <v>19672.594000000001</v>
      </c>
      <c r="AH7" s="231">
        <v>19672.594000000001</v>
      </c>
      <c r="AI7" s="231">
        <v>19672.594000000001</v>
      </c>
      <c r="AJ7" s="231">
        <v>20006.181</v>
      </c>
      <c r="AK7" s="231">
        <v>20006.181</v>
      </c>
      <c r="AL7" s="231">
        <v>20006.181</v>
      </c>
      <c r="AM7" s="231">
        <v>19924.088</v>
      </c>
      <c r="AN7" s="231">
        <v>19924.088</v>
      </c>
      <c r="AO7" s="231">
        <v>19924.088</v>
      </c>
      <c r="AP7" s="231">
        <v>19895.271000000001</v>
      </c>
      <c r="AQ7" s="231">
        <v>19895.271000000001</v>
      </c>
      <c r="AR7" s="231">
        <v>19895.271000000001</v>
      </c>
      <c r="AS7" s="231">
        <v>20054.663</v>
      </c>
      <c r="AT7" s="231">
        <v>20054.663</v>
      </c>
      <c r="AU7" s="231">
        <v>20054.663</v>
      </c>
      <c r="AV7" s="231">
        <v>20158.807221999999</v>
      </c>
      <c r="AW7" s="231">
        <v>20177.046556000001</v>
      </c>
      <c r="AX7" s="231">
        <v>20174.986222</v>
      </c>
      <c r="AY7" s="231">
        <v>20117.631110999999</v>
      </c>
      <c r="AZ7" s="304">
        <v>20101.22</v>
      </c>
      <c r="BA7" s="304">
        <v>20090.75</v>
      </c>
      <c r="BB7" s="304">
        <v>20078.14</v>
      </c>
      <c r="BC7" s="304">
        <v>20085.64</v>
      </c>
      <c r="BD7" s="304">
        <v>20105.14</v>
      </c>
      <c r="BE7" s="304">
        <v>20148.89</v>
      </c>
      <c r="BF7" s="304">
        <v>20183.259999999998</v>
      </c>
      <c r="BG7" s="304">
        <v>20220.48</v>
      </c>
      <c r="BH7" s="304">
        <v>20266.189999999999</v>
      </c>
      <c r="BI7" s="304">
        <v>20304.88</v>
      </c>
      <c r="BJ7" s="304">
        <v>20342.189999999999</v>
      </c>
      <c r="BK7" s="304">
        <v>20374.439999999999</v>
      </c>
      <c r="BL7" s="304">
        <v>20411.740000000002</v>
      </c>
      <c r="BM7" s="304">
        <v>20450.419999999998</v>
      </c>
      <c r="BN7" s="304">
        <v>20492.66</v>
      </c>
      <c r="BO7" s="304">
        <v>20532.46</v>
      </c>
      <c r="BP7" s="304">
        <v>20572.02</v>
      </c>
      <c r="BQ7" s="304">
        <v>20611.400000000001</v>
      </c>
      <c r="BR7" s="304">
        <v>20650.38</v>
      </c>
      <c r="BS7" s="304">
        <v>20689.060000000001</v>
      </c>
      <c r="BT7" s="304">
        <v>20729.46</v>
      </c>
      <c r="BU7" s="304">
        <v>20765.98</v>
      </c>
      <c r="BV7" s="304">
        <v>20800.64</v>
      </c>
    </row>
    <row r="8" spans="1:74" ht="11.15" customHeight="1" x14ac:dyDescent="0.25">
      <c r="A8" s="139"/>
      <c r="B8" s="35" t="s">
        <v>806</v>
      </c>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c r="AE8" s="231"/>
      <c r="AF8" s="231"/>
      <c r="AG8" s="231"/>
      <c r="AH8" s="231"/>
      <c r="AI8" s="231"/>
      <c r="AJ8" s="231"/>
      <c r="AK8" s="231"/>
      <c r="AL8" s="231"/>
      <c r="AM8" s="231"/>
      <c r="AN8" s="231"/>
      <c r="AO8" s="231"/>
      <c r="AP8" s="231"/>
      <c r="AQ8" s="231"/>
      <c r="AR8" s="231"/>
      <c r="AS8" s="231"/>
      <c r="AT8" s="231"/>
      <c r="AU8" s="231"/>
      <c r="AV8" s="231"/>
      <c r="AW8" s="231"/>
      <c r="AX8" s="231"/>
      <c r="AY8" s="231"/>
      <c r="AZ8" s="304"/>
      <c r="BA8" s="304"/>
      <c r="BB8" s="304"/>
      <c r="BC8" s="304"/>
      <c r="BD8" s="304"/>
      <c r="BE8" s="304"/>
      <c r="BF8" s="304"/>
      <c r="BG8" s="304"/>
      <c r="BH8" s="304"/>
      <c r="BI8" s="304"/>
      <c r="BJ8" s="304"/>
      <c r="BK8" s="304"/>
      <c r="BL8" s="304"/>
      <c r="BM8" s="304"/>
      <c r="BN8" s="304"/>
      <c r="BO8" s="304"/>
      <c r="BP8" s="304"/>
      <c r="BQ8" s="304"/>
      <c r="BR8" s="304"/>
      <c r="BS8" s="304"/>
      <c r="BT8" s="304"/>
      <c r="BU8" s="304"/>
      <c r="BV8" s="304"/>
    </row>
    <row r="9" spans="1:74" ht="11.15" customHeight="1" x14ac:dyDescent="0.25">
      <c r="A9" s="139" t="s">
        <v>807</v>
      </c>
      <c r="B9" s="38" t="s">
        <v>1085</v>
      </c>
      <c r="C9" s="231">
        <v>12929.7</v>
      </c>
      <c r="D9" s="231">
        <v>12931.6</v>
      </c>
      <c r="E9" s="231">
        <v>13005.9</v>
      </c>
      <c r="F9" s="231">
        <v>13001.4</v>
      </c>
      <c r="G9" s="231">
        <v>13037.5</v>
      </c>
      <c r="H9" s="231">
        <v>13077.7</v>
      </c>
      <c r="I9" s="231">
        <v>13124.1</v>
      </c>
      <c r="J9" s="231">
        <v>13154.7</v>
      </c>
      <c r="K9" s="231">
        <v>13167.8</v>
      </c>
      <c r="L9" s="231">
        <v>13181.1</v>
      </c>
      <c r="M9" s="231">
        <v>13229.7</v>
      </c>
      <c r="N9" s="231">
        <v>13266</v>
      </c>
      <c r="O9" s="231">
        <v>13277</v>
      </c>
      <c r="P9" s="231">
        <v>13313.6</v>
      </c>
      <c r="Q9" s="231">
        <v>12459.6</v>
      </c>
      <c r="R9" s="231">
        <v>10962.8</v>
      </c>
      <c r="S9" s="231">
        <v>11900.6</v>
      </c>
      <c r="T9" s="231">
        <v>12588.1</v>
      </c>
      <c r="U9" s="231">
        <v>12814.1</v>
      </c>
      <c r="V9" s="231">
        <v>12884.9</v>
      </c>
      <c r="W9" s="231">
        <v>13068.1</v>
      </c>
      <c r="X9" s="231">
        <v>13102.3</v>
      </c>
      <c r="Y9" s="231">
        <v>13042.2</v>
      </c>
      <c r="Z9" s="231">
        <v>12995.4</v>
      </c>
      <c r="AA9" s="231">
        <v>13266.9</v>
      </c>
      <c r="AB9" s="231">
        <v>13144</v>
      </c>
      <c r="AC9" s="231">
        <v>13749.4</v>
      </c>
      <c r="AD9" s="231">
        <v>13757.9</v>
      </c>
      <c r="AE9" s="231">
        <v>13736.3</v>
      </c>
      <c r="AF9" s="231">
        <v>13826.8</v>
      </c>
      <c r="AG9" s="231">
        <v>13822.5</v>
      </c>
      <c r="AH9" s="231">
        <v>13869.7</v>
      </c>
      <c r="AI9" s="231">
        <v>13931</v>
      </c>
      <c r="AJ9" s="231">
        <v>14026.3</v>
      </c>
      <c r="AK9" s="231">
        <v>14011.8</v>
      </c>
      <c r="AL9" s="231">
        <v>13906.4</v>
      </c>
      <c r="AM9" s="231">
        <v>14003.7</v>
      </c>
      <c r="AN9" s="231">
        <v>14020.3</v>
      </c>
      <c r="AO9" s="231">
        <v>14061.2</v>
      </c>
      <c r="AP9" s="231">
        <v>14083.5</v>
      </c>
      <c r="AQ9" s="231">
        <v>14093.1</v>
      </c>
      <c r="AR9" s="231">
        <v>14121.8</v>
      </c>
      <c r="AS9" s="231">
        <v>14121.2</v>
      </c>
      <c r="AT9" s="231">
        <v>14188.9</v>
      </c>
      <c r="AU9" s="231">
        <v>14225.6</v>
      </c>
      <c r="AV9" s="231">
        <v>14294.4</v>
      </c>
      <c r="AW9" s="231">
        <v>14295.3</v>
      </c>
      <c r="AX9" s="231">
        <v>14320.018074</v>
      </c>
      <c r="AY9" s="231">
        <v>14325.285406999999</v>
      </c>
      <c r="AZ9" s="304">
        <v>14337.69</v>
      </c>
      <c r="BA9" s="304">
        <v>14348.43</v>
      </c>
      <c r="BB9" s="304">
        <v>14350.8</v>
      </c>
      <c r="BC9" s="304">
        <v>14363.28</v>
      </c>
      <c r="BD9" s="304">
        <v>14379.13</v>
      </c>
      <c r="BE9" s="304">
        <v>14403.05</v>
      </c>
      <c r="BF9" s="304">
        <v>14422.17</v>
      </c>
      <c r="BG9" s="304">
        <v>14441.16</v>
      </c>
      <c r="BH9" s="304">
        <v>14460.58</v>
      </c>
      <c r="BI9" s="304">
        <v>14478.92</v>
      </c>
      <c r="BJ9" s="304">
        <v>14496.74</v>
      </c>
      <c r="BK9" s="304">
        <v>14510.95</v>
      </c>
      <c r="BL9" s="304">
        <v>14530.01</v>
      </c>
      <c r="BM9" s="304">
        <v>14550.86</v>
      </c>
      <c r="BN9" s="304">
        <v>14574</v>
      </c>
      <c r="BO9" s="304">
        <v>14598.01</v>
      </c>
      <c r="BP9" s="304">
        <v>14623.41</v>
      </c>
      <c r="BQ9" s="304">
        <v>14652.47</v>
      </c>
      <c r="BR9" s="304">
        <v>14678.96</v>
      </c>
      <c r="BS9" s="304">
        <v>14705.14</v>
      </c>
      <c r="BT9" s="304">
        <v>14732.19</v>
      </c>
      <c r="BU9" s="304">
        <v>14756.88</v>
      </c>
      <c r="BV9" s="304">
        <v>14780.39</v>
      </c>
    </row>
    <row r="10" spans="1:74" ht="11.15" customHeight="1" x14ac:dyDescent="0.25">
      <c r="A10" s="139"/>
      <c r="B10" s="673" t="s">
        <v>1090</v>
      </c>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c r="AN10" s="233"/>
      <c r="AO10" s="233"/>
      <c r="AP10" s="233"/>
      <c r="AQ10" s="233"/>
      <c r="AR10" s="233"/>
      <c r="AS10" s="233"/>
      <c r="AT10" s="233"/>
      <c r="AU10" s="233"/>
      <c r="AV10" s="233"/>
      <c r="AW10" s="233"/>
      <c r="AX10" s="233"/>
      <c r="AY10" s="233"/>
      <c r="AZ10" s="322"/>
      <c r="BA10" s="322"/>
      <c r="BB10" s="322"/>
      <c r="BC10" s="322"/>
      <c r="BD10" s="322"/>
      <c r="BE10" s="322"/>
      <c r="BF10" s="322"/>
      <c r="BG10" s="322"/>
      <c r="BH10" s="322"/>
      <c r="BI10" s="322"/>
      <c r="BJ10" s="322"/>
      <c r="BK10" s="322"/>
      <c r="BL10" s="322"/>
      <c r="BM10" s="322"/>
      <c r="BN10" s="322"/>
      <c r="BO10" s="322"/>
      <c r="BP10" s="322"/>
      <c r="BQ10" s="322"/>
      <c r="BR10" s="322"/>
      <c r="BS10" s="322"/>
      <c r="BT10" s="322"/>
      <c r="BU10" s="322"/>
      <c r="BV10" s="322"/>
    </row>
    <row r="11" spans="1:74" ht="11.15" customHeight="1" x14ac:dyDescent="0.25">
      <c r="A11" s="139" t="s">
        <v>561</v>
      </c>
      <c r="B11" s="38" t="s">
        <v>1085</v>
      </c>
      <c r="C11" s="231">
        <v>3351.5219999999999</v>
      </c>
      <c r="D11" s="231">
        <v>3351.5219999999999</v>
      </c>
      <c r="E11" s="231">
        <v>3351.5219999999999</v>
      </c>
      <c r="F11" s="231">
        <v>3402.6170000000002</v>
      </c>
      <c r="G11" s="231">
        <v>3402.6170000000002</v>
      </c>
      <c r="H11" s="231">
        <v>3402.6170000000002</v>
      </c>
      <c r="I11" s="231">
        <v>3437.0030000000002</v>
      </c>
      <c r="J11" s="231">
        <v>3437.0030000000002</v>
      </c>
      <c r="K11" s="231">
        <v>3437.0030000000002</v>
      </c>
      <c r="L11" s="231">
        <v>3425.681</v>
      </c>
      <c r="M11" s="231">
        <v>3425.681</v>
      </c>
      <c r="N11" s="231">
        <v>3425.681</v>
      </c>
      <c r="O11" s="231">
        <v>3399.4540000000002</v>
      </c>
      <c r="P11" s="231">
        <v>3399.4540000000002</v>
      </c>
      <c r="Q11" s="231">
        <v>3399.4540000000002</v>
      </c>
      <c r="R11" s="231">
        <v>3121.2550000000001</v>
      </c>
      <c r="S11" s="231">
        <v>3121.2550000000001</v>
      </c>
      <c r="T11" s="231">
        <v>3121.2550000000001</v>
      </c>
      <c r="U11" s="231">
        <v>3327.4470000000001</v>
      </c>
      <c r="V11" s="231">
        <v>3327.4470000000001</v>
      </c>
      <c r="W11" s="231">
        <v>3327.4470000000001</v>
      </c>
      <c r="X11" s="231">
        <v>3459.2420000000002</v>
      </c>
      <c r="Y11" s="231">
        <v>3459.2420000000002</v>
      </c>
      <c r="Z11" s="231">
        <v>3459.2420000000002</v>
      </c>
      <c r="AA11" s="231">
        <v>3540.36</v>
      </c>
      <c r="AB11" s="231">
        <v>3540.36</v>
      </c>
      <c r="AC11" s="231">
        <v>3540.36</v>
      </c>
      <c r="AD11" s="231">
        <v>3590.8719999999998</v>
      </c>
      <c r="AE11" s="231">
        <v>3590.8719999999998</v>
      </c>
      <c r="AF11" s="231">
        <v>3590.8719999999998</v>
      </c>
      <c r="AG11" s="231">
        <v>3581.1419999999998</v>
      </c>
      <c r="AH11" s="231">
        <v>3581.1419999999998</v>
      </c>
      <c r="AI11" s="231">
        <v>3581.1419999999998</v>
      </c>
      <c r="AJ11" s="231">
        <v>3586.2130000000002</v>
      </c>
      <c r="AK11" s="231">
        <v>3586.2130000000002</v>
      </c>
      <c r="AL11" s="231">
        <v>3586.2130000000002</v>
      </c>
      <c r="AM11" s="231">
        <v>3628.6190000000001</v>
      </c>
      <c r="AN11" s="231">
        <v>3628.6190000000001</v>
      </c>
      <c r="AO11" s="231">
        <v>3628.6190000000001</v>
      </c>
      <c r="AP11" s="231">
        <v>3581.944</v>
      </c>
      <c r="AQ11" s="231">
        <v>3581.944</v>
      </c>
      <c r="AR11" s="231">
        <v>3581.944</v>
      </c>
      <c r="AS11" s="231">
        <v>3550.4589999999998</v>
      </c>
      <c r="AT11" s="231">
        <v>3550.4589999999998</v>
      </c>
      <c r="AU11" s="231">
        <v>3550.4589999999998</v>
      </c>
      <c r="AV11" s="231">
        <v>3517.7001111</v>
      </c>
      <c r="AW11" s="231">
        <v>3499.8367778000002</v>
      </c>
      <c r="AX11" s="231">
        <v>3481.0831111000002</v>
      </c>
      <c r="AY11" s="231">
        <v>3457.4364443999998</v>
      </c>
      <c r="AZ11" s="304">
        <v>3439.904</v>
      </c>
      <c r="BA11" s="304">
        <v>3424.4830000000002</v>
      </c>
      <c r="BB11" s="304">
        <v>3407.7130000000002</v>
      </c>
      <c r="BC11" s="304">
        <v>3399.1120000000001</v>
      </c>
      <c r="BD11" s="304">
        <v>3395.2179999999998</v>
      </c>
      <c r="BE11" s="304">
        <v>3398.6030000000001</v>
      </c>
      <c r="BF11" s="304">
        <v>3402.1970000000001</v>
      </c>
      <c r="BG11" s="304">
        <v>3408.569</v>
      </c>
      <c r="BH11" s="304">
        <v>3420.431</v>
      </c>
      <c r="BI11" s="304">
        <v>3430.3290000000002</v>
      </c>
      <c r="BJ11" s="304">
        <v>3440.9740000000002</v>
      </c>
      <c r="BK11" s="304">
        <v>3452.989</v>
      </c>
      <c r="BL11" s="304">
        <v>3464.6570000000002</v>
      </c>
      <c r="BM11" s="304">
        <v>3476.6039999999998</v>
      </c>
      <c r="BN11" s="304">
        <v>3489.5720000000001</v>
      </c>
      <c r="BO11" s="304">
        <v>3501.5160000000001</v>
      </c>
      <c r="BP11" s="304">
        <v>3513.181</v>
      </c>
      <c r="BQ11" s="304">
        <v>3523.9839999999999</v>
      </c>
      <c r="BR11" s="304">
        <v>3535.5239999999999</v>
      </c>
      <c r="BS11" s="304">
        <v>3547.2190000000001</v>
      </c>
      <c r="BT11" s="304">
        <v>3560.2339999999999</v>
      </c>
      <c r="BU11" s="304">
        <v>3571.3670000000002</v>
      </c>
      <c r="BV11" s="304">
        <v>3581.7829999999999</v>
      </c>
    </row>
    <row r="12" spans="1:74" ht="11.15" customHeight="1" x14ac:dyDescent="0.25">
      <c r="A12" s="139"/>
      <c r="B12" s="140" t="s">
        <v>566</v>
      </c>
      <c r="C12" s="212"/>
      <c r="D12" s="212"/>
      <c r="E12" s="212"/>
      <c r="F12" s="212"/>
      <c r="G12" s="212"/>
      <c r="H12" s="212"/>
      <c r="I12" s="212"/>
      <c r="J12" s="212"/>
      <c r="K12" s="212"/>
      <c r="L12" s="212"/>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303"/>
      <c r="BA12" s="303"/>
      <c r="BB12" s="303"/>
      <c r="BC12" s="303"/>
      <c r="BD12" s="303"/>
      <c r="BE12" s="303"/>
      <c r="BF12" s="303"/>
      <c r="BG12" s="303"/>
      <c r="BH12" s="303"/>
      <c r="BI12" s="303"/>
      <c r="BJ12" s="303"/>
      <c r="BK12" s="303"/>
      <c r="BL12" s="303"/>
      <c r="BM12" s="303"/>
      <c r="BN12" s="303"/>
      <c r="BO12" s="303"/>
      <c r="BP12" s="303"/>
      <c r="BQ12" s="303"/>
      <c r="BR12" s="303"/>
      <c r="BS12" s="303"/>
      <c r="BT12" s="303"/>
      <c r="BU12" s="303"/>
      <c r="BV12" s="303"/>
    </row>
    <row r="13" spans="1:74" ht="11.15" customHeight="1" x14ac:dyDescent="0.25">
      <c r="A13" s="139" t="s">
        <v>567</v>
      </c>
      <c r="B13" s="38" t="s">
        <v>1085</v>
      </c>
      <c r="C13" s="559">
        <v>119.39400000000001</v>
      </c>
      <c r="D13" s="559">
        <v>119.39400000000001</v>
      </c>
      <c r="E13" s="559">
        <v>119.39400000000001</v>
      </c>
      <c r="F13" s="559">
        <v>86.299000000000007</v>
      </c>
      <c r="G13" s="559">
        <v>86.299000000000007</v>
      </c>
      <c r="H13" s="559">
        <v>86.299000000000007</v>
      </c>
      <c r="I13" s="559">
        <v>70.808999999999997</v>
      </c>
      <c r="J13" s="559">
        <v>70.808999999999997</v>
      </c>
      <c r="K13" s="559">
        <v>70.808999999999997</v>
      </c>
      <c r="L13" s="559">
        <v>14.654</v>
      </c>
      <c r="M13" s="559">
        <v>14.654</v>
      </c>
      <c r="N13" s="559">
        <v>14.654</v>
      </c>
      <c r="O13" s="559">
        <v>-13.683999999999999</v>
      </c>
      <c r="P13" s="559">
        <v>-13.683999999999999</v>
      </c>
      <c r="Q13" s="559">
        <v>-13.683999999999999</v>
      </c>
      <c r="R13" s="559">
        <v>-297.608</v>
      </c>
      <c r="S13" s="559">
        <v>-297.608</v>
      </c>
      <c r="T13" s="559">
        <v>-297.608</v>
      </c>
      <c r="U13" s="559">
        <v>36.856000000000002</v>
      </c>
      <c r="V13" s="559">
        <v>36.856000000000002</v>
      </c>
      <c r="W13" s="559">
        <v>36.856000000000002</v>
      </c>
      <c r="X13" s="559">
        <v>51.146000000000001</v>
      </c>
      <c r="Y13" s="559">
        <v>51.146000000000001</v>
      </c>
      <c r="Z13" s="559">
        <v>51.146000000000001</v>
      </c>
      <c r="AA13" s="559">
        <v>-101.759</v>
      </c>
      <c r="AB13" s="559">
        <v>-101.759</v>
      </c>
      <c r="AC13" s="559">
        <v>-101.759</v>
      </c>
      <c r="AD13" s="559">
        <v>-159.44300000000001</v>
      </c>
      <c r="AE13" s="559">
        <v>-159.44300000000001</v>
      </c>
      <c r="AF13" s="559">
        <v>-159.44300000000001</v>
      </c>
      <c r="AG13" s="559">
        <v>-55.164000000000001</v>
      </c>
      <c r="AH13" s="559">
        <v>-55.164000000000001</v>
      </c>
      <c r="AI13" s="559">
        <v>-55.164000000000001</v>
      </c>
      <c r="AJ13" s="559">
        <v>240.00299999999999</v>
      </c>
      <c r="AK13" s="559">
        <v>240.00299999999999</v>
      </c>
      <c r="AL13" s="559">
        <v>240.00299999999999</v>
      </c>
      <c r="AM13" s="559">
        <v>257.41899999999998</v>
      </c>
      <c r="AN13" s="559">
        <v>257.41899999999998</v>
      </c>
      <c r="AO13" s="559">
        <v>257.41899999999998</v>
      </c>
      <c r="AP13" s="559">
        <v>145.37200000000001</v>
      </c>
      <c r="AQ13" s="559">
        <v>145.37200000000001</v>
      </c>
      <c r="AR13" s="559">
        <v>145.37200000000001</v>
      </c>
      <c r="AS13" s="559">
        <v>70.896000000000001</v>
      </c>
      <c r="AT13" s="559">
        <v>70.896000000000001</v>
      </c>
      <c r="AU13" s="559">
        <v>70.896000000000001</v>
      </c>
      <c r="AV13" s="559">
        <v>130.66999555999999</v>
      </c>
      <c r="AW13" s="559">
        <v>135.45941556</v>
      </c>
      <c r="AX13" s="559">
        <v>125.19028889000001</v>
      </c>
      <c r="AY13" s="559">
        <v>76.464712325999997</v>
      </c>
      <c r="AZ13" s="560">
        <v>53.626919747999999</v>
      </c>
      <c r="BA13" s="560">
        <v>33.279007925999998</v>
      </c>
      <c r="BB13" s="560">
        <v>9.3539309926000005</v>
      </c>
      <c r="BC13" s="560">
        <v>-1.4639349184999999</v>
      </c>
      <c r="BD13" s="560">
        <v>-5.2416356741000003</v>
      </c>
      <c r="BE13" s="560">
        <v>5.2587042222000004</v>
      </c>
      <c r="BF13" s="560">
        <v>10.132927155999999</v>
      </c>
      <c r="BG13" s="560">
        <v>16.618908621999999</v>
      </c>
      <c r="BH13" s="560">
        <v>26.845697037000001</v>
      </c>
      <c r="BI13" s="560">
        <v>34.958409259</v>
      </c>
      <c r="BJ13" s="560">
        <v>43.086093704</v>
      </c>
      <c r="BK13" s="560">
        <v>52.013735556</v>
      </c>
      <c r="BL13" s="560">
        <v>59.582625556000004</v>
      </c>
      <c r="BM13" s="560">
        <v>66.577748889000006</v>
      </c>
      <c r="BN13" s="560">
        <v>73.405358888999999</v>
      </c>
      <c r="BO13" s="560">
        <v>78.948258889000002</v>
      </c>
      <c r="BP13" s="560">
        <v>83.612702221999996</v>
      </c>
      <c r="BQ13" s="560">
        <v>86.821389629999999</v>
      </c>
      <c r="BR13" s="560">
        <v>90.161894074000003</v>
      </c>
      <c r="BS13" s="560">
        <v>93.056916295999997</v>
      </c>
      <c r="BT13" s="560">
        <v>94.805789630000007</v>
      </c>
      <c r="BU13" s="560">
        <v>97.335347407</v>
      </c>
      <c r="BV13" s="560">
        <v>99.944922962999996</v>
      </c>
    </row>
    <row r="14" spans="1:74" ht="11.15" customHeight="1" x14ac:dyDescent="0.25">
      <c r="A14" s="139"/>
      <c r="B14" s="140" t="s">
        <v>903</v>
      </c>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323"/>
      <c r="BA14" s="323"/>
      <c r="BB14" s="323"/>
      <c r="BC14" s="323"/>
      <c r="BD14" s="323"/>
      <c r="BE14" s="323"/>
      <c r="BF14" s="323"/>
      <c r="BG14" s="323"/>
      <c r="BH14" s="323"/>
      <c r="BI14" s="323"/>
      <c r="BJ14" s="323"/>
      <c r="BK14" s="323"/>
      <c r="BL14" s="323"/>
      <c r="BM14" s="323"/>
      <c r="BN14" s="323"/>
      <c r="BO14" s="323"/>
      <c r="BP14" s="323"/>
      <c r="BQ14" s="323"/>
      <c r="BR14" s="323"/>
      <c r="BS14" s="323"/>
      <c r="BT14" s="323"/>
      <c r="BU14" s="323"/>
      <c r="BV14" s="323"/>
    </row>
    <row r="15" spans="1:74" ht="11.15" customHeight="1" x14ac:dyDescent="0.25">
      <c r="A15" s="139" t="s">
        <v>905</v>
      </c>
      <c r="B15" s="38" t="s">
        <v>1085</v>
      </c>
      <c r="C15" s="231">
        <v>3270.9659999999999</v>
      </c>
      <c r="D15" s="231">
        <v>3270.9659999999999</v>
      </c>
      <c r="E15" s="231">
        <v>3270.9659999999999</v>
      </c>
      <c r="F15" s="231">
        <v>3313.8</v>
      </c>
      <c r="G15" s="231">
        <v>3313.8</v>
      </c>
      <c r="H15" s="231">
        <v>3313.8</v>
      </c>
      <c r="I15" s="231">
        <v>3341.2289999999998</v>
      </c>
      <c r="J15" s="231">
        <v>3341.2289999999998</v>
      </c>
      <c r="K15" s="231">
        <v>3341.2289999999998</v>
      </c>
      <c r="L15" s="231">
        <v>3360.85</v>
      </c>
      <c r="M15" s="231">
        <v>3360.85</v>
      </c>
      <c r="N15" s="231">
        <v>3360.85</v>
      </c>
      <c r="O15" s="231">
        <v>3387.944</v>
      </c>
      <c r="P15" s="231">
        <v>3387.944</v>
      </c>
      <c r="Q15" s="231">
        <v>3387.944</v>
      </c>
      <c r="R15" s="231">
        <v>3448.0430000000001</v>
      </c>
      <c r="S15" s="231">
        <v>3448.0430000000001</v>
      </c>
      <c r="T15" s="231">
        <v>3448.0430000000001</v>
      </c>
      <c r="U15" s="231">
        <v>3395.877</v>
      </c>
      <c r="V15" s="231">
        <v>3395.877</v>
      </c>
      <c r="W15" s="231">
        <v>3395.877</v>
      </c>
      <c r="X15" s="231">
        <v>3394.7950000000001</v>
      </c>
      <c r="Y15" s="231">
        <v>3394.7950000000001</v>
      </c>
      <c r="Z15" s="231">
        <v>3394.7950000000001</v>
      </c>
      <c r="AA15" s="231">
        <v>3448.7429999999999</v>
      </c>
      <c r="AB15" s="231">
        <v>3448.7429999999999</v>
      </c>
      <c r="AC15" s="231">
        <v>3448.7429999999999</v>
      </c>
      <c r="AD15" s="231">
        <v>3422.3629999999998</v>
      </c>
      <c r="AE15" s="231">
        <v>3422.3629999999998</v>
      </c>
      <c r="AF15" s="231">
        <v>3422.3629999999998</v>
      </c>
      <c r="AG15" s="231">
        <v>3421.0459999999998</v>
      </c>
      <c r="AH15" s="231">
        <v>3421.0459999999998</v>
      </c>
      <c r="AI15" s="231">
        <v>3421.0459999999998</v>
      </c>
      <c r="AJ15" s="231">
        <v>3412.8580000000002</v>
      </c>
      <c r="AK15" s="231">
        <v>3412.8580000000002</v>
      </c>
      <c r="AL15" s="231">
        <v>3412.8580000000002</v>
      </c>
      <c r="AM15" s="231">
        <v>3393.3890000000001</v>
      </c>
      <c r="AN15" s="231">
        <v>3393.3890000000001</v>
      </c>
      <c r="AO15" s="231">
        <v>3393.3890000000001</v>
      </c>
      <c r="AP15" s="231">
        <v>3379.4989999999998</v>
      </c>
      <c r="AQ15" s="231">
        <v>3379.4989999999998</v>
      </c>
      <c r="AR15" s="231">
        <v>3379.4989999999998</v>
      </c>
      <c r="AS15" s="231">
        <v>3410.625</v>
      </c>
      <c r="AT15" s="231">
        <v>3410.625</v>
      </c>
      <c r="AU15" s="231">
        <v>3410.625</v>
      </c>
      <c r="AV15" s="231">
        <v>3415.775963</v>
      </c>
      <c r="AW15" s="231">
        <v>3421.4677406999999</v>
      </c>
      <c r="AX15" s="231">
        <v>3429.0292963000002</v>
      </c>
      <c r="AY15" s="231">
        <v>3444.0409258999998</v>
      </c>
      <c r="AZ15" s="304">
        <v>3451.1570000000002</v>
      </c>
      <c r="BA15" s="304">
        <v>3455.9569999999999</v>
      </c>
      <c r="BB15" s="304">
        <v>3455.2739999999999</v>
      </c>
      <c r="BC15" s="304">
        <v>3457.82</v>
      </c>
      <c r="BD15" s="304">
        <v>3460.4270000000001</v>
      </c>
      <c r="BE15" s="304">
        <v>3463.2179999999998</v>
      </c>
      <c r="BF15" s="304">
        <v>3465.855</v>
      </c>
      <c r="BG15" s="304">
        <v>3468.462</v>
      </c>
      <c r="BH15" s="304">
        <v>3470.9659999999999</v>
      </c>
      <c r="BI15" s="304">
        <v>3473.5659999999998</v>
      </c>
      <c r="BJ15" s="304">
        <v>3476.19</v>
      </c>
      <c r="BK15" s="304">
        <v>3478.8580000000002</v>
      </c>
      <c r="BL15" s="304">
        <v>3481.5160000000001</v>
      </c>
      <c r="BM15" s="304">
        <v>3484.183</v>
      </c>
      <c r="BN15" s="304">
        <v>3487.1109999999999</v>
      </c>
      <c r="BO15" s="304">
        <v>3489.61</v>
      </c>
      <c r="BP15" s="304">
        <v>3491.9319999999998</v>
      </c>
      <c r="BQ15" s="304">
        <v>3493.5920000000001</v>
      </c>
      <c r="BR15" s="304">
        <v>3495.922</v>
      </c>
      <c r="BS15" s="304">
        <v>3498.4380000000001</v>
      </c>
      <c r="BT15" s="304">
        <v>3501.5340000000001</v>
      </c>
      <c r="BU15" s="304">
        <v>3504.1260000000002</v>
      </c>
      <c r="BV15" s="304">
        <v>3506.61</v>
      </c>
    </row>
    <row r="16" spans="1:74" ht="11.15" customHeight="1" x14ac:dyDescent="0.25">
      <c r="A16" s="139"/>
      <c r="B16" s="140" t="s">
        <v>904</v>
      </c>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323"/>
      <c r="BA16" s="323"/>
      <c r="BB16" s="323"/>
      <c r="BC16" s="323"/>
      <c r="BD16" s="323"/>
      <c r="BE16" s="323"/>
      <c r="BF16" s="323"/>
      <c r="BG16" s="323"/>
      <c r="BH16" s="323"/>
      <c r="BI16" s="323"/>
      <c r="BJ16" s="323"/>
      <c r="BK16" s="323"/>
      <c r="BL16" s="323"/>
      <c r="BM16" s="323"/>
      <c r="BN16" s="323"/>
      <c r="BO16" s="323"/>
      <c r="BP16" s="323"/>
      <c r="BQ16" s="323"/>
      <c r="BR16" s="323"/>
      <c r="BS16" s="323"/>
      <c r="BT16" s="323"/>
      <c r="BU16" s="323"/>
      <c r="BV16" s="323"/>
    </row>
    <row r="17" spans="1:74" ht="11.15" customHeight="1" x14ac:dyDescent="0.25">
      <c r="A17" s="139" t="s">
        <v>906</v>
      </c>
      <c r="B17" s="38" t="s">
        <v>1085</v>
      </c>
      <c r="C17" s="231">
        <v>2582.2849999999999</v>
      </c>
      <c r="D17" s="231">
        <v>2582.2849999999999</v>
      </c>
      <c r="E17" s="231">
        <v>2582.2849999999999</v>
      </c>
      <c r="F17" s="231">
        <v>2567.2809999999999</v>
      </c>
      <c r="G17" s="231">
        <v>2567.2809999999999</v>
      </c>
      <c r="H17" s="231">
        <v>2567.2809999999999</v>
      </c>
      <c r="I17" s="231">
        <v>2567.0100000000002</v>
      </c>
      <c r="J17" s="231">
        <v>2567.0100000000002</v>
      </c>
      <c r="K17" s="231">
        <v>2567.0100000000002</v>
      </c>
      <c r="L17" s="231">
        <v>2571.8449999999998</v>
      </c>
      <c r="M17" s="231">
        <v>2571.8449999999998</v>
      </c>
      <c r="N17" s="231">
        <v>2571.8449999999998</v>
      </c>
      <c r="O17" s="231">
        <v>2467.3040000000001</v>
      </c>
      <c r="P17" s="231">
        <v>2467.3040000000001</v>
      </c>
      <c r="Q17" s="231">
        <v>2467.3040000000001</v>
      </c>
      <c r="R17" s="231">
        <v>1951.3679999999999</v>
      </c>
      <c r="S17" s="231">
        <v>1951.3679999999999</v>
      </c>
      <c r="T17" s="231">
        <v>1951.3679999999999</v>
      </c>
      <c r="U17" s="231">
        <v>2193.0329999999999</v>
      </c>
      <c r="V17" s="231">
        <v>2193.0329999999999</v>
      </c>
      <c r="W17" s="231">
        <v>2193.0329999999999</v>
      </c>
      <c r="X17" s="231">
        <v>2315.0329999999999</v>
      </c>
      <c r="Y17" s="231">
        <v>2315.0329999999999</v>
      </c>
      <c r="Z17" s="231">
        <v>2315.0329999999999</v>
      </c>
      <c r="AA17" s="231">
        <v>2317.5050000000001</v>
      </c>
      <c r="AB17" s="231">
        <v>2317.5050000000001</v>
      </c>
      <c r="AC17" s="231">
        <v>2317.5050000000001</v>
      </c>
      <c r="AD17" s="231">
        <v>2345.1320000000001</v>
      </c>
      <c r="AE17" s="231">
        <v>2345.1320000000001</v>
      </c>
      <c r="AF17" s="231">
        <v>2345.1320000000001</v>
      </c>
      <c r="AG17" s="231">
        <v>2338.8249999999998</v>
      </c>
      <c r="AH17" s="231">
        <v>2338.8249999999998</v>
      </c>
      <c r="AI17" s="231">
        <v>2338.8249999999998</v>
      </c>
      <c r="AJ17" s="231">
        <v>2465.672</v>
      </c>
      <c r="AK17" s="231">
        <v>2465.672</v>
      </c>
      <c r="AL17" s="231">
        <v>2465.672</v>
      </c>
      <c r="AM17" s="231">
        <v>2436.9340000000002</v>
      </c>
      <c r="AN17" s="231">
        <v>2436.9340000000002</v>
      </c>
      <c r="AO17" s="231">
        <v>2436.9340000000002</v>
      </c>
      <c r="AP17" s="231">
        <v>2516.9279999999999</v>
      </c>
      <c r="AQ17" s="231">
        <v>2516.9279999999999</v>
      </c>
      <c r="AR17" s="231">
        <v>2516.9279999999999</v>
      </c>
      <c r="AS17" s="231">
        <v>2604.1370000000002</v>
      </c>
      <c r="AT17" s="231">
        <v>2604.1370000000002</v>
      </c>
      <c r="AU17" s="231">
        <v>2604.1370000000002</v>
      </c>
      <c r="AV17" s="231">
        <v>2576.6579630000001</v>
      </c>
      <c r="AW17" s="231">
        <v>2568.4230741000001</v>
      </c>
      <c r="AX17" s="231">
        <v>2563.4909630000002</v>
      </c>
      <c r="AY17" s="231">
        <v>2561.7512593000001</v>
      </c>
      <c r="AZ17" s="304">
        <v>2563.5070000000001</v>
      </c>
      <c r="BA17" s="304">
        <v>2568.6489999999999</v>
      </c>
      <c r="BB17" s="304">
        <v>2579.6779999999999</v>
      </c>
      <c r="BC17" s="304">
        <v>2589.7150000000001</v>
      </c>
      <c r="BD17" s="304">
        <v>2601.2620000000002</v>
      </c>
      <c r="BE17" s="304">
        <v>2616.0590000000002</v>
      </c>
      <c r="BF17" s="304">
        <v>2629.32</v>
      </c>
      <c r="BG17" s="304">
        <v>2642.7849999999999</v>
      </c>
      <c r="BH17" s="304">
        <v>2658.223</v>
      </c>
      <c r="BI17" s="304">
        <v>2670.7719999999999</v>
      </c>
      <c r="BJ17" s="304">
        <v>2682.2</v>
      </c>
      <c r="BK17" s="304">
        <v>2691.1350000000002</v>
      </c>
      <c r="BL17" s="304">
        <v>2701.35</v>
      </c>
      <c r="BM17" s="304">
        <v>2711.4749999999999</v>
      </c>
      <c r="BN17" s="304">
        <v>2721.0140000000001</v>
      </c>
      <c r="BO17" s="304">
        <v>2731.326</v>
      </c>
      <c r="BP17" s="304">
        <v>2741.9180000000001</v>
      </c>
      <c r="BQ17" s="304">
        <v>2753.578</v>
      </c>
      <c r="BR17" s="304">
        <v>2764.136</v>
      </c>
      <c r="BS17" s="304">
        <v>2774.3820000000001</v>
      </c>
      <c r="BT17" s="304">
        <v>2784.5059999999999</v>
      </c>
      <c r="BU17" s="304">
        <v>2793.9850000000001</v>
      </c>
      <c r="BV17" s="304">
        <v>2803.009</v>
      </c>
    </row>
    <row r="18" spans="1:74" ht="11.15" customHeight="1" x14ac:dyDescent="0.25">
      <c r="A18" s="139"/>
      <c r="B18" s="140" t="s">
        <v>908</v>
      </c>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323"/>
      <c r="BA18" s="323"/>
      <c r="BB18" s="323"/>
      <c r="BC18" s="323"/>
      <c r="BD18" s="323"/>
      <c r="BE18" s="323"/>
      <c r="BF18" s="323"/>
      <c r="BG18" s="323"/>
      <c r="BH18" s="323"/>
      <c r="BI18" s="323"/>
      <c r="BJ18" s="323"/>
      <c r="BK18" s="323"/>
      <c r="BL18" s="323"/>
      <c r="BM18" s="323"/>
      <c r="BN18" s="323"/>
      <c r="BO18" s="323"/>
      <c r="BP18" s="323"/>
      <c r="BQ18" s="323"/>
      <c r="BR18" s="323"/>
      <c r="BS18" s="323"/>
      <c r="BT18" s="323"/>
      <c r="BU18" s="323"/>
      <c r="BV18" s="323"/>
    </row>
    <row r="19" spans="1:74" ht="11.15" customHeight="1" x14ac:dyDescent="0.25">
      <c r="A19" s="554" t="s">
        <v>907</v>
      </c>
      <c r="B19" s="38" t="s">
        <v>1085</v>
      </c>
      <c r="C19" s="231">
        <v>3485.931</v>
      </c>
      <c r="D19" s="231">
        <v>3485.931</v>
      </c>
      <c r="E19" s="231">
        <v>3485.931</v>
      </c>
      <c r="F19" s="231">
        <v>3491.7510000000002</v>
      </c>
      <c r="G19" s="231">
        <v>3491.7510000000002</v>
      </c>
      <c r="H19" s="231">
        <v>3491.7510000000002</v>
      </c>
      <c r="I19" s="231">
        <v>3476.3820000000001</v>
      </c>
      <c r="J19" s="231">
        <v>3476.3820000000001</v>
      </c>
      <c r="K19" s="231">
        <v>3476.3820000000001</v>
      </c>
      <c r="L19" s="231">
        <v>3404.66</v>
      </c>
      <c r="M19" s="231">
        <v>3404.66</v>
      </c>
      <c r="N19" s="231">
        <v>3404.66</v>
      </c>
      <c r="O19" s="231">
        <v>3295.4929999999999</v>
      </c>
      <c r="P19" s="231">
        <v>3295.4929999999999</v>
      </c>
      <c r="Q19" s="231">
        <v>3295.4929999999999</v>
      </c>
      <c r="R19" s="231">
        <v>2718.6190000000001</v>
      </c>
      <c r="S19" s="231">
        <v>2718.6190000000001</v>
      </c>
      <c r="T19" s="231">
        <v>2718.6190000000001</v>
      </c>
      <c r="U19" s="231">
        <v>3184.18</v>
      </c>
      <c r="V19" s="231">
        <v>3184.18</v>
      </c>
      <c r="W19" s="231">
        <v>3184.18</v>
      </c>
      <c r="X19" s="231">
        <v>3419.0010000000002</v>
      </c>
      <c r="Y19" s="231">
        <v>3419.0010000000002</v>
      </c>
      <c r="Z19" s="231">
        <v>3419.0010000000002</v>
      </c>
      <c r="AA19" s="231">
        <v>3482.0349999999999</v>
      </c>
      <c r="AB19" s="231">
        <v>3482.0349999999999</v>
      </c>
      <c r="AC19" s="231">
        <v>3482.0349999999999</v>
      </c>
      <c r="AD19" s="231">
        <v>3549.002</v>
      </c>
      <c r="AE19" s="231">
        <v>3549.002</v>
      </c>
      <c r="AF19" s="231">
        <v>3549.002</v>
      </c>
      <c r="AG19" s="231">
        <v>3606.2829999999999</v>
      </c>
      <c r="AH19" s="231">
        <v>3606.2829999999999</v>
      </c>
      <c r="AI19" s="231">
        <v>3606.2829999999999</v>
      </c>
      <c r="AJ19" s="231">
        <v>3763.3159999999998</v>
      </c>
      <c r="AK19" s="231">
        <v>3763.3159999999998</v>
      </c>
      <c r="AL19" s="231">
        <v>3763.3159999999998</v>
      </c>
      <c r="AM19" s="231">
        <v>3925.6329999999998</v>
      </c>
      <c r="AN19" s="231">
        <v>3925.6329999999998</v>
      </c>
      <c r="AO19" s="231">
        <v>3925.6329999999998</v>
      </c>
      <c r="AP19" s="231">
        <v>3947.4720000000002</v>
      </c>
      <c r="AQ19" s="231">
        <v>3947.4720000000002</v>
      </c>
      <c r="AR19" s="231">
        <v>3947.4720000000002</v>
      </c>
      <c r="AS19" s="231">
        <v>3872.9079999999999</v>
      </c>
      <c r="AT19" s="231">
        <v>3872.9079999999999</v>
      </c>
      <c r="AU19" s="231">
        <v>3872.9079999999999</v>
      </c>
      <c r="AV19" s="231">
        <v>3860.4886667000001</v>
      </c>
      <c r="AW19" s="231">
        <v>3859.9673333000001</v>
      </c>
      <c r="AX19" s="231">
        <v>3862.8589999999999</v>
      </c>
      <c r="AY19" s="231">
        <v>3878.7596666999998</v>
      </c>
      <c r="AZ19" s="304">
        <v>3881.28</v>
      </c>
      <c r="BA19" s="304">
        <v>3880.0169999999998</v>
      </c>
      <c r="BB19" s="304">
        <v>3865.0749999999998</v>
      </c>
      <c r="BC19" s="304">
        <v>3863.665</v>
      </c>
      <c r="BD19" s="304">
        <v>3865.8910000000001</v>
      </c>
      <c r="BE19" s="304">
        <v>3874.58</v>
      </c>
      <c r="BF19" s="304">
        <v>3881.962</v>
      </c>
      <c r="BG19" s="304">
        <v>3890.8620000000001</v>
      </c>
      <c r="BH19" s="304">
        <v>3902.1509999999998</v>
      </c>
      <c r="BI19" s="304">
        <v>3913.4349999999999</v>
      </c>
      <c r="BJ19" s="304">
        <v>3925.5859999999998</v>
      </c>
      <c r="BK19" s="304">
        <v>3939.5909999999999</v>
      </c>
      <c r="BL19" s="304">
        <v>3952.7330000000002</v>
      </c>
      <c r="BM19" s="304">
        <v>3966.0010000000002</v>
      </c>
      <c r="BN19" s="304">
        <v>3978.2950000000001</v>
      </c>
      <c r="BO19" s="304">
        <v>3992.6379999999999</v>
      </c>
      <c r="BP19" s="304">
        <v>4007.9319999999998</v>
      </c>
      <c r="BQ19" s="304">
        <v>4025.8829999999998</v>
      </c>
      <c r="BR19" s="304">
        <v>4041.7979999999998</v>
      </c>
      <c r="BS19" s="304">
        <v>4057.3829999999998</v>
      </c>
      <c r="BT19" s="304">
        <v>4073.0360000000001</v>
      </c>
      <c r="BU19" s="304">
        <v>4087.6640000000002</v>
      </c>
      <c r="BV19" s="304">
        <v>4101.665</v>
      </c>
    </row>
    <row r="20" spans="1:74" ht="11.15" customHeight="1" x14ac:dyDescent="0.2">
      <c r="A20" s="139"/>
      <c r="B20" s="35" t="s">
        <v>550</v>
      </c>
      <c r="C20" s="232"/>
      <c r="D20" s="232"/>
      <c r="E20" s="232"/>
      <c r="F20" s="232"/>
      <c r="G20" s="232"/>
      <c r="H20" s="232"/>
      <c r="I20" s="232"/>
      <c r="J20" s="232"/>
      <c r="K20" s="232"/>
      <c r="L20" s="232"/>
      <c r="M20" s="232"/>
      <c r="N20" s="232"/>
      <c r="O20" s="232"/>
      <c r="P20" s="232"/>
      <c r="Q20" s="232"/>
      <c r="R20" s="232"/>
      <c r="S20" s="232"/>
      <c r="T20" s="232"/>
      <c r="U20" s="232"/>
      <c r="V20" s="232"/>
      <c r="W20" s="232"/>
      <c r="X20" s="232"/>
      <c r="Y20" s="232"/>
      <c r="Z20" s="232"/>
      <c r="AA20" s="232"/>
      <c r="AB20" s="232"/>
      <c r="AC20" s="232"/>
      <c r="AD20" s="232"/>
      <c r="AE20" s="232"/>
      <c r="AF20" s="232"/>
      <c r="AG20" s="232"/>
      <c r="AH20" s="232"/>
      <c r="AI20" s="232"/>
      <c r="AJ20" s="232"/>
      <c r="AK20" s="232"/>
      <c r="AL20" s="232"/>
      <c r="AM20" s="232"/>
      <c r="AN20" s="232"/>
      <c r="AO20" s="232"/>
      <c r="AP20" s="232"/>
      <c r="AQ20" s="232"/>
      <c r="AR20" s="232"/>
      <c r="AS20" s="232"/>
      <c r="AT20" s="232"/>
      <c r="AU20" s="232"/>
      <c r="AV20" s="232"/>
      <c r="AW20" s="232"/>
      <c r="AX20" s="232"/>
      <c r="AY20" s="232"/>
      <c r="AZ20" s="321"/>
      <c r="BA20" s="321"/>
      <c r="BB20" s="321"/>
      <c r="BC20" s="321"/>
      <c r="BD20" s="321"/>
      <c r="BE20" s="321"/>
      <c r="BF20" s="321"/>
      <c r="BG20" s="321"/>
      <c r="BH20" s="321"/>
      <c r="BI20" s="321"/>
      <c r="BJ20" s="321"/>
      <c r="BK20" s="321"/>
      <c r="BL20" s="321"/>
      <c r="BM20" s="321"/>
      <c r="BN20" s="321"/>
      <c r="BO20" s="321"/>
      <c r="BP20" s="321"/>
      <c r="BQ20" s="321"/>
      <c r="BR20" s="321"/>
      <c r="BS20" s="321"/>
      <c r="BT20" s="321"/>
      <c r="BU20" s="321"/>
      <c r="BV20" s="321"/>
    </row>
    <row r="21" spans="1:74" ht="11.15" customHeight="1" x14ac:dyDescent="0.25">
      <c r="A21" s="139" t="s">
        <v>551</v>
      </c>
      <c r="B21" s="38" t="s">
        <v>1085</v>
      </c>
      <c r="C21" s="231">
        <v>14791.2</v>
      </c>
      <c r="D21" s="231">
        <v>14835.3</v>
      </c>
      <c r="E21" s="231">
        <v>14843.9</v>
      </c>
      <c r="F21" s="231">
        <v>14811.8</v>
      </c>
      <c r="G21" s="231">
        <v>14814.7</v>
      </c>
      <c r="H21" s="231">
        <v>14841.3</v>
      </c>
      <c r="I21" s="231">
        <v>14871.8</v>
      </c>
      <c r="J21" s="231">
        <v>14960.3</v>
      </c>
      <c r="K21" s="231">
        <v>15000.7</v>
      </c>
      <c r="L21" s="231">
        <v>15022.4</v>
      </c>
      <c r="M21" s="231">
        <v>15084.2</v>
      </c>
      <c r="N21" s="231">
        <v>15018.1</v>
      </c>
      <c r="O21" s="231">
        <v>15149.7</v>
      </c>
      <c r="P21" s="231">
        <v>15232.8</v>
      </c>
      <c r="Q21" s="231">
        <v>15008.5</v>
      </c>
      <c r="R21" s="231">
        <v>17246.2</v>
      </c>
      <c r="S21" s="231">
        <v>16423.400000000001</v>
      </c>
      <c r="T21" s="231">
        <v>16272.5</v>
      </c>
      <c r="U21" s="231">
        <v>16372.2</v>
      </c>
      <c r="V21" s="231">
        <v>15739.2</v>
      </c>
      <c r="W21" s="231">
        <v>15799.7</v>
      </c>
      <c r="X21" s="231">
        <v>15729.1</v>
      </c>
      <c r="Y21" s="231">
        <v>15522.5</v>
      </c>
      <c r="Z21" s="231">
        <v>15536.5</v>
      </c>
      <c r="AA21" s="231">
        <v>17099.2</v>
      </c>
      <c r="AB21" s="231">
        <v>15662.7</v>
      </c>
      <c r="AC21" s="231">
        <v>19213.900000000001</v>
      </c>
      <c r="AD21" s="231">
        <v>16264.7</v>
      </c>
      <c r="AE21" s="231">
        <v>15790.4</v>
      </c>
      <c r="AF21" s="231">
        <v>15708.6</v>
      </c>
      <c r="AG21" s="231">
        <v>15821.9</v>
      </c>
      <c r="AH21" s="231">
        <v>15802.4</v>
      </c>
      <c r="AI21" s="231">
        <v>15580.2</v>
      </c>
      <c r="AJ21" s="231">
        <v>15584.9</v>
      </c>
      <c r="AK21" s="231">
        <v>15543.5</v>
      </c>
      <c r="AL21" s="231">
        <v>15483.6</v>
      </c>
      <c r="AM21" s="231">
        <v>15137.7</v>
      </c>
      <c r="AN21" s="231">
        <v>15125.6</v>
      </c>
      <c r="AO21" s="231">
        <v>15064.1</v>
      </c>
      <c r="AP21" s="231">
        <v>15055.2</v>
      </c>
      <c r="AQ21" s="231">
        <v>15036.4</v>
      </c>
      <c r="AR21" s="231">
        <v>14973.1</v>
      </c>
      <c r="AS21" s="231">
        <v>15049.1</v>
      </c>
      <c r="AT21" s="231">
        <v>15062.9</v>
      </c>
      <c r="AU21" s="231">
        <v>15065.7</v>
      </c>
      <c r="AV21" s="231">
        <v>15118.4</v>
      </c>
      <c r="AW21" s="231">
        <v>15157.7</v>
      </c>
      <c r="AX21" s="231">
        <v>15235.881036999999</v>
      </c>
      <c r="AY21" s="231">
        <v>15349.26763</v>
      </c>
      <c r="AZ21" s="304">
        <v>15405.5</v>
      </c>
      <c r="BA21" s="304">
        <v>15443.86</v>
      </c>
      <c r="BB21" s="304">
        <v>15427.26</v>
      </c>
      <c r="BC21" s="304">
        <v>15457.69</v>
      </c>
      <c r="BD21" s="304">
        <v>15498.06</v>
      </c>
      <c r="BE21" s="304">
        <v>15560.66</v>
      </c>
      <c r="BF21" s="304">
        <v>15611.7</v>
      </c>
      <c r="BG21" s="304">
        <v>15663.47</v>
      </c>
      <c r="BH21" s="304">
        <v>15715.28</v>
      </c>
      <c r="BI21" s="304">
        <v>15769.03</v>
      </c>
      <c r="BJ21" s="304">
        <v>15824.02</v>
      </c>
      <c r="BK21" s="304">
        <v>15881.05</v>
      </c>
      <c r="BL21" s="304">
        <v>15937.94</v>
      </c>
      <c r="BM21" s="304">
        <v>15995.49</v>
      </c>
      <c r="BN21" s="304">
        <v>16060.32</v>
      </c>
      <c r="BO21" s="304">
        <v>16114.21</v>
      </c>
      <c r="BP21" s="304">
        <v>16163.78</v>
      </c>
      <c r="BQ21" s="304">
        <v>16206.01</v>
      </c>
      <c r="BR21" s="304">
        <v>16249.23</v>
      </c>
      <c r="BS21" s="304">
        <v>16290.42</v>
      </c>
      <c r="BT21" s="304">
        <v>16323.92</v>
      </c>
      <c r="BU21" s="304">
        <v>16365.28</v>
      </c>
      <c r="BV21" s="304">
        <v>16408.84</v>
      </c>
    </row>
    <row r="22" spans="1:74" ht="11.15" customHeight="1" x14ac:dyDescent="0.25">
      <c r="A22" s="139"/>
      <c r="B22" s="138" t="s">
        <v>571</v>
      </c>
      <c r="C22" s="212"/>
      <c r="D22" s="212"/>
      <c r="E22" s="212"/>
      <c r="F22" s="212"/>
      <c r="G22" s="212"/>
      <c r="H22" s="212"/>
      <c r="I22" s="212"/>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row>
    <row r="23" spans="1:74" ht="11.15" customHeight="1" x14ac:dyDescent="0.25">
      <c r="A23" s="139" t="s">
        <v>572</v>
      </c>
      <c r="B23" s="202" t="s">
        <v>452</v>
      </c>
      <c r="C23" s="249">
        <v>150.1</v>
      </c>
      <c r="D23" s="249">
        <v>150.124</v>
      </c>
      <c r="E23" s="249">
        <v>150.34800000000001</v>
      </c>
      <c r="F23" s="249">
        <v>150.636</v>
      </c>
      <c r="G23" s="249">
        <v>150.71299999999999</v>
      </c>
      <c r="H23" s="249">
        <v>150.84299999999999</v>
      </c>
      <c r="I23" s="249">
        <v>150.92099999999999</v>
      </c>
      <c r="J23" s="249">
        <v>151.08099999999999</v>
      </c>
      <c r="K23" s="249">
        <v>151.244</v>
      </c>
      <c r="L23" s="249">
        <v>151.33699999999999</v>
      </c>
      <c r="M23" s="249">
        <v>151.589</v>
      </c>
      <c r="N23" s="249">
        <v>151.78899999999999</v>
      </c>
      <c r="O23" s="249">
        <v>152.12799999999999</v>
      </c>
      <c r="P23" s="249">
        <v>152.50399999999999</v>
      </c>
      <c r="Q23" s="249">
        <v>151.006</v>
      </c>
      <c r="R23" s="249">
        <v>130.51300000000001</v>
      </c>
      <c r="S23" s="249">
        <v>133.155</v>
      </c>
      <c r="T23" s="249">
        <v>137.66</v>
      </c>
      <c r="U23" s="249">
        <v>139.048</v>
      </c>
      <c r="V23" s="249">
        <v>140.71299999999999</v>
      </c>
      <c r="W23" s="249">
        <v>141.63200000000001</v>
      </c>
      <c r="X23" s="249">
        <v>142.279</v>
      </c>
      <c r="Y23" s="249">
        <v>142.61199999999999</v>
      </c>
      <c r="Z23" s="249">
        <v>142.49700000000001</v>
      </c>
      <c r="AA23" s="249">
        <v>143.017</v>
      </c>
      <c r="AB23" s="249">
        <v>143.727</v>
      </c>
      <c r="AC23" s="249">
        <v>144.43100000000001</v>
      </c>
      <c r="AD23" s="249">
        <v>144.69399999999999</v>
      </c>
      <c r="AE23" s="249">
        <v>145.14099999999999</v>
      </c>
      <c r="AF23" s="249">
        <v>145.69800000000001</v>
      </c>
      <c r="AG23" s="249">
        <v>146.387</v>
      </c>
      <c r="AH23" s="249">
        <v>146.904</v>
      </c>
      <c r="AI23" s="249">
        <v>147.328</v>
      </c>
      <c r="AJ23" s="249">
        <v>148.005</v>
      </c>
      <c r="AK23" s="249">
        <v>148.65199999999999</v>
      </c>
      <c r="AL23" s="249">
        <v>149.24</v>
      </c>
      <c r="AM23" s="249">
        <v>149.744</v>
      </c>
      <c r="AN23" s="249">
        <v>150.458</v>
      </c>
      <c r="AO23" s="249">
        <v>150.85599999999999</v>
      </c>
      <c r="AP23" s="249">
        <v>151.22399999999999</v>
      </c>
      <c r="AQ23" s="249">
        <v>151.61000000000001</v>
      </c>
      <c r="AR23" s="249">
        <v>151.90299999999999</v>
      </c>
      <c r="AS23" s="249">
        <v>152.44</v>
      </c>
      <c r="AT23" s="249">
        <v>152.732</v>
      </c>
      <c r="AU23" s="249">
        <v>153.001</v>
      </c>
      <c r="AV23" s="249">
        <v>153.26400000000001</v>
      </c>
      <c r="AW23" s="249">
        <v>153.52000000000001</v>
      </c>
      <c r="AX23" s="249">
        <v>153.74299999999999</v>
      </c>
      <c r="AY23" s="249">
        <v>153.97381480999999</v>
      </c>
      <c r="AZ23" s="315">
        <v>154.0187</v>
      </c>
      <c r="BA23" s="315">
        <v>153.9511</v>
      </c>
      <c r="BB23" s="315">
        <v>153.6241</v>
      </c>
      <c r="BC23" s="315">
        <v>153.44159999999999</v>
      </c>
      <c r="BD23" s="315">
        <v>153.2567</v>
      </c>
      <c r="BE23" s="315">
        <v>153.03049999999999</v>
      </c>
      <c r="BF23" s="315">
        <v>152.87010000000001</v>
      </c>
      <c r="BG23" s="315">
        <v>152.73650000000001</v>
      </c>
      <c r="BH23" s="315">
        <v>152.5934</v>
      </c>
      <c r="BI23" s="315">
        <v>152.54069999999999</v>
      </c>
      <c r="BJ23" s="315">
        <v>152.5421</v>
      </c>
      <c r="BK23" s="315">
        <v>152.63640000000001</v>
      </c>
      <c r="BL23" s="315">
        <v>152.71680000000001</v>
      </c>
      <c r="BM23" s="315">
        <v>152.82210000000001</v>
      </c>
      <c r="BN23" s="315">
        <v>152.9932</v>
      </c>
      <c r="BO23" s="315">
        <v>153.11770000000001</v>
      </c>
      <c r="BP23" s="315">
        <v>153.2364</v>
      </c>
      <c r="BQ23" s="315">
        <v>153.34690000000001</v>
      </c>
      <c r="BR23" s="315">
        <v>153.45599999999999</v>
      </c>
      <c r="BS23" s="315">
        <v>153.56120000000001</v>
      </c>
      <c r="BT23" s="315">
        <v>153.66890000000001</v>
      </c>
      <c r="BU23" s="315">
        <v>153.76150000000001</v>
      </c>
      <c r="BV23" s="315">
        <v>153.84540000000001</v>
      </c>
    </row>
    <row r="24" spans="1:74" s="142" customFormat="1" ht="11.15" customHeight="1" x14ac:dyDescent="0.25">
      <c r="A24" s="139"/>
      <c r="B24" s="138" t="s">
        <v>808</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315"/>
      <c r="BA24" s="315"/>
      <c r="BB24" s="315"/>
      <c r="BC24" s="315"/>
      <c r="BD24" s="315"/>
      <c r="BE24" s="315"/>
      <c r="BF24" s="315"/>
      <c r="BG24" s="315"/>
      <c r="BH24" s="315"/>
      <c r="BI24" s="315"/>
      <c r="BJ24" s="315"/>
      <c r="BK24" s="315"/>
      <c r="BL24" s="315"/>
      <c r="BM24" s="315"/>
      <c r="BN24" s="315"/>
      <c r="BO24" s="315"/>
      <c r="BP24" s="315"/>
      <c r="BQ24" s="315"/>
      <c r="BR24" s="315"/>
      <c r="BS24" s="315"/>
      <c r="BT24" s="315"/>
      <c r="BU24" s="315"/>
      <c r="BV24" s="315"/>
    </row>
    <row r="25" spans="1:74" s="142" customFormat="1" ht="11.15" customHeight="1" x14ac:dyDescent="0.25">
      <c r="A25" s="139" t="s">
        <v>810</v>
      </c>
      <c r="B25" s="202" t="s">
        <v>809</v>
      </c>
      <c r="C25" s="249">
        <v>4</v>
      </c>
      <c r="D25" s="249">
        <v>3.8</v>
      </c>
      <c r="E25" s="249">
        <v>3.8</v>
      </c>
      <c r="F25" s="249">
        <v>3.6</v>
      </c>
      <c r="G25" s="249">
        <v>3.7</v>
      </c>
      <c r="H25" s="249">
        <v>3.6</v>
      </c>
      <c r="I25" s="249">
        <v>3.7</v>
      </c>
      <c r="J25" s="249">
        <v>3.7</v>
      </c>
      <c r="K25" s="249">
        <v>3.5</v>
      </c>
      <c r="L25" s="249">
        <v>3.6</v>
      </c>
      <c r="M25" s="249">
        <v>3.6</v>
      </c>
      <c r="N25" s="249">
        <v>3.6</v>
      </c>
      <c r="O25" s="249">
        <v>3.5</v>
      </c>
      <c r="P25" s="249">
        <v>3.5</v>
      </c>
      <c r="Q25" s="249">
        <v>4.4000000000000004</v>
      </c>
      <c r="R25" s="249">
        <v>14.7</v>
      </c>
      <c r="S25" s="249">
        <v>13.2</v>
      </c>
      <c r="T25" s="249">
        <v>11</v>
      </c>
      <c r="U25" s="249">
        <v>10.199999999999999</v>
      </c>
      <c r="V25" s="249">
        <v>8.4</v>
      </c>
      <c r="W25" s="249">
        <v>7.9</v>
      </c>
      <c r="X25" s="249">
        <v>6.9</v>
      </c>
      <c r="Y25" s="249">
        <v>6.7</v>
      </c>
      <c r="Z25" s="249">
        <v>6.7</v>
      </c>
      <c r="AA25" s="249">
        <v>6.3</v>
      </c>
      <c r="AB25" s="249">
        <v>6.2</v>
      </c>
      <c r="AC25" s="249">
        <v>6.1</v>
      </c>
      <c r="AD25" s="249">
        <v>6.1</v>
      </c>
      <c r="AE25" s="249">
        <v>5.8</v>
      </c>
      <c r="AF25" s="249">
        <v>5.9</v>
      </c>
      <c r="AG25" s="249">
        <v>5.4</v>
      </c>
      <c r="AH25" s="249">
        <v>5.2</v>
      </c>
      <c r="AI25" s="249">
        <v>4.8</v>
      </c>
      <c r="AJ25" s="249">
        <v>4.5</v>
      </c>
      <c r="AK25" s="249">
        <v>4.2</v>
      </c>
      <c r="AL25" s="249">
        <v>3.9</v>
      </c>
      <c r="AM25" s="249">
        <v>4</v>
      </c>
      <c r="AN25" s="249">
        <v>3.8</v>
      </c>
      <c r="AO25" s="249">
        <v>3.6</v>
      </c>
      <c r="AP25" s="249">
        <v>3.6</v>
      </c>
      <c r="AQ25" s="249">
        <v>3.6</v>
      </c>
      <c r="AR25" s="249">
        <v>3.6</v>
      </c>
      <c r="AS25" s="249">
        <v>3.5</v>
      </c>
      <c r="AT25" s="249">
        <v>3.7</v>
      </c>
      <c r="AU25" s="249">
        <v>3.5</v>
      </c>
      <c r="AV25" s="249">
        <v>3.7</v>
      </c>
      <c r="AW25" s="249">
        <v>3.6</v>
      </c>
      <c r="AX25" s="249">
        <v>3.5</v>
      </c>
      <c r="AY25" s="249">
        <v>3.5763240741</v>
      </c>
      <c r="AZ25" s="315">
        <v>3.6626069999999999</v>
      </c>
      <c r="BA25" s="315">
        <v>3.8077619999999999</v>
      </c>
      <c r="BB25" s="315">
        <v>4.1244680000000002</v>
      </c>
      <c r="BC25" s="315">
        <v>4.3028589999999998</v>
      </c>
      <c r="BD25" s="315">
        <v>4.4556139999999997</v>
      </c>
      <c r="BE25" s="315">
        <v>4.5726079999999998</v>
      </c>
      <c r="BF25" s="315">
        <v>4.6816829999999996</v>
      </c>
      <c r="BG25" s="315">
        <v>4.772716</v>
      </c>
      <c r="BH25" s="315">
        <v>4.8706810000000003</v>
      </c>
      <c r="BI25" s="315">
        <v>4.906898</v>
      </c>
      <c r="BJ25" s="315">
        <v>4.9063410000000003</v>
      </c>
      <c r="BK25" s="315">
        <v>4.8355949999999996</v>
      </c>
      <c r="BL25" s="315">
        <v>4.7865520000000004</v>
      </c>
      <c r="BM25" s="315">
        <v>4.725797</v>
      </c>
      <c r="BN25" s="315">
        <v>4.6310250000000002</v>
      </c>
      <c r="BO25" s="315">
        <v>4.563574</v>
      </c>
      <c r="BP25" s="315">
        <v>4.5011380000000001</v>
      </c>
      <c r="BQ25" s="315">
        <v>4.446275</v>
      </c>
      <c r="BR25" s="315">
        <v>4.3919540000000001</v>
      </c>
      <c r="BS25" s="315">
        <v>4.3407330000000002</v>
      </c>
      <c r="BT25" s="315">
        <v>4.2893379999999999</v>
      </c>
      <c r="BU25" s="315">
        <v>4.2467689999999996</v>
      </c>
      <c r="BV25" s="315">
        <v>4.2097519999999999</v>
      </c>
    </row>
    <row r="26" spans="1:74" ht="11.15" customHeight="1" x14ac:dyDescent="0.25">
      <c r="A26" s="139"/>
      <c r="B26" s="138" t="s">
        <v>811</v>
      </c>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234"/>
      <c r="AZ26" s="324"/>
      <c r="BA26" s="324"/>
      <c r="BB26" s="324"/>
      <c r="BC26" s="324"/>
      <c r="BD26" s="324"/>
      <c r="BE26" s="324"/>
      <c r="BF26" s="324"/>
      <c r="BG26" s="324"/>
      <c r="BH26" s="324"/>
      <c r="BI26" s="324"/>
      <c r="BJ26" s="324"/>
      <c r="BK26" s="324"/>
      <c r="BL26" s="324"/>
      <c r="BM26" s="324"/>
      <c r="BN26" s="324"/>
      <c r="BO26" s="324"/>
      <c r="BP26" s="324"/>
      <c r="BQ26" s="324"/>
      <c r="BR26" s="324"/>
      <c r="BS26" s="324"/>
      <c r="BT26" s="324"/>
      <c r="BU26" s="324"/>
      <c r="BV26" s="324"/>
    </row>
    <row r="27" spans="1:74" ht="11.15" customHeight="1" x14ac:dyDescent="0.25">
      <c r="A27" s="139" t="s">
        <v>812</v>
      </c>
      <c r="B27" s="202" t="s">
        <v>813</v>
      </c>
      <c r="C27" s="436">
        <v>1.232</v>
      </c>
      <c r="D27" s="436">
        <v>1.129</v>
      </c>
      <c r="E27" s="436">
        <v>1.2</v>
      </c>
      <c r="F27" s="436">
        <v>1.28</v>
      </c>
      <c r="G27" s="436">
        <v>1.3080000000000001</v>
      </c>
      <c r="H27" s="436">
        <v>1.2350000000000001</v>
      </c>
      <c r="I27" s="436">
        <v>1.232</v>
      </c>
      <c r="J27" s="436">
        <v>1.37</v>
      </c>
      <c r="K27" s="436">
        <v>1.2969999999999999</v>
      </c>
      <c r="L27" s="436">
        <v>1.3280000000000001</v>
      </c>
      <c r="M27" s="436">
        <v>1.343</v>
      </c>
      <c r="N27" s="436">
        <v>1.538</v>
      </c>
      <c r="O27" s="436">
        <v>1.569</v>
      </c>
      <c r="P27" s="436">
        <v>1.571</v>
      </c>
      <c r="Q27" s="436">
        <v>1.27</v>
      </c>
      <c r="R27" s="436">
        <v>0.93799999999999994</v>
      </c>
      <c r="S27" s="436">
        <v>1.0549999999999999</v>
      </c>
      <c r="T27" s="436">
        <v>1.2689999999999999</v>
      </c>
      <c r="U27" s="436">
        <v>1.51</v>
      </c>
      <c r="V27" s="436">
        <v>1.3759999999999999</v>
      </c>
      <c r="W27" s="436">
        <v>1.4610000000000001</v>
      </c>
      <c r="X27" s="436">
        <v>1.53</v>
      </c>
      <c r="Y27" s="436">
        <v>1.5409999999999999</v>
      </c>
      <c r="Z27" s="436">
        <v>1.651</v>
      </c>
      <c r="AA27" s="436">
        <v>1.6020000000000001</v>
      </c>
      <c r="AB27" s="436">
        <v>1.43</v>
      </c>
      <c r="AC27" s="436">
        <v>1.7110000000000001</v>
      </c>
      <c r="AD27" s="436">
        <v>1.5049999999999999</v>
      </c>
      <c r="AE27" s="436">
        <v>1.605</v>
      </c>
      <c r="AF27" s="436">
        <v>1.6639999999999999</v>
      </c>
      <c r="AG27" s="436">
        <v>1.573</v>
      </c>
      <c r="AH27" s="436">
        <v>1.5760000000000001</v>
      </c>
      <c r="AI27" s="436">
        <v>1.5589999999999999</v>
      </c>
      <c r="AJ27" s="436">
        <v>1.5629999999999999</v>
      </c>
      <c r="AK27" s="436">
        <v>1.706</v>
      </c>
      <c r="AL27" s="436">
        <v>1.768</v>
      </c>
      <c r="AM27" s="436">
        <v>1.6659999999999999</v>
      </c>
      <c r="AN27" s="436">
        <v>1.7769999999999999</v>
      </c>
      <c r="AO27" s="436">
        <v>1.716</v>
      </c>
      <c r="AP27" s="436">
        <v>1.8049999999999999</v>
      </c>
      <c r="AQ27" s="436">
        <v>1.5620000000000001</v>
      </c>
      <c r="AR27" s="436">
        <v>1.575</v>
      </c>
      <c r="AS27" s="436">
        <v>1.377</v>
      </c>
      <c r="AT27" s="436">
        <v>1.508</v>
      </c>
      <c r="AU27" s="436">
        <v>1.4650000000000001</v>
      </c>
      <c r="AV27" s="436">
        <v>1.4259999999999999</v>
      </c>
      <c r="AW27" s="436">
        <v>1.401</v>
      </c>
      <c r="AX27" s="436">
        <v>1.3819999999999999</v>
      </c>
      <c r="AY27" s="436">
        <v>1.2975237777999999</v>
      </c>
      <c r="AZ27" s="437">
        <v>1.258613</v>
      </c>
      <c r="BA27" s="437">
        <v>1.228</v>
      </c>
      <c r="BB27" s="437">
        <v>1.207667</v>
      </c>
      <c r="BC27" s="437">
        <v>1.192159</v>
      </c>
      <c r="BD27" s="437">
        <v>1.1834579999999999</v>
      </c>
      <c r="BE27" s="437">
        <v>1.1894610000000001</v>
      </c>
      <c r="BF27" s="437">
        <v>1.188456</v>
      </c>
      <c r="BG27" s="437">
        <v>1.1883379999999999</v>
      </c>
      <c r="BH27" s="437">
        <v>1.184739</v>
      </c>
      <c r="BI27" s="437">
        <v>1.18967</v>
      </c>
      <c r="BJ27" s="437">
        <v>1.1987639999999999</v>
      </c>
      <c r="BK27" s="437">
        <v>1.2179169999999999</v>
      </c>
      <c r="BL27" s="437">
        <v>1.2309140000000001</v>
      </c>
      <c r="BM27" s="437">
        <v>1.243652</v>
      </c>
      <c r="BN27" s="437">
        <v>1.254494</v>
      </c>
      <c r="BO27" s="437">
        <v>1.267941</v>
      </c>
      <c r="BP27" s="437">
        <v>1.282357</v>
      </c>
      <c r="BQ27" s="437">
        <v>1.296719</v>
      </c>
      <c r="BR27" s="437">
        <v>1.313839</v>
      </c>
      <c r="BS27" s="437">
        <v>1.3326929999999999</v>
      </c>
      <c r="BT27" s="437">
        <v>1.3616159999999999</v>
      </c>
      <c r="BU27" s="437">
        <v>1.377691</v>
      </c>
      <c r="BV27" s="437">
        <v>1.389251</v>
      </c>
    </row>
    <row r="28" spans="1:74" s="142" customFormat="1" ht="11.15" customHeight="1" x14ac:dyDescent="0.25">
      <c r="A28" s="141"/>
      <c r="B28" s="202"/>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315"/>
      <c r="BA28" s="315"/>
      <c r="BB28" s="315"/>
      <c r="BC28" s="315"/>
      <c r="BD28" s="315"/>
      <c r="BE28" s="315"/>
      <c r="BF28" s="315"/>
      <c r="BG28" s="315"/>
      <c r="BH28" s="315"/>
      <c r="BI28" s="315"/>
      <c r="BJ28" s="315"/>
      <c r="BK28" s="315"/>
      <c r="BL28" s="315"/>
      <c r="BM28" s="315"/>
      <c r="BN28" s="315"/>
      <c r="BO28" s="315"/>
      <c r="BP28" s="315"/>
      <c r="BQ28" s="315"/>
      <c r="BR28" s="315"/>
      <c r="BS28" s="315"/>
      <c r="BT28" s="315"/>
      <c r="BU28" s="315"/>
      <c r="BV28" s="315"/>
    </row>
    <row r="29" spans="1:74" ht="11.15" customHeight="1" x14ac:dyDescent="0.25">
      <c r="A29" s="133"/>
      <c r="B29" s="295" t="s">
        <v>1368</v>
      </c>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305"/>
      <c r="BA29" s="305"/>
      <c r="BB29" s="305"/>
      <c r="BC29" s="305"/>
      <c r="BD29" s="305"/>
      <c r="BE29" s="305"/>
      <c r="BF29" s="305"/>
      <c r="BG29" s="305"/>
      <c r="BH29" s="305"/>
      <c r="BI29" s="305"/>
      <c r="BJ29" s="305"/>
      <c r="BK29" s="305"/>
      <c r="BL29" s="305"/>
      <c r="BM29" s="305"/>
      <c r="BN29" s="305"/>
      <c r="BO29" s="305"/>
      <c r="BP29" s="305"/>
      <c r="BQ29" s="305"/>
      <c r="BR29" s="305"/>
      <c r="BS29" s="305"/>
      <c r="BT29" s="305"/>
      <c r="BU29" s="305"/>
      <c r="BV29" s="305"/>
    </row>
    <row r="30" spans="1:74" ht="11.15" customHeight="1" x14ac:dyDescent="0.25">
      <c r="A30" s="554" t="s">
        <v>574</v>
      </c>
      <c r="B30" s="555" t="s">
        <v>573</v>
      </c>
      <c r="C30" s="249">
        <v>103.2684</v>
      </c>
      <c r="D30" s="249">
        <v>102.81570000000001</v>
      </c>
      <c r="E30" s="249">
        <v>102.9</v>
      </c>
      <c r="F30" s="249">
        <v>102.3826</v>
      </c>
      <c r="G30" s="249">
        <v>102.57559999999999</v>
      </c>
      <c r="H30" s="249">
        <v>102.5928</v>
      </c>
      <c r="I30" s="249">
        <v>102.2012</v>
      </c>
      <c r="J30" s="249">
        <v>102.90860000000001</v>
      </c>
      <c r="K30" s="249">
        <v>102.57899999999999</v>
      </c>
      <c r="L30" s="249">
        <v>101.7775</v>
      </c>
      <c r="M30" s="249">
        <v>102.0979</v>
      </c>
      <c r="N30" s="249">
        <v>101.7632</v>
      </c>
      <c r="O30" s="249">
        <v>101.303</v>
      </c>
      <c r="P30" s="249">
        <v>101.7038</v>
      </c>
      <c r="Q30" s="249">
        <v>97.874600000000001</v>
      </c>
      <c r="R30" s="249">
        <v>84.959000000000003</v>
      </c>
      <c r="S30" s="249">
        <v>86.334500000000006</v>
      </c>
      <c r="T30" s="249">
        <v>91.752300000000005</v>
      </c>
      <c r="U30" s="249">
        <v>95.243899999999996</v>
      </c>
      <c r="V30" s="249">
        <v>96.1173</v>
      </c>
      <c r="W30" s="249">
        <v>96.071100000000001</v>
      </c>
      <c r="X30" s="249">
        <v>96.825000000000003</v>
      </c>
      <c r="Y30" s="249">
        <v>97.118300000000005</v>
      </c>
      <c r="Z30" s="249">
        <v>98.138000000000005</v>
      </c>
      <c r="AA30" s="249">
        <v>99.264499999999998</v>
      </c>
      <c r="AB30" s="249">
        <v>96.223100000000002</v>
      </c>
      <c r="AC30" s="249">
        <v>98.862099999999998</v>
      </c>
      <c r="AD30" s="249">
        <v>99.024600000000007</v>
      </c>
      <c r="AE30" s="249">
        <v>99.778499999999994</v>
      </c>
      <c r="AF30" s="249">
        <v>100.1923</v>
      </c>
      <c r="AG30" s="249">
        <v>100.8724</v>
      </c>
      <c r="AH30" s="249">
        <v>100.837</v>
      </c>
      <c r="AI30" s="249">
        <v>99.849800000000002</v>
      </c>
      <c r="AJ30" s="249">
        <v>101.36020000000001</v>
      </c>
      <c r="AK30" s="249">
        <v>101.961</v>
      </c>
      <c r="AL30" s="249">
        <v>101.7587</v>
      </c>
      <c r="AM30" s="249">
        <v>102.146</v>
      </c>
      <c r="AN30" s="249">
        <v>102.89870000000001</v>
      </c>
      <c r="AO30" s="249">
        <v>103.57170000000001</v>
      </c>
      <c r="AP30" s="249">
        <v>104.2709</v>
      </c>
      <c r="AQ30" s="249">
        <v>104.16459999999999</v>
      </c>
      <c r="AR30" s="249">
        <v>103.9464</v>
      </c>
      <c r="AS30" s="249">
        <v>104.4824</v>
      </c>
      <c r="AT30" s="249">
        <v>104.4696</v>
      </c>
      <c r="AU30" s="249">
        <v>104.8292</v>
      </c>
      <c r="AV30" s="249">
        <v>104.7972</v>
      </c>
      <c r="AW30" s="249">
        <v>104.1863</v>
      </c>
      <c r="AX30" s="249">
        <v>103.4332</v>
      </c>
      <c r="AY30" s="249">
        <v>104.10935926000001</v>
      </c>
      <c r="AZ30" s="315">
        <v>103.9675</v>
      </c>
      <c r="BA30" s="315">
        <v>103.74939999999999</v>
      </c>
      <c r="BB30" s="315">
        <v>103.23739999999999</v>
      </c>
      <c r="BC30" s="315">
        <v>103.0301</v>
      </c>
      <c r="BD30" s="315">
        <v>102.9098</v>
      </c>
      <c r="BE30" s="315">
        <v>102.9192</v>
      </c>
      <c r="BF30" s="315">
        <v>102.9409</v>
      </c>
      <c r="BG30" s="315">
        <v>103.0176</v>
      </c>
      <c r="BH30" s="315">
        <v>103.20959999999999</v>
      </c>
      <c r="BI30" s="315">
        <v>103.3511</v>
      </c>
      <c r="BJ30" s="315">
        <v>103.5025</v>
      </c>
      <c r="BK30" s="315">
        <v>103.6733</v>
      </c>
      <c r="BL30" s="315">
        <v>103.837</v>
      </c>
      <c r="BM30" s="315">
        <v>104.0033</v>
      </c>
      <c r="BN30" s="315">
        <v>104.1579</v>
      </c>
      <c r="BO30" s="315">
        <v>104.34010000000001</v>
      </c>
      <c r="BP30" s="315">
        <v>104.5355</v>
      </c>
      <c r="BQ30" s="315">
        <v>104.7677</v>
      </c>
      <c r="BR30" s="315">
        <v>104.97199999999999</v>
      </c>
      <c r="BS30" s="315">
        <v>105.17189999999999</v>
      </c>
      <c r="BT30" s="315">
        <v>105.3982</v>
      </c>
      <c r="BU30" s="315">
        <v>105.56619999999999</v>
      </c>
      <c r="BV30" s="315">
        <v>105.70659999999999</v>
      </c>
    </row>
    <row r="31" spans="1:74" ht="11.15" customHeight="1" x14ac:dyDescent="0.25">
      <c r="A31" s="296" t="s">
        <v>552</v>
      </c>
      <c r="B31" s="40" t="s">
        <v>892</v>
      </c>
      <c r="C31" s="249">
        <v>100.6521</v>
      </c>
      <c r="D31" s="249">
        <v>100.2042</v>
      </c>
      <c r="E31" s="249">
        <v>100.1091</v>
      </c>
      <c r="F31" s="249">
        <v>99.486599999999996</v>
      </c>
      <c r="G31" s="249">
        <v>99.550899999999999</v>
      </c>
      <c r="H31" s="249">
        <v>99.851699999999994</v>
      </c>
      <c r="I31" s="249">
        <v>99.239900000000006</v>
      </c>
      <c r="J31" s="249">
        <v>99.912700000000001</v>
      </c>
      <c r="K31" s="249">
        <v>99.182000000000002</v>
      </c>
      <c r="L31" s="249">
        <v>98.440700000000007</v>
      </c>
      <c r="M31" s="249">
        <v>99.114999999999995</v>
      </c>
      <c r="N31" s="249">
        <v>98.980800000000002</v>
      </c>
      <c r="O31" s="249">
        <v>98.870999999999995</v>
      </c>
      <c r="P31" s="249">
        <v>99.191400000000002</v>
      </c>
      <c r="Q31" s="249">
        <v>94.962400000000002</v>
      </c>
      <c r="R31" s="249">
        <v>80.395200000000003</v>
      </c>
      <c r="S31" s="249">
        <v>83.931100000000001</v>
      </c>
      <c r="T31" s="249">
        <v>90.209900000000005</v>
      </c>
      <c r="U31" s="249">
        <v>93.500399999999999</v>
      </c>
      <c r="V31" s="249">
        <v>94.836399999999998</v>
      </c>
      <c r="W31" s="249">
        <v>94.836600000000004</v>
      </c>
      <c r="X31" s="249">
        <v>95.814700000000002</v>
      </c>
      <c r="Y31" s="249">
        <v>96.358000000000004</v>
      </c>
      <c r="Z31" s="249">
        <v>96.746099999999998</v>
      </c>
      <c r="AA31" s="249">
        <v>98.323599999999999</v>
      </c>
      <c r="AB31" s="249">
        <v>94.746499999999997</v>
      </c>
      <c r="AC31" s="249">
        <v>97.722999999999999</v>
      </c>
      <c r="AD31" s="249">
        <v>97.670699999999997</v>
      </c>
      <c r="AE31" s="249">
        <v>98.610299999999995</v>
      </c>
      <c r="AF31" s="249">
        <v>98.577399999999997</v>
      </c>
      <c r="AG31" s="249">
        <v>99.677599999999998</v>
      </c>
      <c r="AH31" s="249">
        <v>99.352699999999999</v>
      </c>
      <c r="AI31" s="249">
        <v>98.578400000000002</v>
      </c>
      <c r="AJ31" s="249">
        <v>100.25109999999999</v>
      </c>
      <c r="AK31" s="249">
        <v>100.8291</v>
      </c>
      <c r="AL31" s="249">
        <v>100.7976</v>
      </c>
      <c r="AM31" s="249">
        <v>100.4851</v>
      </c>
      <c r="AN31" s="249">
        <v>101.71729999999999</v>
      </c>
      <c r="AO31" s="249">
        <v>102.43389999999999</v>
      </c>
      <c r="AP31" s="249">
        <v>102.90309999999999</v>
      </c>
      <c r="AQ31" s="249">
        <v>102.47629999999999</v>
      </c>
      <c r="AR31" s="249">
        <v>101.7132</v>
      </c>
      <c r="AS31" s="249">
        <v>102.1307</v>
      </c>
      <c r="AT31" s="249">
        <v>102.3092</v>
      </c>
      <c r="AU31" s="249">
        <v>102.5138</v>
      </c>
      <c r="AV31" s="249">
        <v>102.84220000000001</v>
      </c>
      <c r="AW31" s="249">
        <v>101.71420000000001</v>
      </c>
      <c r="AX31" s="249">
        <v>100.3869</v>
      </c>
      <c r="AY31" s="249">
        <v>101.26272963</v>
      </c>
      <c r="AZ31" s="315">
        <v>101.0885</v>
      </c>
      <c r="BA31" s="315">
        <v>100.92529999999999</v>
      </c>
      <c r="BB31" s="315">
        <v>100.6653</v>
      </c>
      <c r="BC31" s="315">
        <v>100.6048</v>
      </c>
      <c r="BD31" s="315">
        <v>100.636</v>
      </c>
      <c r="BE31" s="315">
        <v>100.80889999999999</v>
      </c>
      <c r="BF31" s="315">
        <v>100.9863</v>
      </c>
      <c r="BG31" s="315">
        <v>101.21810000000001</v>
      </c>
      <c r="BH31" s="315">
        <v>101.5895</v>
      </c>
      <c r="BI31" s="315">
        <v>101.8661</v>
      </c>
      <c r="BJ31" s="315">
        <v>102.133</v>
      </c>
      <c r="BK31" s="315">
        <v>102.3721</v>
      </c>
      <c r="BL31" s="315">
        <v>102.6335</v>
      </c>
      <c r="BM31" s="315">
        <v>102.899</v>
      </c>
      <c r="BN31" s="315">
        <v>103.1597</v>
      </c>
      <c r="BO31" s="315">
        <v>103.4402</v>
      </c>
      <c r="BP31" s="315">
        <v>103.7315</v>
      </c>
      <c r="BQ31" s="315">
        <v>104.0582</v>
      </c>
      <c r="BR31" s="315">
        <v>104.3527</v>
      </c>
      <c r="BS31" s="315">
        <v>104.6396</v>
      </c>
      <c r="BT31" s="315">
        <v>104.9649</v>
      </c>
      <c r="BU31" s="315">
        <v>105.202</v>
      </c>
      <c r="BV31" s="315">
        <v>105.3969</v>
      </c>
    </row>
    <row r="32" spans="1:74" ht="11.15" customHeight="1" x14ac:dyDescent="0.25">
      <c r="A32" s="556" t="s">
        <v>877</v>
      </c>
      <c r="B32" s="557" t="s">
        <v>893</v>
      </c>
      <c r="C32" s="249">
        <v>99.718699999999998</v>
      </c>
      <c r="D32" s="249">
        <v>99.726399999999998</v>
      </c>
      <c r="E32" s="249">
        <v>99.6875</v>
      </c>
      <c r="F32" s="249">
        <v>99.919899999999998</v>
      </c>
      <c r="G32" s="249">
        <v>99.729900000000001</v>
      </c>
      <c r="H32" s="249">
        <v>101.2846</v>
      </c>
      <c r="I32" s="249">
        <v>100.9392</v>
      </c>
      <c r="J32" s="249">
        <v>100.7861</v>
      </c>
      <c r="K32" s="249">
        <v>101.16289999999999</v>
      </c>
      <c r="L32" s="249">
        <v>102.8379</v>
      </c>
      <c r="M32" s="249">
        <v>103.0998</v>
      </c>
      <c r="N32" s="249">
        <v>104.5514</v>
      </c>
      <c r="O32" s="249">
        <v>104.75709999999999</v>
      </c>
      <c r="P32" s="249">
        <v>105.541</v>
      </c>
      <c r="Q32" s="249">
        <v>104.6609</v>
      </c>
      <c r="R32" s="249">
        <v>94.981800000000007</v>
      </c>
      <c r="S32" s="249">
        <v>97.625399999999999</v>
      </c>
      <c r="T32" s="249">
        <v>102.51009999999999</v>
      </c>
      <c r="U32" s="249">
        <v>102.4089</v>
      </c>
      <c r="V32" s="249">
        <v>104.0326</v>
      </c>
      <c r="W32" s="249">
        <v>103.8631</v>
      </c>
      <c r="X32" s="249">
        <v>104.36669999999999</v>
      </c>
      <c r="Y32" s="249">
        <v>104.59910000000001</v>
      </c>
      <c r="Z32" s="249">
        <v>104.5449</v>
      </c>
      <c r="AA32" s="249">
        <v>105.2796</v>
      </c>
      <c r="AB32" s="249">
        <v>103.11499999999999</v>
      </c>
      <c r="AC32" s="249">
        <v>105.2236</v>
      </c>
      <c r="AD32" s="249">
        <v>103.9111</v>
      </c>
      <c r="AE32" s="249">
        <v>103.0836</v>
      </c>
      <c r="AF32" s="249">
        <v>102.7757</v>
      </c>
      <c r="AG32" s="249">
        <v>101.66630000000001</v>
      </c>
      <c r="AH32" s="249">
        <v>102.0849</v>
      </c>
      <c r="AI32" s="249">
        <v>102.2342</v>
      </c>
      <c r="AJ32" s="249">
        <v>102.83750000000001</v>
      </c>
      <c r="AK32" s="249">
        <v>103.74930000000001</v>
      </c>
      <c r="AL32" s="249">
        <v>103.89230000000001</v>
      </c>
      <c r="AM32" s="249">
        <v>104.43470000000001</v>
      </c>
      <c r="AN32" s="249">
        <v>106.15860000000001</v>
      </c>
      <c r="AO32" s="249">
        <v>105.9061</v>
      </c>
      <c r="AP32" s="249">
        <v>105.59050000000001</v>
      </c>
      <c r="AQ32" s="249">
        <v>105.0941</v>
      </c>
      <c r="AR32" s="249">
        <v>104.6113</v>
      </c>
      <c r="AS32" s="249">
        <v>104.2912</v>
      </c>
      <c r="AT32" s="249">
        <v>104.3211</v>
      </c>
      <c r="AU32" s="249">
        <v>105.1133</v>
      </c>
      <c r="AV32" s="249">
        <v>105.7238</v>
      </c>
      <c r="AW32" s="249">
        <v>105.3327</v>
      </c>
      <c r="AX32" s="249">
        <v>104.53279999999999</v>
      </c>
      <c r="AY32" s="249">
        <v>105.32475185</v>
      </c>
      <c r="AZ32" s="315">
        <v>105.39409999999999</v>
      </c>
      <c r="BA32" s="315">
        <v>105.4666</v>
      </c>
      <c r="BB32" s="315">
        <v>105.551</v>
      </c>
      <c r="BC32" s="315">
        <v>105.623</v>
      </c>
      <c r="BD32" s="315">
        <v>105.6915</v>
      </c>
      <c r="BE32" s="315">
        <v>105.75449999999999</v>
      </c>
      <c r="BF32" s="315">
        <v>105.8175</v>
      </c>
      <c r="BG32" s="315">
        <v>105.8785</v>
      </c>
      <c r="BH32" s="315">
        <v>105.9348</v>
      </c>
      <c r="BI32" s="315">
        <v>105.99379999999999</v>
      </c>
      <c r="BJ32" s="315">
        <v>106.05289999999999</v>
      </c>
      <c r="BK32" s="315">
        <v>106.0986</v>
      </c>
      <c r="BL32" s="315">
        <v>106.1677</v>
      </c>
      <c r="BM32" s="315">
        <v>106.24679999999999</v>
      </c>
      <c r="BN32" s="315">
        <v>106.32689999999999</v>
      </c>
      <c r="BO32" s="315">
        <v>106.4329</v>
      </c>
      <c r="BP32" s="315">
        <v>106.5558</v>
      </c>
      <c r="BQ32" s="315">
        <v>106.71250000000001</v>
      </c>
      <c r="BR32" s="315">
        <v>106.8565</v>
      </c>
      <c r="BS32" s="315">
        <v>107.0048</v>
      </c>
      <c r="BT32" s="315">
        <v>107.16800000000001</v>
      </c>
      <c r="BU32" s="315">
        <v>107.31659999999999</v>
      </c>
      <c r="BV32" s="315">
        <v>107.4614</v>
      </c>
    </row>
    <row r="33" spans="1:74" ht="11.15" customHeight="1" x14ac:dyDescent="0.25">
      <c r="A33" s="556" t="s">
        <v>878</v>
      </c>
      <c r="B33" s="557" t="s">
        <v>894</v>
      </c>
      <c r="C33" s="249">
        <v>100.1859</v>
      </c>
      <c r="D33" s="249">
        <v>99.836500000000001</v>
      </c>
      <c r="E33" s="249">
        <v>98.790300000000002</v>
      </c>
      <c r="F33" s="249">
        <v>98.9666</v>
      </c>
      <c r="G33" s="249">
        <v>98.740099999999998</v>
      </c>
      <c r="H33" s="249">
        <v>96.793099999999995</v>
      </c>
      <c r="I33" s="249">
        <v>98.5959</v>
      </c>
      <c r="J33" s="249">
        <v>100.0307</v>
      </c>
      <c r="K33" s="249">
        <v>99.875299999999996</v>
      </c>
      <c r="L33" s="249">
        <v>99.4161</v>
      </c>
      <c r="M33" s="249">
        <v>99.360900000000001</v>
      </c>
      <c r="N33" s="249">
        <v>98.989699999999999</v>
      </c>
      <c r="O33" s="249">
        <v>99.828400000000002</v>
      </c>
      <c r="P33" s="249">
        <v>99.866900000000001</v>
      </c>
      <c r="Q33" s="249">
        <v>99.592399999999998</v>
      </c>
      <c r="R33" s="249">
        <v>94.782700000000006</v>
      </c>
      <c r="S33" s="249">
        <v>89.038200000000003</v>
      </c>
      <c r="T33" s="249">
        <v>89.8613</v>
      </c>
      <c r="U33" s="249">
        <v>89.734499999999997</v>
      </c>
      <c r="V33" s="249">
        <v>89.523899999999998</v>
      </c>
      <c r="W33" s="249">
        <v>91.529499999999999</v>
      </c>
      <c r="X33" s="249">
        <v>94.048199999999994</v>
      </c>
      <c r="Y33" s="249">
        <v>95.367999999999995</v>
      </c>
      <c r="Z33" s="249">
        <v>94.670199999999994</v>
      </c>
      <c r="AA33" s="249">
        <v>96.100099999999998</v>
      </c>
      <c r="AB33" s="249">
        <v>92.970100000000002</v>
      </c>
      <c r="AC33" s="249">
        <v>95.8857</v>
      </c>
      <c r="AD33" s="249">
        <v>96.393900000000002</v>
      </c>
      <c r="AE33" s="249">
        <v>96.481999999999999</v>
      </c>
      <c r="AF33" s="249">
        <v>95.240200000000002</v>
      </c>
      <c r="AG33" s="249">
        <v>96.000100000000003</v>
      </c>
      <c r="AH33" s="249">
        <v>96.461799999999997</v>
      </c>
      <c r="AI33" s="249">
        <v>95.551699999999997</v>
      </c>
      <c r="AJ33" s="249">
        <v>95.220299999999995</v>
      </c>
      <c r="AK33" s="249">
        <v>94.719800000000006</v>
      </c>
      <c r="AL33" s="249">
        <v>95.526799999999994</v>
      </c>
      <c r="AM33" s="249">
        <v>94.932400000000001</v>
      </c>
      <c r="AN33" s="249">
        <v>97.074200000000005</v>
      </c>
      <c r="AO33" s="249">
        <v>97.265600000000006</v>
      </c>
      <c r="AP33" s="249">
        <v>97.838499999999996</v>
      </c>
      <c r="AQ33" s="249">
        <v>97.361999999999995</v>
      </c>
      <c r="AR33" s="249">
        <v>96.812700000000007</v>
      </c>
      <c r="AS33" s="249">
        <v>94.972300000000004</v>
      </c>
      <c r="AT33" s="249">
        <v>91.980599999999995</v>
      </c>
      <c r="AU33" s="249">
        <v>91.393299999999996</v>
      </c>
      <c r="AV33" s="249">
        <v>90.132499999999993</v>
      </c>
      <c r="AW33" s="249">
        <v>89.0779</v>
      </c>
      <c r="AX33" s="249">
        <v>87.663499999999999</v>
      </c>
      <c r="AY33" s="249">
        <v>88.452409630000005</v>
      </c>
      <c r="AZ33" s="315">
        <v>88.324309999999997</v>
      </c>
      <c r="BA33" s="315">
        <v>88.271019999999993</v>
      </c>
      <c r="BB33" s="315">
        <v>88.445080000000004</v>
      </c>
      <c r="BC33" s="315">
        <v>88.427000000000007</v>
      </c>
      <c r="BD33" s="315">
        <v>88.369320000000002</v>
      </c>
      <c r="BE33" s="315">
        <v>88.145340000000004</v>
      </c>
      <c r="BF33" s="315">
        <v>88.103489999999994</v>
      </c>
      <c r="BG33" s="315">
        <v>88.117080000000001</v>
      </c>
      <c r="BH33" s="315">
        <v>88.306970000000007</v>
      </c>
      <c r="BI33" s="315">
        <v>88.340760000000003</v>
      </c>
      <c r="BJ33" s="315">
        <v>88.339320000000001</v>
      </c>
      <c r="BK33" s="315">
        <v>88.223619999999997</v>
      </c>
      <c r="BL33" s="315">
        <v>88.211010000000002</v>
      </c>
      <c r="BM33" s="315">
        <v>88.222449999999995</v>
      </c>
      <c r="BN33" s="315">
        <v>88.277019999999993</v>
      </c>
      <c r="BO33" s="315">
        <v>88.322270000000003</v>
      </c>
      <c r="BP33" s="315">
        <v>88.377290000000002</v>
      </c>
      <c r="BQ33" s="315">
        <v>88.44708</v>
      </c>
      <c r="BR33" s="315">
        <v>88.517840000000007</v>
      </c>
      <c r="BS33" s="315">
        <v>88.594579999999993</v>
      </c>
      <c r="BT33" s="315">
        <v>88.722920000000002</v>
      </c>
      <c r="BU33" s="315">
        <v>88.777429999999995</v>
      </c>
      <c r="BV33" s="315">
        <v>88.803719999999998</v>
      </c>
    </row>
    <row r="34" spans="1:74" ht="11.15" customHeight="1" x14ac:dyDescent="0.25">
      <c r="A34" s="556" t="s">
        <v>879</v>
      </c>
      <c r="B34" s="557" t="s">
        <v>895</v>
      </c>
      <c r="C34" s="249">
        <v>102.7496</v>
      </c>
      <c r="D34" s="249">
        <v>98.997100000000003</v>
      </c>
      <c r="E34" s="249">
        <v>100.333</v>
      </c>
      <c r="F34" s="249">
        <v>99.977699999999999</v>
      </c>
      <c r="G34" s="249">
        <v>100.52970000000001</v>
      </c>
      <c r="H34" s="249">
        <v>101.1061</v>
      </c>
      <c r="I34" s="249">
        <v>101.77849999999999</v>
      </c>
      <c r="J34" s="249">
        <v>102.1232</v>
      </c>
      <c r="K34" s="249">
        <v>100.5282</v>
      </c>
      <c r="L34" s="249">
        <v>97.977000000000004</v>
      </c>
      <c r="M34" s="249">
        <v>96.346999999999994</v>
      </c>
      <c r="N34" s="249">
        <v>95.976900000000001</v>
      </c>
      <c r="O34" s="249">
        <v>96.0745</v>
      </c>
      <c r="P34" s="249">
        <v>94.291899999999998</v>
      </c>
      <c r="Q34" s="249">
        <v>88.325299999999999</v>
      </c>
      <c r="R34" s="249">
        <v>70.734499999999997</v>
      </c>
      <c r="S34" s="249">
        <v>70.281999999999996</v>
      </c>
      <c r="T34" s="249">
        <v>72.072000000000003</v>
      </c>
      <c r="U34" s="249">
        <v>76.243899999999996</v>
      </c>
      <c r="V34" s="249">
        <v>76.289000000000001</v>
      </c>
      <c r="W34" s="249">
        <v>76.296800000000005</v>
      </c>
      <c r="X34" s="249">
        <v>79.141300000000001</v>
      </c>
      <c r="Y34" s="249">
        <v>79.774299999999997</v>
      </c>
      <c r="Z34" s="249">
        <v>83.748599999999996</v>
      </c>
      <c r="AA34" s="249">
        <v>86.239699999999999</v>
      </c>
      <c r="AB34" s="249">
        <v>81.277299999999997</v>
      </c>
      <c r="AC34" s="249">
        <v>90.616299999999995</v>
      </c>
      <c r="AD34" s="249">
        <v>91.609899999999996</v>
      </c>
      <c r="AE34" s="249">
        <v>92.5244</v>
      </c>
      <c r="AF34" s="249">
        <v>92.680400000000006</v>
      </c>
      <c r="AG34" s="249">
        <v>93.326700000000002</v>
      </c>
      <c r="AH34" s="249">
        <v>93.561599999999999</v>
      </c>
      <c r="AI34" s="249">
        <v>93.633600000000001</v>
      </c>
      <c r="AJ34" s="249">
        <v>96.002899999999997</v>
      </c>
      <c r="AK34" s="249">
        <v>96.534300000000002</v>
      </c>
      <c r="AL34" s="249">
        <v>95.468599999999995</v>
      </c>
      <c r="AM34" s="249">
        <v>92.645399999999995</v>
      </c>
      <c r="AN34" s="249">
        <v>94.398799999999994</v>
      </c>
      <c r="AO34" s="249">
        <v>95.539100000000005</v>
      </c>
      <c r="AP34" s="249">
        <v>94.065899999999999</v>
      </c>
      <c r="AQ34" s="249">
        <v>95.467600000000004</v>
      </c>
      <c r="AR34" s="249">
        <v>93.010999999999996</v>
      </c>
      <c r="AS34" s="249">
        <v>93.058400000000006</v>
      </c>
      <c r="AT34" s="249">
        <v>95.643199999999993</v>
      </c>
      <c r="AU34" s="249">
        <v>98.332899999999995</v>
      </c>
      <c r="AV34" s="249">
        <v>96.861599999999996</v>
      </c>
      <c r="AW34" s="249">
        <v>96.258200000000002</v>
      </c>
      <c r="AX34" s="249">
        <v>93.246700000000004</v>
      </c>
      <c r="AY34" s="249">
        <v>95.131782221999998</v>
      </c>
      <c r="AZ34" s="315">
        <v>95.022800000000004</v>
      </c>
      <c r="BA34" s="315">
        <v>94.945530000000005</v>
      </c>
      <c r="BB34" s="315">
        <v>94.946860000000001</v>
      </c>
      <c r="BC34" s="315">
        <v>94.897890000000004</v>
      </c>
      <c r="BD34" s="315">
        <v>94.845489999999998</v>
      </c>
      <c r="BE34" s="315">
        <v>94.767169999999993</v>
      </c>
      <c r="BF34" s="315">
        <v>94.724779999999996</v>
      </c>
      <c r="BG34" s="315">
        <v>94.695830000000001</v>
      </c>
      <c r="BH34" s="315">
        <v>94.729169999999996</v>
      </c>
      <c r="BI34" s="315">
        <v>94.690460000000002</v>
      </c>
      <c r="BJ34" s="315">
        <v>94.628559999999993</v>
      </c>
      <c r="BK34" s="315">
        <v>94.488529999999997</v>
      </c>
      <c r="BL34" s="315">
        <v>94.421419999999998</v>
      </c>
      <c r="BM34" s="315">
        <v>94.372309999999999</v>
      </c>
      <c r="BN34" s="315">
        <v>94.327439999999996</v>
      </c>
      <c r="BO34" s="315">
        <v>94.324619999999996</v>
      </c>
      <c r="BP34" s="315">
        <v>94.350120000000004</v>
      </c>
      <c r="BQ34" s="315">
        <v>94.455520000000007</v>
      </c>
      <c r="BR34" s="315">
        <v>94.498919999999998</v>
      </c>
      <c r="BS34" s="315">
        <v>94.53192</v>
      </c>
      <c r="BT34" s="315">
        <v>94.555329999999998</v>
      </c>
      <c r="BU34" s="315">
        <v>94.566919999999996</v>
      </c>
      <c r="BV34" s="315">
        <v>94.567499999999995</v>
      </c>
    </row>
    <row r="35" spans="1:74" ht="11.15" customHeight="1" x14ac:dyDescent="0.25">
      <c r="A35" s="556" t="s">
        <v>880</v>
      </c>
      <c r="B35" s="557" t="s">
        <v>896</v>
      </c>
      <c r="C35" s="249">
        <v>97.623599999999996</v>
      </c>
      <c r="D35" s="249">
        <v>97.894400000000005</v>
      </c>
      <c r="E35" s="249">
        <v>97.894499999999994</v>
      </c>
      <c r="F35" s="249">
        <v>97.2179</v>
      </c>
      <c r="G35" s="249">
        <v>96.5809</v>
      </c>
      <c r="H35" s="249">
        <v>96.357699999999994</v>
      </c>
      <c r="I35" s="249">
        <v>96.963399999999993</v>
      </c>
      <c r="J35" s="249">
        <v>97.902000000000001</v>
      </c>
      <c r="K35" s="249">
        <v>97.664900000000003</v>
      </c>
      <c r="L35" s="249">
        <v>97.559799999999996</v>
      </c>
      <c r="M35" s="249">
        <v>96.9114</v>
      </c>
      <c r="N35" s="249">
        <v>96.389799999999994</v>
      </c>
      <c r="O35" s="249">
        <v>96.704400000000007</v>
      </c>
      <c r="P35" s="249">
        <v>96.708500000000001</v>
      </c>
      <c r="Q35" s="249">
        <v>98.4358</v>
      </c>
      <c r="R35" s="249">
        <v>92.167900000000003</v>
      </c>
      <c r="S35" s="249">
        <v>92.392899999999997</v>
      </c>
      <c r="T35" s="249">
        <v>92.800200000000004</v>
      </c>
      <c r="U35" s="249">
        <v>94.150099999999995</v>
      </c>
      <c r="V35" s="249">
        <v>95.542100000000005</v>
      </c>
      <c r="W35" s="249">
        <v>95.519099999999995</v>
      </c>
      <c r="X35" s="249">
        <v>96.904499999999999</v>
      </c>
      <c r="Y35" s="249">
        <v>96.912300000000002</v>
      </c>
      <c r="Z35" s="249">
        <v>96.809299999999993</v>
      </c>
      <c r="AA35" s="249">
        <v>97.074799999999996</v>
      </c>
      <c r="AB35" s="249">
        <v>90.578900000000004</v>
      </c>
      <c r="AC35" s="249">
        <v>95.281599999999997</v>
      </c>
      <c r="AD35" s="249">
        <v>99.064999999999998</v>
      </c>
      <c r="AE35" s="249">
        <v>101.61960000000001</v>
      </c>
      <c r="AF35" s="249">
        <v>102.58110000000001</v>
      </c>
      <c r="AG35" s="249">
        <v>102.1125</v>
      </c>
      <c r="AH35" s="249">
        <v>101.4689</v>
      </c>
      <c r="AI35" s="249">
        <v>100.133</v>
      </c>
      <c r="AJ35" s="249">
        <v>102.3098</v>
      </c>
      <c r="AK35" s="249">
        <v>102.5934</v>
      </c>
      <c r="AL35" s="249">
        <v>102.9773</v>
      </c>
      <c r="AM35" s="249">
        <v>101.9141</v>
      </c>
      <c r="AN35" s="249">
        <v>102.1596</v>
      </c>
      <c r="AO35" s="249">
        <v>103.10429999999999</v>
      </c>
      <c r="AP35" s="249">
        <v>102.87990000000001</v>
      </c>
      <c r="AQ35" s="249">
        <v>103.2855</v>
      </c>
      <c r="AR35" s="249">
        <v>102.8917</v>
      </c>
      <c r="AS35" s="249">
        <v>102.6063</v>
      </c>
      <c r="AT35" s="249">
        <v>103.3848</v>
      </c>
      <c r="AU35" s="249">
        <v>103.0913</v>
      </c>
      <c r="AV35" s="249">
        <v>103.53879999999999</v>
      </c>
      <c r="AW35" s="249">
        <v>102.3858</v>
      </c>
      <c r="AX35" s="249">
        <v>100.904</v>
      </c>
      <c r="AY35" s="249">
        <v>101.98996296</v>
      </c>
      <c r="AZ35" s="315">
        <v>101.9811</v>
      </c>
      <c r="BA35" s="315">
        <v>102.05289999999999</v>
      </c>
      <c r="BB35" s="315">
        <v>102.4071</v>
      </c>
      <c r="BC35" s="315">
        <v>102.48860000000001</v>
      </c>
      <c r="BD35" s="315">
        <v>102.49930000000001</v>
      </c>
      <c r="BE35" s="315">
        <v>102.24639999999999</v>
      </c>
      <c r="BF35" s="315">
        <v>102.26009999999999</v>
      </c>
      <c r="BG35" s="315">
        <v>102.3476</v>
      </c>
      <c r="BH35" s="315">
        <v>102.6202</v>
      </c>
      <c r="BI35" s="315">
        <v>102.7717</v>
      </c>
      <c r="BJ35" s="315">
        <v>102.9134</v>
      </c>
      <c r="BK35" s="315">
        <v>103.0183</v>
      </c>
      <c r="BL35" s="315">
        <v>103.16070000000001</v>
      </c>
      <c r="BM35" s="315">
        <v>103.31359999999999</v>
      </c>
      <c r="BN35" s="315">
        <v>103.4674</v>
      </c>
      <c r="BO35" s="315">
        <v>103.6484</v>
      </c>
      <c r="BP35" s="315">
        <v>103.8471</v>
      </c>
      <c r="BQ35" s="315">
        <v>104.07850000000001</v>
      </c>
      <c r="BR35" s="315">
        <v>104.3013</v>
      </c>
      <c r="BS35" s="315">
        <v>104.5304</v>
      </c>
      <c r="BT35" s="315">
        <v>104.83320000000001</v>
      </c>
      <c r="BU35" s="315">
        <v>105.0247</v>
      </c>
      <c r="BV35" s="315">
        <v>105.1721</v>
      </c>
    </row>
    <row r="36" spans="1:74" ht="11.15" customHeight="1" x14ac:dyDescent="0.25">
      <c r="A36" s="556" t="s">
        <v>881</v>
      </c>
      <c r="B36" s="557" t="s">
        <v>897</v>
      </c>
      <c r="C36" s="249">
        <v>101.8292</v>
      </c>
      <c r="D36" s="249">
        <v>99.101799999999997</v>
      </c>
      <c r="E36" s="249">
        <v>99.381799999999998</v>
      </c>
      <c r="F36" s="249">
        <v>100.6234</v>
      </c>
      <c r="G36" s="249">
        <v>101.1692</v>
      </c>
      <c r="H36" s="249">
        <v>101.5561</v>
      </c>
      <c r="I36" s="249">
        <v>101.07470000000001</v>
      </c>
      <c r="J36" s="249">
        <v>101.8086</v>
      </c>
      <c r="K36" s="249">
        <v>102.298</v>
      </c>
      <c r="L36" s="249">
        <v>100.9209</v>
      </c>
      <c r="M36" s="249">
        <v>99.353200000000001</v>
      </c>
      <c r="N36" s="249">
        <v>100.3373</v>
      </c>
      <c r="O36" s="249">
        <v>103.5458</v>
      </c>
      <c r="P36" s="249">
        <v>103.9679</v>
      </c>
      <c r="Q36" s="249">
        <v>98.335899999999995</v>
      </c>
      <c r="R36" s="249">
        <v>84.394199999999998</v>
      </c>
      <c r="S36" s="249">
        <v>91.671199999999999</v>
      </c>
      <c r="T36" s="249">
        <v>95.528999999999996</v>
      </c>
      <c r="U36" s="249">
        <v>96.919799999999995</v>
      </c>
      <c r="V36" s="249">
        <v>96.800799999999995</v>
      </c>
      <c r="W36" s="249">
        <v>95.885999999999996</v>
      </c>
      <c r="X36" s="249">
        <v>98.231200000000001</v>
      </c>
      <c r="Y36" s="249">
        <v>98.6524</v>
      </c>
      <c r="Z36" s="249">
        <v>100.68470000000001</v>
      </c>
      <c r="AA36" s="249">
        <v>99.691299999999998</v>
      </c>
      <c r="AB36" s="249">
        <v>95.790099999999995</v>
      </c>
      <c r="AC36" s="249">
        <v>97.881</v>
      </c>
      <c r="AD36" s="249">
        <v>96.827399999999997</v>
      </c>
      <c r="AE36" s="249">
        <v>95.245199999999997</v>
      </c>
      <c r="AF36" s="249">
        <v>95.985200000000006</v>
      </c>
      <c r="AG36" s="249">
        <v>96.903700000000001</v>
      </c>
      <c r="AH36" s="249">
        <v>97.341399999999993</v>
      </c>
      <c r="AI36" s="249">
        <v>97.686199999999999</v>
      </c>
      <c r="AJ36" s="249">
        <v>97.244500000000002</v>
      </c>
      <c r="AK36" s="249">
        <v>99.488299999999995</v>
      </c>
      <c r="AL36" s="249">
        <v>100.5102</v>
      </c>
      <c r="AM36" s="249">
        <v>100.2872</v>
      </c>
      <c r="AN36" s="249">
        <v>104.6931</v>
      </c>
      <c r="AO36" s="249">
        <v>103.65900000000001</v>
      </c>
      <c r="AP36" s="249">
        <v>102.07850000000001</v>
      </c>
      <c r="AQ36" s="249">
        <v>103.6516</v>
      </c>
      <c r="AR36" s="249">
        <v>103.8751</v>
      </c>
      <c r="AS36" s="249">
        <v>103.78440000000001</v>
      </c>
      <c r="AT36" s="249">
        <v>103.8382</v>
      </c>
      <c r="AU36" s="249">
        <v>106.5026</v>
      </c>
      <c r="AV36" s="249">
        <v>105.8681</v>
      </c>
      <c r="AW36" s="249">
        <v>105.54600000000001</v>
      </c>
      <c r="AX36" s="249">
        <v>106.2289</v>
      </c>
      <c r="AY36" s="249">
        <v>104.51793333000001</v>
      </c>
      <c r="AZ36" s="315">
        <v>103.9847</v>
      </c>
      <c r="BA36" s="315">
        <v>103.54049999999999</v>
      </c>
      <c r="BB36" s="315">
        <v>103.2099</v>
      </c>
      <c r="BC36" s="315">
        <v>102.92529999999999</v>
      </c>
      <c r="BD36" s="315">
        <v>102.71120000000001</v>
      </c>
      <c r="BE36" s="315">
        <v>102.5772</v>
      </c>
      <c r="BF36" s="315">
        <v>102.4971</v>
      </c>
      <c r="BG36" s="315">
        <v>102.4804</v>
      </c>
      <c r="BH36" s="315">
        <v>102.5496</v>
      </c>
      <c r="BI36" s="315">
        <v>102.6429</v>
      </c>
      <c r="BJ36" s="315">
        <v>102.78270000000001</v>
      </c>
      <c r="BK36" s="315">
        <v>103.0155</v>
      </c>
      <c r="BL36" s="315">
        <v>103.2136</v>
      </c>
      <c r="BM36" s="315">
        <v>103.4234</v>
      </c>
      <c r="BN36" s="315">
        <v>103.6598</v>
      </c>
      <c r="BO36" s="315">
        <v>103.88200000000001</v>
      </c>
      <c r="BP36" s="315">
        <v>104.1048</v>
      </c>
      <c r="BQ36" s="315">
        <v>104.3214</v>
      </c>
      <c r="BR36" s="315">
        <v>104.55070000000001</v>
      </c>
      <c r="BS36" s="315">
        <v>104.786</v>
      </c>
      <c r="BT36" s="315">
        <v>105.0583</v>
      </c>
      <c r="BU36" s="315">
        <v>105.28189999999999</v>
      </c>
      <c r="BV36" s="315">
        <v>105.4881</v>
      </c>
    </row>
    <row r="37" spans="1:74" ht="11.15" customHeight="1" x14ac:dyDescent="0.25">
      <c r="A37" s="556" t="s">
        <v>882</v>
      </c>
      <c r="B37" s="557" t="s">
        <v>898</v>
      </c>
      <c r="C37" s="249">
        <v>99.331800000000001</v>
      </c>
      <c r="D37" s="249">
        <v>98.435900000000004</v>
      </c>
      <c r="E37" s="249">
        <v>98.526499999999999</v>
      </c>
      <c r="F37" s="249">
        <v>98.876499999999993</v>
      </c>
      <c r="G37" s="249">
        <v>97.728499999999997</v>
      </c>
      <c r="H37" s="249">
        <v>95.939400000000006</v>
      </c>
      <c r="I37" s="249">
        <v>96.066400000000002</v>
      </c>
      <c r="J37" s="249">
        <v>97.857600000000005</v>
      </c>
      <c r="K37" s="249">
        <v>97.245099999999994</v>
      </c>
      <c r="L37" s="249">
        <v>95.369399999999999</v>
      </c>
      <c r="M37" s="249">
        <v>95.5655</v>
      </c>
      <c r="N37" s="249">
        <v>97.071600000000004</v>
      </c>
      <c r="O37" s="249">
        <v>97.973600000000005</v>
      </c>
      <c r="P37" s="249">
        <v>95.811800000000005</v>
      </c>
      <c r="Q37" s="249">
        <v>93.348200000000006</v>
      </c>
      <c r="R37" s="249">
        <v>73.426000000000002</v>
      </c>
      <c r="S37" s="249">
        <v>70.891599999999997</v>
      </c>
      <c r="T37" s="249">
        <v>75.512</v>
      </c>
      <c r="U37" s="249">
        <v>79.846599999999995</v>
      </c>
      <c r="V37" s="249">
        <v>84.587100000000007</v>
      </c>
      <c r="W37" s="249">
        <v>88.436400000000006</v>
      </c>
      <c r="X37" s="249">
        <v>90.234200000000001</v>
      </c>
      <c r="Y37" s="249">
        <v>92.674099999999996</v>
      </c>
      <c r="Z37" s="249">
        <v>91.7166</v>
      </c>
      <c r="AA37" s="249">
        <v>93.124099999999999</v>
      </c>
      <c r="AB37" s="249">
        <v>92.065600000000003</v>
      </c>
      <c r="AC37" s="249">
        <v>93.870900000000006</v>
      </c>
      <c r="AD37" s="249">
        <v>96.949399999999997</v>
      </c>
      <c r="AE37" s="249">
        <v>95.603800000000007</v>
      </c>
      <c r="AF37" s="249">
        <v>97.236000000000004</v>
      </c>
      <c r="AG37" s="249">
        <v>98.434399999999997</v>
      </c>
      <c r="AH37" s="249">
        <v>98.090299999999999</v>
      </c>
      <c r="AI37" s="249">
        <v>98.328699999999998</v>
      </c>
      <c r="AJ37" s="249">
        <v>99.7928</v>
      </c>
      <c r="AK37" s="249">
        <v>99.080600000000004</v>
      </c>
      <c r="AL37" s="249">
        <v>97.102999999999994</v>
      </c>
      <c r="AM37" s="249">
        <v>94.485799999999998</v>
      </c>
      <c r="AN37" s="249">
        <v>97.014200000000002</v>
      </c>
      <c r="AO37" s="249">
        <v>95.445499999999996</v>
      </c>
      <c r="AP37" s="249">
        <v>97.087299999999999</v>
      </c>
      <c r="AQ37" s="249">
        <v>97.788499999999999</v>
      </c>
      <c r="AR37" s="249">
        <v>97.414900000000003</v>
      </c>
      <c r="AS37" s="249">
        <v>98.373999999999995</v>
      </c>
      <c r="AT37" s="249">
        <v>96.654200000000003</v>
      </c>
      <c r="AU37" s="249">
        <v>95.712999999999994</v>
      </c>
      <c r="AV37" s="249">
        <v>96.872799999999998</v>
      </c>
      <c r="AW37" s="249">
        <v>93.574100000000001</v>
      </c>
      <c r="AX37" s="249">
        <v>94.355699999999999</v>
      </c>
      <c r="AY37" s="249">
        <v>94.175630369999993</v>
      </c>
      <c r="AZ37" s="315">
        <v>94.077179999999998</v>
      </c>
      <c r="BA37" s="315">
        <v>94.147239999999996</v>
      </c>
      <c r="BB37" s="315">
        <v>94.836150000000004</v>
      </c>
      <c r="BC37" s="315">
        <v>94.905439999999999</v>
      </c>
      <c r="BD37" s="315">
        <v>94.80547</v>
      </c>
      <c r="BE37" s="315">
        <v>94.0501</v>
      </c>
      <c r="BF37" s="315">
        <v>93.976179999999999</v>
      </c>
      <c r="BG37" s="315">
        <v>94.097589999999997</v>
      </c>
      <c r="BH37" s="315">
        <v>94.851579999999998</v>
      </c>
      <c r="BI37" s="315">
        <v>95.035690000000002</v>
      </c>
      <c r="BJ37" s="315">
        <v>95.08717</v>
      </c>
      <c r="BK37" s="315">
        <v>94.750960000000006</v>
      </c>
      <c r="BL37" s="315">
        <v>94.728520000000003</v>
      </c>
      <c r="BM37" s="315">
        <v>94.764759999999995</v>
      </c>
      <c r="BN37" s="315">
        <v>94.831540000000004</v>
      </c>
      <c r="BO37" s="315">
        <v>95.006290000000007</v>
      </c>
      <c r="BP37" s="315">
        <v>95.260840000000002</v>
      </c>
      <c r="BQ37" s="315">
        <v>95.755179999999996</v>
      </c>
      <c r="BR37" s="315">
        <v>96.049379999999999</v>
      </c>
      <c r="BS37" s="315">
        <v>96.30341</v>
      </c>
      <c r="BT37" s="315">
        <v>96.569909999999993</v>
      </c>
      <c r="BU37" s="315">
        <v>96.704120000000003</v>
      </c>
      <c r="BV37" s="315">
        <v>96.758679999999998</v>
      </c>
    </row>
    <row r="38" spans="1:74" ht="11.15" customHeight="1" x14ac:dyDescent="0.25">
      <c r="A38" s="296" t="s">
        <v>872</v>
      </c>
      <c r="B38" s="40" t="s">
        <v>899</v>
      </c>
      <c r="C38" s="249">
        <v>100.22394312999999</v>
      </c>
      <c r="D38" s="249">
        <v>98.346795506000007</v>
      </c>
      <c r="E38" s="249">
        <v>98.278342660000007</v>
      </c>
      <c r="F38" s="249">
        <v>98.575886307000005</v>
      </c>
      <c r="G38" s="249">
        <v>98.181128654999995</v>
      </c>
      <c r="H38" s="249">
        <v>97.505386926</v>
      </c>
      <c r="I38" s="249">
        <v>97.614056204999997</v>
      </c>
      <c r="J38" s="249">
        <v>98.593029133000002</v>
      </c>
      <c r="K38" s="249">
        <v>98.347840571999996</v>
      </c>
      <c r="L38" s="249">
        <v>96.856294214000002</v>
      </c>
      <c r="M38" s="249">
        <v>95.988241482000006</v>
      </c>
      <c r="N38" s="249">
        <v>96.552908818000006</v>
      </c>
      <c r="O38" s="249">
        <v>97.588513187999993</v>
      </c>
      <c r="P38" s="249">
        <v>96.802190706000005</v>
      </c>
      <c r="Q38" s="249">
        <v>93.744901452999997</v>
      </c>
      <c r="R38" s="249">
        <v>78.665841553999996</v>
      </c>
      <c r="S38" s="249">
        <v>79.380834321999998</v>
      </c>
      <c r="T38" s="249">
        <v>82.465564455999996</v>
      </c>
      <c r="U38" s="249">
        <v>84.979612334999999</v>
      </c>
      <c r="V38" s="249">
        <v>86.670476108000003</v>
      </c>
      <c r="W38" s="249">
        <v>88.232370098999994</v>
      </c>
      <c r="X38" s="249">
        <v>90.620063318999996</v>
      </c>
      <c r="Y38" s="249">
        <v>91.823884706000001</v>
      </c>
      <c r="Z38" s="249">
        <v>92.439685292999997</v>
      </c>
      <c r="AA38" s="249">
        <v>92.937627986999999</v>
      </c>
      <c r="AB38" s="249">
        <v>87.787005605000004</v>
      </c>
      <c r="AC38" s="249">
        <v>92.484692942999999</v>
      </c>
      <c r="AD38" s="249">
        <v>94.544648348999999</v>
      </c>
      <c r="AE38" s="249">
        <v>94.748717451000005</v>
      </c>
      <c r="AF38" s="249">
        <v>95.554486947000001</v>
      </c>
      <c r="AG38" s="249">
        <v>96.043995353</v>
      </c>
      <c r="AH38" s="249">
        <v>95.514150869000005</v>
      </c>
      <c r="AI38" s="249">
        <v>94.862530895999996</v>
      </c>
      <c r="AJ38" s="249">
        <v>96.444264684000004</v>
      </c>
      <c r="AK38" s="249">
        <v>96.904129409999996</v>
      </c>
      <c r="AL38" s="249">
        <v>96.314517590999998</v>
      </c>
      <c r="AM38" s="249">
        <v>94.671957164000005</v>
      </c>
      <c r="AN38" s="249">
        <v>97.160162576999994</v>
      </c>
      <c r="AO38" s="249">
        <v>96.785197026000006</v>
      </c>
      <c r="AP38" s="249">
        <v>96.419705488000005</v>
      </c>
      <c r="AQ38" s="249">
        <v>97.205314989000001</v>
      </c>
      <c r="AR38" s="249">
        <v>96.505646960999997</v>
      </c>
      <c r="AS38" s="249">
        <v>96.513198127999999</v>
      </c>
      <c r="AT38" s="249">
        <v>95.945069470000007</v>
      </c>
      <c r="AU38" s="249">
        <v>96.745441889999995</v>
      </c>
      <c r="AV38" s="249">
        <v>96.695540882000003</v>
      </c>
      <c r="AW38" s="249">
        <v>95.192537055000003</v>
      </c>
      <c r="AX38" s="249">
        <v>94.488379292000005</v>
      </c>
      <c r="AY38" s="249">
        <v>94.736102810000006</v>
      </c>
      <c r="AZ38" s="315">
        <v>94.55762</v>
      </c>
      <c r="BA38" s="315">
        <v>94.488860000000003</v>
      </c>
      <c r="BB38" s="315">
        <v>94.782169999999994</v>
      </c>
      <c r="BC38" s="315">
        <v>94.743610000000004</v>
      </c>
      <c r="BD38" s="315">
        <v>94.625519999999995</v>
      </c>
      <c r="BE38" s="315">
        <v>94.178550000000001</v>
      </c>
      <c r="BF38" s="315">
        <v>94.088409999999996</v>
      </c>
      <c r="BG38" s="315">
        <v>94.105760000000004</v>
      </c>
      <c r="BH38" s="315">
        <v>94.434240000000003</v>
      </c>
      <c r="BI38" s="315">
        <v>94.513810000000007</v>
      </c>
      <c r="BJ38" s="315">
        <v>94.54813</v>
      </c>
      <c r="BK38" s="315">
        <v>94.436440000000005</v>
      </c>
      <c r="BL38" s="315">
        <v>94.45581</v>
      </c>
      <c r="BM38" s="315">
        <v>94.505489999999995</v>
      </c>
      <c r="BN38" s="315">
        <v>94.576239999999999</v>
      </c>
      <c r="BO38" s="315">
        <v>94.693479999999994</v>
      </c>
      <c r="BP38" s="315">
        <v>94.84796</v>
      </c>
      <c r="BQ38" s="315">
        <v>95.105469999999997</v>
      </c>
      <c r="BR38" s="315">
        <v>95.285110000000003</v>
      </c>
      <c r="BS38" s="315">
        <v>95.452659999999995</v>
      </c>
      <c r="BT38" s="315">
        <v>95.657550000000001</v>
      </c>
      <c r="BU38" s="315">
        <v>95.763850000000005</v>
      </c>
      <c r="BV38" s="315">
        <v>95.820970000000003</v>
      </c>
    </row>
    <row r="39" spans="1:74" ht="11.15" customHeight="1" x14ac:dyDescent="0.25">
      <c r="A39" s="296" t="s">
        <v>873</v>
      </c>
      <c r="B39" s="40" t="s">
        <v>900</v>
      </c>
      <c r="C39" s="249">
        <v>100.01645625</v>
      </c>
      <c r="D39" s="249">
        <v>98.443718750000002</v>
      </c>
      <c r="E39" s="249">
        <v>98.261837499999999</v>
      </c>
      <c r="F39" s="249">
        <v>98.586531249999993</v>
      </c>
      <c r="G39" s="249">
        <v>98.663749999999993</v>
      </c>
      <c r="H39" s="249">
        <v>98.867925</v>
      </c>
      <c r="I39" s="249">
        <v>98.780706249999994</v>
      </c>
      <c r="J39" s="249">
        <v>99.341737499999994</v>
      </c>
      <c r="K39" s="249">
        <v>99.143900000000002</v>
      </c>
      <c r="L39" s="249">
        <v>98.357375000000005</v>
      </c>
      <c r="M39" s="249">
        <v>98.097318749999999</v>
      </c>
      <c r="N39" s="249">
        <v>98.344674999999995</v>
      </c>
      <c r="O39" s="249">
        <v>99.257943749999995</v>
      </c>
      <c r="P39" s="249">
        <v>99.207918750000005</v>
      </c>
      <c r="Q39" s="249">
        <v>94.924037499999997</v>
      </c>
      <c r="R39" s="249">
        <v>80.408299999999997</v>
      </c>
      <c r="S39" s="249">
        <v>83.939012500000004</v>
      </c>
      <c r="T39" s="249">
        <v>88.973512499999998</v>
      </c>
      <c r="U39" s="249">
        <v>91.923612500000004</v>
      </c>
      <c r="V39" s="249">
        <v>92.528087499999998</v>
      </c>
      <c r="W39" s="249">
        <v>92.772762499999999</v>
      </c>
      <c r="X39" s="249">
        <v>94.681337499999998</v>
      </c>
      <c r="Y39" s="249">
        <v>95.526037500000001</v>
      </c>
      <c r="Z39" s="249">
        <v>96.733400000000003</v>
      </c>
      <c r="AA39" s="249">
        <v>97.216181250000005</v>
      </c>
      <c r="AB39" s="249">
        <v>92.774368749999994</v>
      </c>
      <c r="AC39" s="249">
        <v>96.660793749999996</v>
      </c>
      <c r="AD39" s="249">
        <v>96.717550000000003</v>
      </c>
      <c r="AE39" s="249">
        <v>96.843337500000004</v>
      </c>
      <c r="AF39" s="249">
        <v>96.830387500000001</v>
      </c>
      <c r="AG39" s="249">
        <v>97.479887500000004</v>
      </c>
      <c r="AH39" s="249">
        <v>97.193987500000006</v>
      </c>
      <c r="AI39" s="249">
        <v>96.653287500000005</v>
      </c>
      <c r="AJ39" s="249">
        <v>97.898943750000001</v>
      </c>
      <c r="AK39" s="249">
        <v>98.777175</v>
      </c>
      <c r="AL39" s="249">
        <v>98.884524999999996</v>
      </c>
      <c r="AM39" s="249">
        <v>98.179181249999999</v>
      </c>
      <c r="AN39" s="249">
        <v>100.4954</v>
      </c>
      <c r="AO39" s="249">
        <v>100.84415</v>
      </c>
      <c r="AP39" s="249">
        <v>100.24000624999999</v>
      </c>
      <c r="AQ39" s="249">
        <v>100.61829375000001</v>
      </c>
      <c r="AR39" s="249">
        <v>100.02007500000001</v>
      </c>
      <c r="AS39" s="249">
        <v>100.07589375000001</v>
      </c>
      <c r="AT39" s="249">
        <v>99.778637500000002</v>
      </c>
      <c r="AU39" s="249">
        <v>100.46843124999999</v>
      </c>
      <c r="AV39" s="249">
        <v>99.953743750000001</v>
      </c>
      <c r="AW39" s="249">
        <v>99.469343749999993</v>
      </c>
      <c r="AX39" s="249">
        <v>98.533212500000005</v>
      </c>
      <c r="AY39" s="249">
        <v>98.409438656999995</v>
      </c>
      <c r="AZ39" s="315">
        <v>98.089470000000006</v>
      </c>
      <c r="BA39" s="315">
        <v>97.850319999999996</v>
      </c>
      <c r="BB39" s="315">
        <v>97.759879999999995</v>
      </c>
      <c r="BC39" s="315">
        <v>97.631439999999998</v>
      </c>
      <c r="BD39" s="315">
        <v>97.532889999999995</v>
      </c>
      <c r="BE39" s="315">
        <v>97.419390000000007</v>
      </c>
      <c r="BF39" s="315">
        <v>97.414259999999999</v>
      </c>
      <c r="BG39" s="315">
        <v>97.472660000000005</v>
      </c>
      <c r="BH39" s="315">
        <v>97.681139999999999</v>
      </c>
      <c r="BI39" s="315">
        <v>97.801680000000005</v>
      </c>
      <c r="BJ39" s="315">
        <v>97.920839999999998</v>
      </c>
      <c r="BK39" s="315">
        <v>98.019000000000005</v>
      </c>
      <c r="BL39" s="315">
        <v>98.150099999999995</v>
      </c>
      <c r="BM39" s="315">
        <v>98.294520000000006</v>
      </c>
      <c r="BN39" s="315">
        <v>98.440979999999996</v>
      </c>
      <c r="BO39" s="315">
        <v>98.620509999999996</v>
      </c>
      <c r="BP39" s="315">
        <v>98.821809999999999</v>
      </c>
      <c r="BQ39" s="315">
        <v>99.088939999999994</v>
      </c>
      <c r="BR39" s="315">
        <v>99.300759999999997</v>
      </c>
      <c r="BS39" s="315">
        <v>99.501329999999996</v>
      </c>
      <c r="BT39" s="315">
        <v>99.719970000000004</v>
      </c>
      <c r="BU39" s="315">
        <v>99.876009999999994</v>
      </c>
      <c r="BV39" s="315">
        <v>99.998800000000003</v>
      </c>
    </row>
    <row r="40" spans="1:74" ht="11.15" customHeight="1" x14ac:dyDescent="0.25">
      <c r="A40" s="296" t="s">
        <v>874</v>
      </c>
      <c r="B40" s="40" t="s">
        <v>901</v>
      </c>
      <c r="C40" s="249">
        <v>100.08338753</v>
      </c>
      <c r="D40" s="249">
        <v>99.072380103</v>
      </c>
      <c r="E40" s="249">
        <v>98.633087496000002</v>
      </c>
      <c r="F40" s="249">
        <v>98.445638352000003</v>
      </c>
      <c r="G40" s="249">
        <v>98.142398978000003</v>
      </c>
      <c r="H40" s="249">
        <v>97.874188177999997</v>
      </c>
      <c r="I40" s="249">
        <v>97.473842425000001</v>
      </c>
      <c r="J40" s="249">
        <v>98.244454486999999</v>
      </c>
      <c r="K40" s="249">
        <v>97.920892488999996</v>
      </c>
      <c r="L40" s="249">
        <v>96.986976412999994</v>
      </c>
      <c r="M40" s="249">
        <v>96.931206863</v>
      </c>
      <c r="N40" s="249">
        <v>97.173215353000003</v>
      </c>
      <c r="O40" s="249">
        <v>97.446053745</v>
      </c>
      <c r="P40" s="249">
        <v>97.428091085000005</v>
      </c>
      <c r="Q40" s="249">
        <v>94.198010292000006</v>
      </c>
      <c r="R40" s="249">
        <v>79.783981264999994</v>
      </c>
      <c r="S40" s="249">
        <v>81.767119651000002</v>
      </c>
      <c r="T40" s="249">
        <v>86.808879808</v>
      </c>
      <c r="U40" s="249">
        <v>89.476337923000003</v>
      </c>
      <c r="V40" s="249">
        <v>91.005697466000001</v>
      </c>
      <c r="W40" s="249">
        <v>92.058255474999996</v>
      </c>
      <c r="X40" s="249">
        <v>93.788835754999994</v>
      </c>
      <c r="Y40" s="249">
        <v>94.703576562999999</v>
      </c>
      <c r="Z40" s="249">
        <v>94.720662790000006</v>
      </c>
      <c r="AA40" s="249">
        <v>95.503658173000005</v>
      </c>
      <c r="AB40" s="249">
        <v>89.832969695000003</v>
      </c>
      <c r="AC40" s="249">
        <v>94.013806031000001</v>
      </c>
      <c r="AD40" s="249">
        <v>95.613771349000004</v>
      </c>
      <c r="AE40" s="249">
        <v>96.540236418000006</v>
      </c>
      <c r="AF40" s="249">
        <v>96.912333625000002</v>
      </c>
      <c r="AG40" s="249">
        <v>97.465376011999993</v>
      </c>
      <c r="AH40" s="249">
        <v>96.694164271000005</v>
      </c>
      <c r="AI40" s="249">
        <v>95.431363996000002</v>
      </c>
      <c r="AJ40" s="249">
        <v>97.453091388000004</v>
      </c>
      <c r="AK40" s="249">
        <v>97.909712397999996</v>
      </c>
      <c r="AL40" s="249">
        <v>97.578373537999994</v>
      </c>
      <c r="AM40" s="249">
        <v>96.723646333000005</v>
      </c>
      <c r="AN40" s="249">
        <v>98.509792343000001</v>
      </c>
      <c r="AO40" s="249">
        <v>98.801534802999996</v>
      </c>
      <c r="AP40" s="249">
        <v>98.893519882999996</v>
      </c>
      <c r="AQ40" s="249">
        <v>98.794356878000002</v>
      </c>
      <c r="AR40" s="249">
        <v>98.007943613999998</v>
      </c>
      <c r="AS40" s="249">
        <v>98.252948125000003</v>
      </c>
      <c r="AT40" s="249">
        <v>97.622750324999998</v>
      </c>
      <c r="AU40" s="249">
        <v>97.812607143999998</v>
      </c>
      <c r="AV40" s="249">
        <v>97.916190907000001</v>
      </c>
      <c r="AW40" s="249">
        <v>96.541049616999999</v>
      </c>
      <c r="AX40" s="249">
        <v>95.314214258000007</v>
      </c>
      <c r="AY40" s="249">
        <v>96.092802706000001</v>
      </c>
      <c r="AZ40" s="315">
        <v>95.991910000000004</v>
      </c>
      <c r="BA40" s="315">
        <v>95.979780000000005</v>
      </c>
      <c r="BB40" s="315">
        <v>96.235460000000003</v>
      </c>
      <c r="BC40" s="315">
        <v>96.266589999999994</v>
      </c>
      <c r="BD40" s="315">
        <v>96.252229999999997</v>
      </c>
      <c r="BE40" s="315">
        <v>96.040080000000003</v>
      </c>
      <c r="BF40" s="315">
        <v>96.048910000000006</v>
      </c>
      <c r="BG40" s="315">
        <v>96.126429999999999</v>
      </c>
      <c r="BH40" s="315">
        <v>96.399910000000006</v>
      </c>
      <c r="BI40" s="315">
        <v>96.519390000000001</v>
      </c>
      <c r="BJ40" s="315">
        <v>96.612129999999993</v>
      </c>
      <c r="BK40" s="315">
        <v>96.618030000000005</v>
      </c>
      <c r="BL40" s="315">
        <v>96.702359999999999</v>
      </c>
      <c r="BM40" s="315">
        <v>96.805030000000002</v>
      </c>
      <c r="BN40" s="315">
        <v>96.908029999999997</v>
      </c>
      <c r="BO40" s="315">
        <v>97.060850000000002</v>
      </c>
      <c r="BP40" s="315">
        <v>97.245509999999996</v>
      </c>
      <c r="BQ40" s="315">
        <v>97.522450000000006</v>
      </c>
      <c r="BR40" s="315">
        <v>97.725409999999997</v>
      </c>
      <c r="BS40" s="315">
        <v>97.914850000000001</v>
      </c>
      <c r="BT40" s="315">
        <v>98.13588</v>
      </c>
      <c r="BU40" s="315">
        <v>98.264449999999997</v>
      </c>
      <c r="BV40" s="315">
        <v>98.345659999999995</v>
      </c>
    </row>
    <row r="41" spans="1:74" ht="11.15" customHeight="1" x14ac:dyDescent="0.25">
      <c r="A41" s="296" t="s">
        <v>875</v>
      </c>
      <c r="B41" s="40" t="s">
        <v>902</v>
      </c>
      <c r="C41" s="249">
        <v>99.241768157999999</v>
      </c>
      <c r="D41" s="249">
        <v>97.826955741000006</v>
      </c>
      <c r="E41" s="249">
        <v>97.261479933000004</v>
      </c>
      <c r="F41" s="249">
        <v>97.188156946999996</v>
      </c>
      <c r="G41" s="249">
        <v>96.831445712000004</v>
      </c>
      <c r="H41" s="249">
        <v>96.346097291000007</v>
      </c>
      <c r="I41" s="249">
        <v>95.969840832000003</v>
      </c>
      <c r="J41" s="249">
        <v>96.721072305000007</v>
      </c>
      <c r="K41" s="249">
        <v>96.691976100999995</v>
      </c>
      <c r="L41" s="249">
        <v>95.475868547999994</v>
      </c>
      <c r="M41" s="249">
        <v>94.595937324000005</v>
      </c>
      <c r="N41" s="249">
        <v>94.831403459000001</v>
      </c>
      <c r="O41" s="249">
        <v>95.130145544000001</v>
      </c>
      <c r="P41" s="249">
        <v>95.017273238000001</v>
      </c>
      <c r="Q41" s="249">
        <v>92.899626624999996</v>
      </c>
      <c r="R41" s="249">
        <v>80.667922951999998</v>
      </c>
      <c r="S41" s="249">
        <v>81.920506177999997</v>
      </c>
      <c r="T41" s="249">
        <v>84.941311166000006</v>
      </c>
      <c r="U41" s="249">
        <v>86.764030306999999</v>
      </c>
      <c r="V41" s="249">
        <v>87.890667160000007</v>
      </c>
      <c r="W41" s="249">
        <v>88.870723038999998</v>
      </c>
      <c r="X41" s="249">
        <v>91.310948924000002</v>
      </c>
      <c r="Y41" s="249">
        <v>92.293738274999995</v>
      </c>
      <c r="Z41" s="249">
        <v>92.268848527000003</v>
      </c>
      <c r="AA41" s="249">
        <v>92.527405950000002</v>
      </c>
      <c r="AB41" s="249">
        <v>83.715830660999998</v>
      </c>
      <c r="AC41" s="249">
        <v>90.015046819999995</v>
      </c>
      <c r="AD41" s="249">
        <v>93.356148121999993</v>
      </c>
      <c r="AE41" s="249">
        <v>94.935358652000005</v>
      </c>
      <c r="AF41" s="249">
        <v>95.486521577999994</v>
      </c>
      <c r="AG41" s="249">
        <v>95.601084491999998</v>
      </c>
      <c r="AH41" s="249">
        <v>94.306606481000003</v>
      </c>
      <c r="AI41" s="249">
        <v>92.319164267999994</v>
      </c>
      <c r="AJ41" s="249">
        <v>94.998916026000003</v>
      </c>
      <c r="AK41" s="249">
        <v>95.438573390000002</v>
      </c>
      <c r="AL41" s="249">
        <v>95.083620148999998</v>
      </c>
      <c r="AM41" s="249">
        <v>93.977707348999999</v>
      </c>
      <c r="AN41" s="249">
        <v>95.688519683999999</v>
      </c>
      <c r="AO41" s="249">
        <v>96.043547894</v>
      </c>
      <c r="AP41" s="249">
        <v>95.562102937000006</v>
      </c>
      <c r="AQ41" s="249">
        <v>95.75888879</v>
      </c>
      <c r="AR41" s="249">
        <v>94.808305562000001</v>
      </c>
      <c r="AS41" s="249">
        <v>94.620866620000001</v>
      </c>
      <c r="AT41" s="249">
        <v>94.004422238999993</v>
      </c>
      <c r="AU41" s="249">
        <v>94.253441370000004</v>
      </c>
      <c r="AV41" s="249">
        <v>93.983713316000006</v>
      </c>
      <c r="AW41" s="249">
        <v>92.773529783000001</v>
      </c>
      <c r="AX41" s="249">
        <v>91.116730309999994</v>
      </c>
      <c r="AY41" s="249">
        <v>92.124951643000003</v>
      </c>
      <c r="AZ41" s="315">
        <v>92.038079999999994</v>
      </c>
      <c r="BA41" s="315">
        <v>92.049000000000007</v>
      </c>
      <c r="BB41" s="315">
        <v>92.400189999999995</v>
      </c>
      <c r="BC41" s="315">
        <v>92.42483</v>
      </c>
      <c r="BD41" s="315">
        <v>92.365409999999997</v>
      </c>
      <c r="BE41" s="315">
        <v>91.997100000000003</v>
      </c>
      <c r="BF41" s="315">
        <v>91.938159999999996</v>
      </c>
      <c r="BG41" s="315">
        <v>91.96378</v>
      </c>
      <c r="BH41" s="315">
        <v>92.228189999999998</v>
      </c>
      <c r="BI41" s="315">
        <v>92.307220000000001</v>
      </c>
      <c r="BJ41" s="315">
        <v>92.355109999999996</v>
      </c>
      <c r="BK41" s="315">
        <v>92.304450000000003</v>
      </c>
      <c r="BL41" s="315">
        <v>92.340630000000004</v>
      </c>
      <c r="BM41" s="315">
        <v>92.396240000000006</v>
      </c>
      <c r="BN41" s="315">
        <v>92.458079999999995</v>
      </c>
      <c r="BO41" s="315">
        <v>92.562420000000003</v>
      </c>
      <c r="BP41" s="315">
        <v>92.696079999999995</v>
      </c>
      <c r="BQ41" s="315">
        <v>92.906419999999997</v>
      </c>
      <c r="BR41" s="315">
        <v>93.06317</v>
      </c>
      <c r="BS41" s="315">
        <v>93.213710000000006</v>
      </c>
      <c r="BT41" s="315">
        <v>93.422420000000002</v>
      </c>
      <c r="BU41" s="315">
        <v>93.512209999999996</v>
      </c>
      <c r="BV41" s="315">
        <v>93.547479999999993</v>
      </c>
    </row>
    <row r="42" spans="1:74" ht="11.15" customHeight="1" x14ac:dyDescent="0.25">
      <c r="A42" s="36"/>
      <c r="B42" s="40"/>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315"/>
      <c r="BA42" s="315"/>
      <c r="BB42" s="315"/>
      <c r="BC42" s="315"/>
      <c r="BD42" s="315"/>
      <c r="BE42" s="315"/>
      <c r="BF42" s="315"/>
      <c r="BG42" s="315"/>
      <c r="BH42" s="315"/>
      <c r="BI42" s="315"/>
      <c r="BJ42" s="315"/>
      <c r="BK42" s="315"/>
      <c r="BL42" s="315"/>
      <c r="BM42" s="315"/>
      <c r="BN42" s="315"/>
      <c r="BO42" s="315"/>
      <c r="BP42" s="315"/>
      <c r="BQ42" s="315"/>
      <c r="BR42" s="315"/>
      <c r="BS42" s="315"/>
      <c r="BT42" s="315"/>
      <c r="BU42" s="315"/>
      <c r="BV42" s="315"/>
    </row>
    <row r="43" spans="1:74" ht="11.15" customHeight="1" x14ac:dyDescent="0.25">
      <c r="A43" s="139"/>
      <c r="B43" s="143" t="s">
        <v>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300"/>
      <c r="BA43" s="300"/>
      <c r="BB43" s="300"/>
      <c r="BC43" s="300"/>
      <c r="BD43" s="300"/>
      <c r="BE43" s="300"/>
      <c r="BF43" s="300"/>
      <c r="BG43" s="300"/>
      <c r="BH43" s="300"/>
      <c r="BI43" s="300"/>
      <c r="BJ43" s="300"/>
      <c r="BK43" s="300"/>
      <c r="BL43" s="300"/>
      <c r="BM43" s="300"/>
      <c r="BN43" s="300"/>
      <c r="BO43" s="300"/>
      <c r="BP43" s="300"/>
      <c r="BQ43" s="300"/>
      <c r="BR43" s="300"/>
      <c r="BS43" s="300"/>
      <c r="BT43" s="300"/>
      <c r="BU43" s="300"/>
      <c r="BV43" s="300"/>
    </row>
    <row r="44" spans="1:74" ht="11.15" customHeight="1" x14ac:dyDescent="0.25">
      <c r="A44" s="133"/>
      <c r="B44" s="138" t="s">
        <v>870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325"/>
      <c r="BA44" s="325"/>
      <c r="BB44" s="325"/>
      <c r="BC44" s="325"/>
      <c r="BD44" s="325"/>
      <c r="BE44" s="325"/>
      <c r="BF44" s="325"/>
      <c r="BG44" s="325"/>
      <c r="BH44" s="325"/>
      <c r="BI44" s="325"/>
      <c r="BJ44" s="325"/>
      <c r="BK44" s="325"/>
      <c r="BL44" s="325"/>
      <c r="BM44" s="325"/>
      <c r="BN44" s="325"/>
      <c r="BO44" s="325"/>
      <c r="BP44" s="325"/>
      <c r="BQ44" s="325"/>
      <c r="BR44" s="325"/>
      <c r="BS44" s="325"/>
      <c r="BT44" s="325"/>
      <c r="BU44" s="325"/>
      <c r="BV44" s="325"/>
    </row>
    <row r="45" spans="1:74" ht="11.15" customHeight="1" x14ac:dyDescent="0.25">
      <c r="A45" s="139" t="s">
        <v>569</v>
      </c>
      <c r="B45" s="202" t="s">
        <v>453</v>
      </c>
      <c r="C45" s="207">
        <v>2.5247000000000002</v>
      </c>
      <c r="D45" s="207">
        <v>2.5313500000000002</v>
      </c>
      <c r="E45" s="207">
        <v>2.5427300000000002</v>
      </c>
      <c r="F45" s="207">
        <v>2.5516299999999998</v>
      </c>
      <c r="G45" s="207">
        <v>2.5532499999999998</v>
      </c>
      <c r="H45" s="207">
        <v>2.5536099999999999</v>
      </c>
      <c r="I45" s="207">
        <v>2.5590000000000002</v>
      </c>
      <c r="J45" s="207">
        <v>2.5617899999999998</v>
      </c>
      <c r="K45" s="207">
        <v>2.56596</v>
      </c>
      <c r="L45" s="207">
        <v>2.5730499999999998</v>
      </c>
      <c r="M45" s="207">
        <v>2.5778799999999999</v>
      </c>
      <c r="N45" s="207">
        <v>2.58263</v>
      </c>
      <c r="O45" s="207">
        <v>2.5868199999999999</v>
      </c>
      <c r="P45" s="207">
        <v>2.5900699999999999</v>
      </c>
      <c r="Q45" s="207">
        <v>2.5816499999999998</v>
      </c>
      <c r="R45" s="207">
        <v>2.56094</v>
      </c>
      <c r="S45" s="207">
        <v>2.5594399999999999</v>
      </c>
      <c r="T45" s="207">
        <v>2.5721699999999998</v>
      </c>
      <c r="U45" s="207">
        <v>2.5854300000000001</v>
      </c>
      <c r="V45" s="207">
        <v>2.5958000000000001</v>
      </c>
      <c r="W45" s="207">
        <v>2.6019000000000001</v>
      </c>
      <c r="X45" s="207">
        <v>2.6035200000000001</v>
      </c>
      <c r="Y45" s="207">
        <v>2.6072099999999998</v>
      </c>
      <c r="Z45" s="207">
        <v>2.61564</v>
      </c>
      <c r="AA45" s="207">
        <v>2.6219999999999999</v>
      </c>
      <c r="AB45" s="207">
        <v>2.6334599999999999</v>
      </c>
      <c r="AC45" s="207">
        <v>2.65028</v>
      </c>
      <c r="AD45" s="207">
        <v>2.6672699999999998</v>
      </c>
      <c r="AE45" s="207">
        <v>2.6859899999999999</v>
      </c>
      <c r="AF45" s="207">
        <v>2.7095500000000001</v>
      </c>
      <c r="AG45" s="207">
        <v>2.7218399999999998</v>
      </c>
      <c r="AH45" s="207">
        <v>2.7309199999999998</v>
      </c>
      <c r="AI45" s="207">
        <v>2.74214</v>
      </c>
      <c r="AJ45" s="207">
        <v>2.7658999999999998</v>
      </c>
      <c r="AK45" s="207">
        <v>2.7852399999999999</v>
      </c>
      <c r="AL45" s="207">
        <v>2.8012600000000001</v>
      </c>
      <c r="AM45" s="207">
        <v>2.8193299999999999</v>
      </c>
      <c r="AN45" s="207">
        <v>2.8418199999999998</v>
      </c>
      <c r="AO45" s="207">
        <v>2.8770799999999999</v>
      </c>
      <c r="AP45" s="207">
        <v>2.8866299999999998</v>
      </c>
      <c r="AQ45" s="207">
        <v>2.9147400000000001</v>
      </c>
      <c r="AR45" s="207">
        <v>2.9532799999999999</v>
      </c>
      <c r="AS45" s="207">
        <v>2.9527100000000002</v>
      </c>
      <c r="AT45" s="207">
        <v>2.9561999999999999</v>
      </c>
      <c r="AU45" s="207">
        <v>2.9676100000000001</v>
      </c>
      <c r="AV45" s="207">
        <v>2.98062</v>
      </c>
      <c r="AW45" s="207">
        <v>2.9834900000000002</v>
      </c>
      <c r="AX45" s="207">
        <v>2.9811200000000002</v>
      </c>
      <c r="AY45" s="207">
        <v>2.9936468888999999</v>
      </c>
      <c r="AZ45" s="323">
        <v>2.998793</v>
      </c>
      <c r="BA45" s="323">
        <v>3.0034550000000002</v>
      </c>
      <c r="BB45" s="323">
        <v>3.006154</v>
      </c>
      <c r="BC45" s="323">
        <v>3.010958</v>
      </c>
      <c r="BD45" s="323">
        <v>3.0163869999999999</v>
      </c>
      <c r="BE45" s="323">
        <v>3.0231370000000002</v>
      </c>
      <c r="BF45" s="323">
        <v>3.0292949999999998</v>
      </c>
      <c r="BG45" s="323">
        <v>3.0355560000000001</v>
      </c>
      <c r="BH45" s="323">
        <v>3.0428760000000001</v>
      </c>
      <c r="BI45" s="323">
        <v>3.0486279999999999</v>
      </c>
      <c r="BJ45" s="323">
        <v>3.053766</v>
      </c>
      <c r="BK45" s="323">
        <v>3.0584289999999998</v>
      </c>
      <c r="BL45" s="323">
        <v>3.062236</v>
      </c>
      <c r="BM45" s="323">
        <v>3.0653260000000002</v>
      </c>
      <c r="BN45" s="323">
        <v>3.066208</v>
      </c>
      <c r="BO45" s="323">
        <v>3.068981</v>
      </c>
      <c r="BP45" s="323">
        <v>3.0721539999999998</v>
      </c>
      <c r="BQ45" s="323">
        <v>3.075736</v>
      </c>
      <c r="BR45" s="323">
        <v>3.0797020000000002</v>
      </c>
      <c r="BS45" s="323">
        <v>3.0840610000000002</v>
      </c>
      <c r="BT45" s="323">
        <v>3.0896979999999998</v>
      </c>
      <c r="BU45" s="323">
        <v>3.0941800000000002</v>
      </c>
      <c r="BV45" s="323">
        <v>3.0983900000000002</v>
      </c>
    </row>
    <row r="46" spans="1:74" ht="11.15" customHeight="1" x14ac:dyDescent="0.25">
      <c r="A46" s="144"/>
      <c r="B46" s="138" t="s">
        <v>18</v>
      </c>
      <c r="C46" s="212"/>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303"/>
      <c r="BA46" s="303"/>
      <c r="BB46" s="303"/>
      <c r="BC46" s="303"/>
      <c r="BD46" s="303"/>
      <c r="BE46" s="303"/>
      <c r="BF46" s="303"/>
      <c r="BG46" s="303"/>
      <c r="BH46" s="303"/>
      <c r="BI46" s="303"/>
      <c r="BJ46" s="303"/>
      <c r="BK46" s="303"/>
      <c r="BL46" s="303"/>
      <c r="BM46" s="303"/>
      <c r="BN46" s="303"/>
      <c r="BO46" s="303"/>
      <c r="BP46" s="303"/>
      <c r="BQ46" s="303"/>
      <c r="BR46" s="303"/>
      <c r="BS46" s="303"/>
      <c r="BT46" s="303"/>
      <c r="BU46" s="303"/>
      <c r="BV46" s="303"/>
    </row>
    <row r="47" spans="1:74" ht="11.15" customHeight="1" x14ac:dyDescent="0.25">
      <c r="A47" s="139" t="s">
        <v>568</v>
      </c>
      <c r="B47" s="202" t="s">
        <v>454</v>
      </c>
      <c r="C47" s="207">
        <v>2.0037883595000001</v>
      </c>
      <c r="D47" s="207">
        <v>1.9984017435000001</v>
      </c>
      <c r="E47" s="207">
        <v>1.9977401620999999</v>
      </c>
      <c r="F47" s="207">
        <v>2.0130842121999999</v>
      </c>
      <c r="G47" s="207">
        <v>2.0134122525000002</v>
      </c>
      <c r="H47" s="207">
        <v>2.0100048796999999</v>
      </c>
      <c r="I47" s="207">
        <v>1.9946808707999999</v>
      </c>
      <c r="J47" s="207">
        <v>1.9899385893999999</v>
      </c>
      <c r="K47" s="207">
        <v>1.9875968123000001</v>
      </c>
      <c r="L47" s="207">
        <v>1.9947566001999999</v>
      </c>
      <c r="M47" s="207">
        <v>1.9918900364000001</v>
      </c>
      <c r="N47" s="207">
        <v>1.9860981814000001</v>
      </c>
      <c r="O47" s="207">
        <v>1.9814886933</v>
      </c>
      <c r="P47" s="207">
        <v>1.9667655127000001</v>
      </c>
      <c r="Q47" s="207">
        <v>1.9460362976000001</v>
      </c>
      <c r="R47" s="207">
        <v>1.8911624353000001</v>
      </c>
      <c r="S47" s="207">
        <v>1.8795251104999999</v>
      </c>
      <c r="T47" s="207">
        <v>1.8829857105000001</v>
      </c>
      <c r="U47" s="207">
        <v>1.9232493367000001</v>
      </c>
      <c r="V47" s="207">
        <v>1.9406269606</v>
      </c>
      <c r="W47" s="207">
        <v>1.9568236833999999</v>
      </c>
      <c r="X47" s="207">
        <v>1.9596868677999999</v>
      </c>
      <c r="Y47" s="207">
        <v>1.9826362663999999</v>
      </c>
      <c r="Z47" s="207">
        <v>2.0135192419000001</v>
      </c>
      <c r="AA47" s="207">
        <v>2.0596308157999998</v>
      </c>
      <c r="AB47" s="207">
        <v>2.1009096787999999</v>
      </c>
      <c r="AC47" s="207">
        <v>2.1446508524999999</v>
      </c>
      <c r="AD47" s="207">
        <v>2.2008384350000001</v>
      </c>
      <c r="AE47" s="207">
        <v>2.2420161565000001</v>
      </c>
      <c r="AF47" s="207">
        <v>2.2781681151000002</v>
      </c>
      <c r="AG47" s="207">
        <v>2.3040265945999998</v>
      </c>
      <c r="AH47" s="207">
        <v>2.3340778145000001</v>
      </c>
      <c r="AI47" s="207">
        <v>2.3630540586</v>
      </c>
      <c r="AJ47" s="207">
        <v>2.3851756821999999</v>
      </c>
      <c r="AK47" s="207">
        <v>2.4163367082999998</v>
      </c>
      <c r="AL47" s="207">
        <v>2.4507574921000002</v>
      </c>
      <c r="AM47" s="207">
        <v>2.4797201707999998</v>
      </c>
      <c r="AN47" s="207">
        <v>2.5271988672000001</v>
      </c>
      <c r="AO47" s="207">
        <v>2.5844757184999998</v>
      </c>
      <c r="AP47" s="207">
        <v>2.6996322547</v>
      </c>
      <c r="AQ47" s="207">
        <v>2.7404442682000001</v>
      </c>
      <c r="AR47" s="207">
        <v>2.7549932889000002</v>
      </c>
      <c r="AS47" s="207">
        <v>2.7185794903999998</v>
      </c>
      <c r="AT47" s="207">
        <v>2.6991273956000001</v>
      </c>
      <c r="AU47" s="207">
        <v>2.6719371779999999</v>
      </c>
      <c r="AV47" s="207">
        <v>2.6237765225</v>
      </c>
      <c r="AW47" s="207">
        <v>2.5910342955000001</v>
      </c>
      <c r="AX47" s="207">
        <v>2.5604781820000002</v>
      </c>
      <c r="AY47" s="207">
        <v>2.5287957407000001</v>
      </c>
      <c r="AZ47" s="323">
        <v>2.505096</v>
      </c>
      <c r="BA47" s="323">
        <v>2.4860669999999998</v>
      </c>
      <c r="BB47" s="323">
        <v>2.4750610000000002</v>
      </c>
      <c r="BC47" s="323">
        <v>2.4628580000000002</v>
      </c>
      <c r="BD47" s="323">
        <v>2.4528110000000001</v>
      </c>
      <c r="BE47" s="323">
        <v>2.4458329999999999</v>
      </c>
      <c r="BF47" s="323">
        <v>2.4394130000000001</v>
      </c>
      <c r="BG47" s="323">
        <v>2.434466</v>
      </c>
      <c r="BH47" s="323">
        <v>2.4319169999999999</v>
      </c>
      <c r="BI47" s="323">
        <v>2.429217</v>
      </c>
      <c r="BJ47" s="323">
        <v>2.4272930000000001</v>
      </c>
      <c r="BK47" s="323">
        <v>2.4312990000000001</v>
      </c>
      <c r="BL47" s="323">
        <v>2.4270610000000001</v>
      </c>
      <c r="BM47" s="323">
        <v>2.4197320000000002</v>
      </c>
      <c r="BN47" s="323">
        <v>2.4009809999999998</v>
      </c>
      <c r="BO47" s="323">
        <v>2.3937219999999999</v>
      </c>
      <c r="BP47" s="323">
        <v>2.3896220000000001</v>
      </c>
      <c r="BQ47" s="323">
        <v>2.3913039999999999</v>
      </c>
      <c r="BR47" s="323">
        <v>2.391556</v>
      </c>
      <c r="BS47" s="323">
        <v>2.3930009999999999</v>
      </c>
      <c r="BT47" s="323">
        <v>2.3978429999999999</v>
      </c>
      <c r="BU47" s="323">
        <v>2.40002</v>
      </c>
      <c r="BV47" s="323">
        <v>2.4017379999999999</v>
      </c>
    </row>
    <row r="48" spans="1:74" ht="11.15" customHeight="1" x14ac:dyDescent="0.25">
      <c r="A48" s="133"/>
      <c r="B48" s="138" t="s">
        <v>672</v>
      </c>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c r="AA48" s="235"/>
      <c r="AB48" s="235"/>
      <c r="AC48" s="235"/>
      <c r="AD48" s="235"/>
      <c r="AE48" s="235"/>
      <c r="AF48" s="235"/>
      <c r="AG48" s="235"/>
      <c r="AH48" s="235"/>
      <c r="AI48" s="235"/>
      <c r="AJ48" s="235"/>
      <c r="AK48" s="235"/>
      <c r="AL48" s="235"/>
      <c r="AM48" s="235"/>
      <c r="AN48" s="235"/>
      <c r="AO48" s="235"/>
      <c r="AP48" s="235"/>
      <c r="AQ48" s="235"/>
      <c r="AR48" s="235"/>
      <c r="AS48" s="235"/>
      <c r="AT48" s="235"/>
      <c r="AU48" s="235"/>
      <c r="AV48" s="235"/>
      <c r="AW48" s="235"/>
      <c r="AX48" s="235"/>
      <c r="AY48" s="235"/>
      <c r="AZ48" s="325"/>
      <c r="BA48" s="325"/>
      <c r="BB48" s="325"/>
      <c r="BC48" s="325"/>
      <c r="BD48" s="325"/>
      <c r="BE48" s="325"/>
      <c r="BF48" s="325"/>
      <c r="BG48" s="325"/>
      <c r="BH48" s="325"/>
      <c r="BI48" s="325"/>
      <c r="BJ48" s="325"/>
      <c r="BK48" s="325"/>
      <c r="BL48" s="325"/>
      <c r="BM48" s="325"/>
      <c r="BN48" s="325"/>
      <c r="BO48" s="325"/>
      <c r="BP48" s="325"/>
      <c r="BQ48" s="325"/>
      <c r="BR48" s="325"/>
      <c r="BS48" s="325"/>
      <c r="BT48" s="325"/>
      <c r="BU48" s="325"/>
      <c r="BV48" s="325"/>
    </row>
    <row r="49" spans="1:74" ht="11.15" customHeight="1" x14ac:dyDescent="0.25">
      <c r="A49" s="139" t="s">
        <v>570</v>
      </c>
      <c r="B49" s="202" t="s">
        <v>454</v>
      </c>
      <c r="C49" s="207">
        <v>1.6759999999999999</v>
      </c>
      <c r="D49" s="207">
        <v>1.776</v>
      </c>
      <c r="E49" s="207">
        <v>1.9710000000000001</v>
      </c>
      <c r="F49" s="207">
        <v>2.117</v>
      </c>
      <c r="G49" s="207">
        <v>2.1509999999999998</v>
      </c>
      <c r="H49" s="207">
        <v>1.972</v>
      </c>
      <c r="I49" s="207">
        <v>2.0190000000000001</v>
      </c>
      <c r="J49" s="207">
        <v>1.9419999999999999</v>
      </c>
      <c r="K49" s="207">
        <v>1.903</v>
      </c>
      <c r="L49" s="207">
        <v>1.956</v>
      </c>
      <c r="M49" s="207">
        <v>1.921</v>
      </c>
      <c r="N49" s="207">
        <v>1.913</v>
      </c>
      <c r="O49" s="207">
        <v>1.903</v>
      </c>
      <c r="P49" s="207">
        <v>1.758</v>
      </c>
      <c r="Q49" s="207">
        <v>1.478</v>
      </c>
      <c r="R49" s="207">
        <v>0.90300000000000002</v>
      </c>
      <c r="S49" s="207">
        <v>0.98299999999999998</v>
      </c>
      <c r="T49" s="207">
        <v>1.262</v>
      </c>
      <c r="U49" s="207">
        <v>1.46</v>
      </c>
      <c r="V49" s="207">
        <v>1.4950000000000001</v>
      </c>
      <c r="W49" s="207">
        <v>1.444</v>
      </c>
      <c r="X49" s="207">
        <v>1.466</v>
      </c>
      <c r="Y49" s="207">
        <v>1.4890000000000001</v>
      </c>
      <c r="Z49" s="207">
        <v>1.6459999999999999</v>
      </c>
      <c r="AA49" s="207">
        <v>1.784</v>
      </c>
      <c r="AB49" s="207">
        <v>1.968</v>
      </c>
      <c r="AC49" s="207">
        <v>2.2519999999999998</v>
      </c>
      <c r="AD49" s="207">
        <v>2.222</v>
      </c>
      <c r="AE49" s="207">
        <v>2.4039999999999999</v>
      </c>
      <c r="AF49" s="207">
        <v>2.4420000000000002</v>
      </c>
      <c r="AG49" s="207">
        <v>2.5663299999999998</v>
      </c>
      <c r="AH49" s="207">
        <v>2.5160800000000001</v>
      </c>
      <c r="AI49" s="207">
        <v>2.5707</v>
      </c>
      <c r="AJ49" s="207">
        <v>2.7879999999999998</v>
      </c>
      <c r="AK49" s="207">
        <v>2.7869000000000002</v>
      </c>
      <c r="AL49" s="207">
        <v>2.5960000000000001</v>
      </c>
      <c r="AM49" s="207">
        <v>2.75116</v>
      </c>
      <c r="AN49" s="207">
        <v>3.0775700000000001</v>
      </c>
      <c r="AO49" s="207">
        <v>3.6466500000000002</v>
      </c>
      <c r="AP49" s="207">
        <v>3.7610899999999998</v>
      </c>
      <c r="AQ49" s="207">
        <v>4.1862000000000004</v>
      </c>
      <c r="AR49" s="207">
        <v>4.6679899999999996</v>
      </c>
      <c r="AS49" s="207">
        <v>4.0640099999999997</v>
      </c>
      <c r="AT49" s="207">
        <v>3.54467</v>
      </c>
      <c r="AU49" s="207">
        <v>3.6071900000000001</v>
      </c>
      <c r="AV49" s="207">
        <v>3.8122400000000001</v>
      </c>
      <c r="AW49" s="207">
        <v>3.6261299999999999</v>
      </c>
      <c r="AX49" s="207">
        <v>2.8567200000000001</v>
      </c>
      <c r="AY49" s="207">
        <v>2.7831290000000002</v>
      </c>
      <c r="AZ49" s="323">
        <v>2.8147700000000002</v>
      </c>
      <c r="BA49" s="323">
        <v>2.8401580000000002</v>
      </c>
      <c r="BB49" s="323">
        <v>2.811185</v>
      </c>
      <c r="BC49" s="323">
        <v>2.7417899999999999</v>
      </c>
      <c r="BD49" s="323">
        <v>2.6973929999999999</v>
      </c>
      <c r="BE49" s="323">
        <v>2.6528399999999999</v>
      </c>
      <c r="BF49" s="323">
        <v>2.6166140000000002</v>
      </c>
      <c r="BG49" s="323">
        <v>2.5723980000000002</v>
      </c>
      <c r="BH49" s="323">
        <v>2.5378660000000002</v>
      </c>
      <c r="BI49" s="323">
        <v>2.5203570000000002</v>
      </c>
      <c r="BJ49" s="323">
        <v>2.5101279999999999</v>
      </c>
      <c r="BK49" s="323">
        <v>2.4735939999999998</v>
      </c>
      <c r="BL49" s="323">
        <v>2.4396930000000001</v>
      </c>
      <c r="BM49" s="323">
        <v>2.429773</v>
      </c>
      <c r="BN49" s="323">
        <v>2.4133270000000002</v>
      </c>
      <c r="BO49" s="323">
        <v>2.4159470000000001</v>
      </c>
      <c r="BP49" s="323">
        <v>2.3922159999999999</v>
      </c>
      <c r="BQ49" s="323">
        <v>2.362069</v>
      </c>
      <c r="BR49" s="323">
        <v>2.3733819999999999</v>
      </c>
      <c r="BS49" s="323">
        <v>2.3238910000000002</v>
      </c>
      <c r="BT49" s="323">
        <v>2.3125689999999999</v>
      </c>
      <c r="BU49" s="323">
        <v>2.2970640000000002</v>
      </c>
      <c r="BV49" s="323">
        <v>2.2710840000000001</v>
      </c>
    </row>
    <row r="50" spans="1:74" ht="11.15" customHeight="1" x14ac:dyDescent="0.25">
      <c r="A50" s="139"/>
      <c r="B50" s="138" t="s">
        <v>548</v>
      </c>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300"/>
      <c r="BA50" s="300"/>
      <c r="BB50" s="300"/>
      <c r="BC50" s="300"/>
      <c r="BD50" s="300"/>
      <c r="BE50" s="300"/>
      <c r="BF50" s="300"/>
      <c r="BG50" s="300"/>
      <c r="BH50" s="300"/>
      <c r="BI50" s="300"/>
      <c r="BJ50" s="300"/>
      <c r="BK50" s="300"/>
      <c r="BL50" s="300"/>
      <c r="BM50" s="300"/>
      <c r="BN50" s="300"/>
      <c r="BO50" s="300"/>
      <c r="BP50" s="300"/>
      <c r="BQ50" s="300"/>
      <c r="BR50" s="300"/>
      <c r="BS50" s="300"/>
      <c r="BT50" s="300"/>
      <c r="BU50" s="300"/>
      <c r="BV50" s="300"/>
    </row>
    <row r="51" spans="1:74" ht="11.15" customHeight="1" x14ac:dyDescent="0.25">
      <c r="A51" s="36" t="s">
        <v>549</v>
      </c>
      <c r="B51" s="555" t="s">
        <v>1086</v>
      </c>
      <c r="C51" s="249">
        <v>111.56</v>
      </c>
      <c r="D51" s="249">
        <v>111.56</v>
      </c>
      <c r="E51" s="249">
        <v>111.56</v>
      </c>
      <c r="F51" s="249">
        <v>112.184</v>
      </c>
      <c r="G51" s="249">
        <v>112.184</v>
      </c>
      <c r="H51" s="249">
        <v>112.184</v>
      </c>
      <c r="I51" s="249">
        <v>112.55800000000001</v>
      </c>
      <c r="J51" s="249">
        <v>112.55800000000001</v>
      </c>
      <c r="K51" s="249">
        <v>112.55800000000001</v>
      </c>
      <c r="L51" s="249">
        <v>112.91</v>
      </c>
      <c r="M51" s="249">
        <v>112.91</v>
      </c>
      <c r="N51" s="249">
        <v>112.91</v>
      </c>
      <c r="O51" s="249">
        <v>113.42700000000001</v>
      </c>
      <c r="P51" s="249">
        <v>113.42700000000001</v>
      </c>
      <c r="Q51" s="249">
        <v>113.42700000000001</v>
      </c>
      <c r="R51" s="249">
        <v>113.053</v>
      </c>
      <c r="S51" s="249">
        <v>113.053</v>
      </c>
      <c r="T51" s="249">
        <v>113.053</v>
      </c>
      <c r="U51" s="249">
        <v>114.032</v>
      </c>
      <c r="V51" s="249">
        <v>114.032</v>
      </c>
      <c r="W51" s="249">
        <v>114.032</v>
      </c>
      <c r="X51" s="249">
        <v>114.744</v>
      </c>
      <c r="Y51" s="249">
        <v>114.744</v>
      </c>
      <c r="Z51" s="249">
        <v>114.744</v>
      </c>
      <c r="AA51" s="249">
        <v>116.199</v>
      </c>
      <c r="AB51" s="249">
        <v>116.199</v>
      </c>
      <c r="AC51" s="249">
        <v>116.199</v>
      </c>
      <c r="AD51" s="249">
        <v>117.974</v>
      </c>
      <c r="AE51" s="249">
        <v>117.974</v>
      </c>
      <c r="AF51" s="249">
        <v>117.974</v>
      </c>
      <c r="AG51" s="249">
        <v>119.76300000000001</v>
      </c>
      <c r="AH51" s="249">
        <v>119.76300000000001</v>
      </c>
      <c r="AI51" s="249">
        <v>119.76300000000001</v>
      </c>
      <c r="AJ51" s="249">
        <v>121.758</v>
      </c>
      <c r="AK51" s="249">
        <v>121.758</v>
      </c>
      <c r="AL51" s="249">
        <v>121.758</v>
      </c>
      <c r="AM51" s="249">
        <v>124.209</v>
      </c>
      <c r="AN51" s="249">
        <v>124.209</v>
      </c>
      <c r="AO51" s="249">
        <v>124.209</v>
      </c>
      <c r="AP51" s="249">
        <v>126.914</v>
      </c>
      <c r="AQ51" s="249">
        <v>126.914</v>
      </c>
      <c r="AR51" s="249">
        <v>126.914</v>
      </c>
      <c r="AS51" s="249">
        <v>128.27600000000001</v>
      </c>
      <c r="AT51" s="249">
        <v>128.27600000000001</v>
      </c>
      <c r="AU51" s="249">
        <v>128.27600000000001</v>
      </c>
      <c r="AV51" s="249">
        <v>129.09814814999999</v>
      </c>
      <c r="AW51" s="249">
        <v>129.44370369999999</v>
      </c>
      <c r="AX51" s="249">
        <v>129.74994814999999</v>
      </c>
      <c r="AY51" s="249">
        <v>129.97540000000001</v>
      </c>
      <c r="AZ51" s="315">
        <v>130.23410000000001</v>
      </c>
      <c r="BA51" s="315">
        <v>130.4847</v>
      </c>
      <c r="BB51" s="315">
        <v>130.7079</v>
      </c>
      <c r="BC51" s="315">
        <v>130.9564</v>
      </c>
      <c r="BD51" s="315">
        <v>131.21100000000001</v>
      </c>
      <c r="BE51" s="315">
        <v>131.48159999999999</v>
      </c>
      <c r="BF51" s="315">
        <v>131.74109999999999</v>
      </c>
      <c r="BG51" s="315">
        <v>131.99940000000001</v>
      </c>
      <c r="BH51" s="315">
        <v>132.26840000000001</v>
      </c>
      <c r="BI51" s="315">
        <v>132.51509999999999</v>
      </c>
      <c r="BJ51" s="315">
        <v>132.7516</v>
      </c>
      <c r="BK51" s="315">
        <v>132.9932</v>
      </c>
      <c r="BL51" s="315">
        <v>133.19749999999999</v>
      </c>
      <c r="BM51" s="315">
        <v>133.37989999999999</v>
      </c>
      <c r="BN51" s="315">
        <v>133.501</v>
      </c>
      <c r="BO51" s="315">
        <v>133.66919999999999</v>
      </c>
      <c r="BP51" s="315">
        <v>133.8449</v>
      </c>
      <c r="BQ51" s="315">
        <v>134.02379999999999</v>
      </c>
      <c r="BR51" s="315">
        <v>134.2183</v>
      </c>
      <c r="BS51" s="315">
        <v>134.4239</v>
      </c>
      <c r="BT51" s="315">
        <v>134.6635</v>
      </c>
      <c r="BU51" s="315">
        <v>134.87389999999999</v>
      </c>
      <c r="BV51" s="315">
        <v>135.078</v>
      </c>
    </row>
    <row r="52" spans="1:74" ht="11.15" customHeight="1" x14ac:dyDescent="0.25">
      <c r="A52" s="133"/>
      <c r="B52" s="138" t="s">
        <v>494</v>
      </c>
      <c r="C52" s="212"/>
      <c r="D52" s="212"/>
      <c r="E52" s="212"/>
      <c r="F52" s="212"/>
      <c r="G52" s="212"/>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303"/>
      <c r="BA52" s="303"/>
      <c r="BB52" s="303"/>
      <c r="BC52" s="303"/>
      <c r="BD52" s="303"/>
      <c r="BE52" s="303"/>
      <c r="BF52" s="303"/>
      <c r="BG52" s="303"/>
      <c r="BH52" s="303"/>
      <c r="BI52" s="303"/>
      <c r="BJ52" s="303"/>
      <c r="BK52" s="303"/>
      <c r="BL52" s="303"/>
      <c r="BM52" s="303"/>
      <c r="BN52" s="303"/>
      <c r="BO52" s="303"/>
      <c r="BP52" s="303"/>
      <c r="BQ52" s="303"/>
      <c r="BR52" s="303"/>
      <c r="BS52" s="303"/>
      <c r="BT52" s="303"/>
      <c r="BU52" s="303"/>
      <c r="BV52" s="303"/>
    </row>
    <row r="53" spans="1:74" ht="11.15" customHeight="1" x14ac:dyDescent="0.25">
      <c r="A53" s="133"/>
      <c r="B53" s="143" t="s">
        <v>575</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303"/>
      <c r="BA53" s="303"/>
      <c r="BB53" s="303"/>
      <c r="BC53" s="303"/>
      <c r="BD53" s="303"/>
      <c r="BE53" s="303"/>
      <c r="BF53" s="303"/>
      <c r="BG53" s="303"/>
      <c r="BH53" s="303"/>
      <c r="BI53" s="303"/>
      <c r="BJ53" s="303"/>
      <c r="BK53" s="303"/>
      <c r="BL53" s="303"/>
      <c r="BM53" s="303"/>
      <c r="BN53" s="303"/>
      <c r="BO53" s="303"/>
      <c r="BP53" s="303"/>
      <c r="BQ53" s="303"/>
      <c r="BR53" s="303"/>
      <c r="BS53" s="303"/>
      <c r="BT53" s="303"/>
      <c r="BU53" s="303"/>
      <c r="BV53" s="303"/>
    </row>
    <row r="54" spans="1:74" ht="11.15" customHeight="1" x14ac:dyDescent="0.25">
      <c r="A54" s="133"/>
      <c r="B54" s="138" t="s">
        <v>49</v>
      </c>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303"/>
      <c r="BA54" s="303"/>
      <c r="BB54" s="303"/>
      <c r="BC54" s="303"/>
      <c r="BD54" s="303"/>
      <c r="BE54" s="303"/>
      <c r="BF54" s="303"/>
      <c r="BG54" s="303"/>
      <c r="BH54" s="303"/>
      <c r="BI54" s="303"/>
      <c r="BJ54" s="303"/>
      <c r="BK54" s="303"/>
      <c r="BL54" s="303"/>
      <c r="BM54" s="303"/>
      <c r="BN54" s="303"/>
      <c r="BO54" s="303"/>
      <c r="BP54" s="303"/>
      <c r="BQ54" s="303"/>
      <c r="BR54" s="303"/>
      <c r="BS54" s="303"/>
      <c r="BT54" s="303"/>
      <c r="BU54" s="303"/>
      <c r="BV54" s="303"/>
    </row>
    <row r="55" spans="1:74" ht="11.15" customHeight="1" x14ac:dyDescent="0.25">
      <c r="A55" s="145" t="s">
        <v>576</v>
      </c>
      <c r="B55" s="202" t="s">
        <v>455</v>
      </c>
      <c r="C55" s="231">
        <v>8029.9032257999997</v>
      </c>
      <c r="D55" s="231">
        <v>8278.25</v>
      </c>
      <c r="E55" s="231">
        <v>8786.4193548000003</v>
      </c>
      <c r="F55" s="231">
        <v>9113.7666666999994</v>
      </c>
      <c r="G55" s="231">
        <v>9345.5161289999996</v>
      </c>
      <c r="H55" s="231">
        <v>9378.6333333000002</v>
      </c>
      <c r="I55" s="231">
        <v>9403.8709677000006</v>
      </c>
      <c r="J55" s="231">
        <v>9461.5483870999997</v>
      </c>
      <c r="K55" s="231">
        <v>9110.6333333000002</v>
      </c>
      <c r="L55" s="231">
        <v>9160.0645160999993</v>
      </c>
      <c r="M55" s="231">
        <v>8677.5333332999999</v>
      </c>
      <c r="N55" s="231">
        <v>8443.7741934999995</v>
      </c>
      <c r="O55" s="231">
        <v>8414.4193548000003</v>
      </c>
      <c r="P55" s="231">
        <v>8368.7931033999994</v>
      </c>
      <c r="Q55" s="231">
        <v>7310.9032257999997</v>
      </c>
      <c r="R55" s="231">
        <v>5587.2333332999997</v>
      </c>
      <c r="S55" s="231">
        <v>7129.2258064999996</v>
      </c>
      <c r="T55" s="231">
        <v>8344.3333332999991</v>
      </c>
      <c r="U55" s="231">
        <v>8566.1290322999994</v>
      </c>
      <c r="V55" s="231">
        <v>8550.3225805999991</v>
      </c>
      <c r="W55" s="231">
        <v>8584.3666666999998</v>
      </c>
      <c r="X55" s="231">
        <v>8599.8709677000006</v>
      </c>
      <c r="Y55" s="231">
        <v>7943.3333333</v>
      </c>
      <c r="Z55" s="231">
        <v>7788.7419355000002</v>
      </c>
      <c r="AA55" s="231">
        <v>7452.5806451999997</v>
      </c>
      <c r="AB55" s="231">
        <v>7608.5</v>
      </c>
      <c r="AC55" s="231">
        <v>8691.1612903000005</v>
      </c>
      <c r="AD55" s="231">
        <v>8639.6333333000002</v>
      </c>
      <c r="AE55" s="231">
        <v>9171.8064515999995</v>
      </c>
      <c r="AF55" s="231">
        <v>9563.2666666999994</v>
      </c>
      <c r="AG55" s="231">
        <v>9562.2580644999998</v>
      </c>
      <c r="AH55" s="231">
        <v>9269.2580644999998</v>
      </c>
      <c r="AI55" s="231">
        <v>9269.2000000000007</v>
      </c>
      <c r="AJ55" s="231">
        <v>9214.2903225999999</v>
      </c>
      <c r="AK55" s="231">
        <v>8923.7999999999993</v>
      </c>
      <c r="AL55" s="231">
        <v>8655.9032258000007</v>
      </c>
      <c r="AM55" s="231">
        <v>7758.7096774000001</v>
      </c>
      <c r="AN55" s="231">
        <v>8419.1785713999998</v>
      </c>
      <c r="AO55" s="231">
        <v>8943.1935484000005</v>
      </c>
      <c r="AP55" s="231">
        <v>8773.4666667000001</v>
      </c>
      <c r="AQ55" s="231">
        <v>9296.6774194000009</v>
      </c>
      <c r="AR55" s="231">
        <v>9416.7666666999994</v>
      </c>
      <c r="AS55" s="231">
        <v>9259.1290322999994</v>
      </c>
      <c r="AT55" s="231">
        <v>9333.9354839000007</v>
      </c>
      <c r="AU55" s="231">
        <v>9364.3333332999991</v>
      </c>
      <c r="AV55" s="231">
        <v>9222.6451613000008</v>
      </c>
      <c r="AW55" s="231">
        <v>8806.4</v>
      </c>
      <c r="AX55" s="231">
        <v>8576.3359999999993</v>
      </c>
      <c r="AY55" s="231">
        <v>7834.9960000000001</v>
      </c>
      <c r="AZ55" s="304">
        <v>8436.4159999999993</v>
      </c>
      <c r="BA55" s="304">
        <v>8982.2520000000004</v>
      </c>
      <c r="BB55" s="304">
        <v>8934.0949999999993</v>
      </c>
      <c r="BC55" s="304">
        <v>9391.5030000000006</v>
      </c>
      <c r="BD55" s="304">
        <v>9639.6419999999998</v>
      </c>
      <c r="BE55" s="304">
        <v>9597.6550000000007</v>
      </c>
      <c r="BF55" s="304">
        <v>9339.9549999999999</v>
      </c>
      <c r="BG55" s="304">
        <v>9405.1630000000005</v>
      </c>
      <c r="BH55" s="304">
        <v>9284.1139999999996</v>
      </c>
      <c r="BI55" s="304">
        <v>8958.5190000000002</v>
      </c>
      <c r="BJ55" s="304">
        <v>8863.1450000000004</v>
      </c>
      <c r="BK55" s="304">
        <v>8069.0630000000001</v>
      </c>
      <c r="BL55" s="304">
        <v>8551.2510000000002</v>
      </c>
      <c r="BM55" s="304">
        <v>9113.5550000000003</v>
      </c>
      <c r="BN55" s="304">
        <v>9059.2520000000004</v>
      </c>
      <c r="BO55" s="304">
        <v>9455.884</v>
      </c>
      <c r="BP55" s="304">
        <v>9685.41</v>
      </c>
      <c r="BQ55" s="304">
        <v>9680.1679999999997</v>
      </c>
      <c r="BR55" s="304">
        <v>9469.1919999999991</v>
      </c>
      <c r="BS55" s="304">
        <v>9524.0660000000007</v>
      </c>
      <c r="BT55" s="304">
        <v>9447.6049999999996</v>
      </c>
      <c r="BU55" s="304">
        <v>9117.6919999999991</v>
      </c>
      <c r="BV55" s="304">
        <v>9008.65</v>
      </c>
    </row>
    <row r="56" spans="1:74" ht="11.15" customHeight="1" x14ac:dyDescent="0.25">
      <c r="A56" s="133"/>
      <c r="B56" s="138" t="s">
        <v>577</v>
      </c>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303"/>
      <c r="BA56" s="303"/>
      <c r="BB56" s="303"/>
      <c r="BC56" s="303"/>
      <c r="BD56" s="303"/>
      <c r="BE56" s="303"/>
      <c r="BF56" s="303"/>
      <c r="BG56" s="303"/>
      <c r="BH56" s="303"/>
      <c r="BI56" s="303"/>
      <c r="BJ56" s="303"/>
      <c r="BK56" s="303"/>
      <c r="BL56" s="303"/>
      <c r="BM56" s="303"/>
      <c r="BN56" s="303"/>
      <c r="BO56" s="303"/>
      <c r="BP56" s="303"/>
      <c r="BQ56" s="303"/>
      <c r="BR56" s="303"/>
      <c r="BS56" s="303"/>
      <c r="BT56" s="303"/>
      <c r="BU56" s="303"/>
      <c r="BV56" s="303"/>
    </row>
    <row r="57" spans="1:74" ht="11.15" customHeight="1" x14ac:dyDescent="0.25">
      <c r="A57" s="139" t="s">
        <v>578</v>
      </c>
      <c r="B57" s="202" t="s">
        <v>791</v>
      </c>
      <c r="C57" s="231">
        <v>634.16665606000004</v>
      </c>
      <c r="D57" s="231">
        <v>616.29988029000003</v>
      </c>
      <c r="E57" s="231">
        <v>674.55900328999996</v>
      </c>
      <c r="F57" s="231">
        <v>652.32828213000005</v>
      </c>
      <c r="G57" s="231">
        <v>692.70975019000002</v>
      </c>
      <c r="H57" s="231">
        <v>709.35740983000005</v>
      </c>
      <c r="I57" s="231">
        <v>725.07968452</v>
      </c>
      <c r="J57" s="231">
        <v>732.88319767999997</v>
      </c>
      <c r="K57" s="231">
        <v>675.58583942999996</v>
      </c>
      <c r="L57" s="231">
        <v>690.57795581000005</v>
      </c>
      <c r="M57" s="231">
        <v>679.16819137000005</v>
      </c>
      <c r="N57" s="231">
        <v>693.56099210000002</v>
      </c>
      <c r="O57" s="231">
        <v>662.84465112999999</v>
      </c>
      <c r="P57" s="231">
        <v>638.55909338000004</v>
      </c>
      <c r="Q57" s="231">
        <v>588.93546719000005</v>
      </c>
      <c r="R57" s="231">
        <v>348.16062817</v>
      </c>
      <c r="S57" s="231">
        <v>335.65801422999999</v>
      </c>
      <c r="T57" s="231">
        <v>401.88132546999998</v>
      </c>
      <c r="U57" s="231">
        <v>472.03730654999998</v>
      </c>
      <c r="V57" s="231">
        <v>482.56782099999998</v>
      </c>
      <c r="W57" s="231">
        <v>480.99070160000002</v>
      </c>
      <c r="X57" s="231">
        <v>508.19714426000002</v>
      </c>
      <c r="Y57" s="231">
        <v>542.2569833</v>
      </c>
      <c r="Z57" s="231">
        <v>561.58767465000005</v>
      </c>
      <c r="AA57" s="231">
        <v>519.69129541999996</v>
      </c>
      <c r="AB57" s="231">
        <v>505.12292879</v>
      </c>
      <c r="AC57" s="231">
        <v>583.46478034999996</v>
      </c>
      <c r="AD57" s="231">
        <v>572.55054943000005</v>
      </c>
      <c r="AE57" s="231">
        <v>590.36630229000002</v>
      </c>
      <c r="AF57" s="231">
        <v>629.44877226999995</v>
      </c>
      <c r="AG57" s="231">
        <v>677.56955932000005</v>
      </c>
      <c r="AH57" s="231">
        <v>655.37155497000003</v>
      </c>
      <c r="AI57" s="231">
        <v>640.66127437</v>
      </c>
      <c r="AJ57" s="231">
        <v>646.57636329000002</v>
      </c>
      <c r="AK57" s="231">
        <v>657.87970116999998</v>
      </c>
      <c r="AL57" s="231">
        <v>697.39929028999995</v>
      </c>
      <c r="AM57" s="231">
        <v>630.22464977000004</v>
      </c>
      <c r="AN57" s="231">
        <v>646.29658614000004</v>
      </c>
      <c r="AO57" s="231">
        <v>691.85502097000006</v>
      </c>
      <c r="AP57" s="231">
        <v>679.12876319999998</v>
      </c>
      <c r="AQ57" s="231">
        <v>678.29781161000005</v>
      </c>
      <c r="AR57" s="231">
        <v>701.36487456999998</v>
      </c>
      <c r="AS57" s="231">
        <v>691.91268271000001</v>
      </c>
      <c r="AT57" s="231">
        <v>687.82041867999999</v>
      </c>
      <c r="AU57" s="231">
        <v>697.76368922999995</v>
      </c>
      <c r="AV57" s="231">
        <v>704.21695612999997</v>
      </c>
      <c r="AW57" s="231">
        <v>705.05010000000004</v>
      </c>
      <c r="AX57" s="231">
        <v>731.56949999999995</v>
      </c>
      <c r="AY57" s="231">
        <v>651.90539999999999</v>
      </c>
      <c r="AZ57" s="304">
        <v>628.98770000000002</v>
      </c>
      <c r="BA57" s="304">
        <v>682.14449999999999</v>
      </c>
      <c r="BB57" s="304">
        <v>673.03539999999998</v>
      </c>
      <c r="BC57" s="304">
        <v>696.67610000000002</v>
      </c>
      <c r="BD57" s="304">
        <v>722.05709999999999</v>
      </c>
      <c r="BE57" s="304">
        <v>720.1087</v>
      </c>
      <c r="BF57" s="304">
        <v>710.38980000000004</v>
      </c>
      <c r="BG57" s="304">
        <v>689.38</v>
      </c>
      <c r="BH57" s="304">
        <v>702.2432</v>
      </c>
      <c r="BI57" s="304">
        <v>692.99900000000002</v>
      </c>
      <c r="BJ57" s="304">
        <v>713.56690000000003</v>
      </c>
      <c r="BK57" s="304">
        <v>637.01210000000003</v>
      </c>
      <c r="BL57" s="304">
        <v>628.28679999999997</v>
      </c>
      <c r="BM57" s="304">
        <v>682.40800000000002</v>
      </c>
      <c r="BN57" s="304">
        <v>672.87080000000003</v>
      </c>
      <c r="BO57" s="304">
        <v>690.91959999999995</v>
      </c>
      <c r="BP57" s="304">
        <v>702.85249999999996</v>
      </c>
      <c r="BQ57" s="304">
        <v>730.57209999999998</v>
      </c>
      <c r="BR57" s="304">
        <v>731.03089999999997</v>
      </c>
      <c r="BS57" s="304">
        <v>686.38189999999997</v>
      </c>
      <c r="BT57" s="304">
        <v>691.33119999999997</v>
      </c>
      <c r="BU57" s="304">
        <v>687.34490000000005</v>
      </c>
      <c r="BV57" s="304">
        <v>707.08299999999997</v>
      </c>
    </row>
    <row r="58" spans="1:74" ht="11.15" customHeight="1" x14ac:dyDescent="0.25">
      <c r="A58" s="133"/>
      <c r="B58" s="138" t="s">
        <v>579</v>
      </c>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c r="AP58" s="233"/>
      <c r="AQ58" s="233"/>
      <c r="AR58" s="233"/>
      <c r="AS58" s="233"/>
      <c r="AT58" s="233"/>
      <c r="AU58" s="233"/>
      <c r="AV58" s="233"/>
      <c r="AW58" s="233"/>
      <c r="AX58" s="233"/>
      <c r="AY58" s="233"/>
      <c r="AZ58" s="322"/>
      <c r="BA58" s="322"/>
      <c r="BB58" s="322"/>
      <c r="BC58" s="322"/>
      <c r="BD58" s="322"/>
      <c r="BE58" s="322"/>
      <c r="BF58" s="322"/>
      <c r="BG58" s="322"/>
      <c r="BH58" s="322"/>
      <c r="BI58" s="322"/>
      <c r="BJ58" s="322"/>
      <c r="BK58" s="322"/>
      <c r="BL58" s="322"/>
      <c r="BM58" s="322"/>
      <c r="BN58" s="322"/>
      <c r="BO58" s="322"/>
      <c r="BP58" s="322"/>
      <c r="BQ58" s="322"/>
      <c r="BR58" s="322"/>
      <c r="BS58" s="322"/>
      <c r="BT58" s="322"/>
      <c r="BU58" s="322"/>
      <c r="BV58" s="322"/>
    </row>
    <row r="59" spans="1:74" ht="11.15" customHeight="1" x14ac:dyDescent="0.25">
      <c r="A59" s="139" t="s">
        <v>580</v>
      </c>
      <c r="B59" s="202" t="s">
        <v>792</v>
      </c>
      <c r="C59" s="231">
        <v>362.39645903000002</v>
      </c>
      <c r="D59" s="231">
        <v>361.71937436000002</v>
      </c>
      <c r="E59" s="231">
        <v>413.84952364999998</v>
      </c>
      <c r="F59" s="231">
        <v>409.53255000000001</v>
      </c>
      <c r="G59" s="231">
        <v>420.71072667999999</v>
      </c>
      <c r="H59" s="231">
        <v>447.42027953000002</v>
      </c>
      <c r="I59" s="231">
        <v>447.86679796999999</v>
      </c>
      <c r="J59" s="231">
        <v>435.81672500000002</v>
      </c>
      <c r="K59" s="231">
        <v>396.95625257</v>
      </c>
      <c r="L59" s="231">
        <v>408.13371042</v>
      </c>
      <c r="M59" s="231">
        <v>398.32528987000001</v>
      </c>
      <c r="N59" s="231">
        <v>410.07996455</v>
      </c>
      <c r="O59" s="231">
        <v>371.316194</v>
      </c>
      <c r="P59" s="231">
        <v>358.52785524000001</v>
      </c>
      <c r="Q59" s="231">
        <v>255.6546251</v>
      </c>
      <c r="R59" s="231">
        <v>126.05922839999999</v>
      </c>
      <c r="S59" s="231">
        <v>146.80347506000001</v>
      </c>
      <c r="T59" s="231">
        <v>180.82400103000001</v>
      </c>
      <c r="U59" s="231">
        <v>202.955175</v>
      </c>
      <c r="V59" s="231">
        <v>207.07791564999999</v>
      </c>
      <c r="W59" s="231">
        <v>214.8616293</v>
      </c>
      <c r="X59" s="231">
        <v>231.4504039</v>
      </c>
      <c r="Y59" s="231">
        <v>239.57174466999999</v>
      </c>
      <c r="Z59" s="231">
        <v>243.73165839000001</v>
      </c>
      <c r="AA59" s="231">
        <v>222.25939352</v>
      </c>
      <c r="AB59" s="231">
        <v>222.09091968000001</v>
      </c>
      <c r="AC59" s="231">
        <v>288.75299318999998</v>
      </c>
      <c r="AD59" s="231">
        <v>311.87775520000002</v>
      </c>
      <c r="AE59" s="231">
        <v>332.86851905999998</v>
      </c>
      <c r="AF59" s="231">
        <v>375.50919033000002</v>
      </c>
      <c r="AG59" s="231">
        <v>395.98358781000002</v>
      </c>
      <c r="AH59" s="231">
        <v>371.77853055000003</v>
      </c>
      <c r="AI59" s="231">
        <v>347.07814997000003</v>
      </c>
      <c r="AJ59" s="231">
        <v>364.72079839000003</v>
      </c>
      <c r="AK59" s="231">
        <v>374.64959340000001</v>
      </c>
      <c r="AL59" s="231">
        <v>387.50569025999999</v>
      </c>
      <c r="AM59" s="231">
        <v>316.89982139</v>
      </c>
      <c r="AN59" s="231">
        <v>347.00042124999999</v>
      </c>
      <c r="AO59" s="231">
        <v>403.41632965000002</v>
      </c>
      <c r="AP59" s="231">
        <v>411.47193472999999</v>
      </c>
      <c r="AQ59" s="231">
        <v>411.26759628999997</v>
      </c>
      <c r="AR59" s="231">
        <v>434.5630567</v>
      </c>
      <c r="AS59" s="231">
        <v>434.49242873999998</v>
      </c>
      <c r="AT59" s="231">
        <v>421.67386064999999</v>
      </c>
      <c r="AU59" s="231">
        <v>407.91424007000001</v>
      </c>
      <c r="AV59" s="231">
        <v>406.58653896999999</v>
      </c>
      <c r="AW59" s="231">
        <v>390.91230000000002</v>
      </c>
      <c r="AX59" s="231">
        <v>396.75319999999999</v>
      </c>
      <c r="AY59" s="231">
        <v>360.67750000000001</v>
      </c>
      <c r="AZ59" s="304">
        <v>359.48169999999999</v>
      </c>
      <c r="BA59" s="304">
        <v>400.90969999999999</v>
      </c>
      <c r="BB59" s="304">
        <v>412.71409999999997</v>
      </c>
      <c r="BC59" s="304">
        <v>422.99470000000002</v>
      </c>
      <c r="BD59" s="304">
        <v>447.81889999999999</v>
      </c>
      <c r="BE59" s="304">
        <v>443.2278</v>
      </c>
      <c r="BF59" s="304">
        <v>423.04509999999999</v>
      </c>
      <c r="BG59" s="304">
        <v>402.8125</v>
      </c>
      <c r="BH59" s="304">
        <v>413.10849999999999</v>
      </c>
      <c r="BI59" s="304">
        <v>405.97519999999997</v>
      </c>
      <c r="BJ59" s="304">
        <v>411.23340000000002</v>
      </c>
      <c r="BK59" s="304">
        <v>365.69810000000001</v>
      </c>
      <c r="BL59" s="304">
        <v>356.95409999999998</v>
      </c>
      <c r="BM59" s="304">
        <v>403.39299999999997</v>
      </c>
      <c r="BN59" s="304">
        <v>411.05200000000002</v>
      </c>
      <c r="BO59" s="304">
        <v>418.3073</v>
      </c>
      <c r="BP59" s="304">
        <v>443.62979999999999</v>
      </c>
      <c r="BQ59" s="304">
        <v>444.5761</v>
      </c>
      <c r="BR59" s="304">
        <v>430.13690000000003</v>
      </c>
      <c r="BS59" s="304">
        <v>406.7414</v>
      </c>
      <c r="BT59" s="304">
        <v>420.2912</v>
      </c>
      <c r="BU59" s="304">
        <v>411.41050000000001</v>
      </c>
      <c r="BV59" s="304">
        <v>421.77269999999999</v>
      </c>
    </row>
    <row r="60" spans="1:74" ht="11.15" customHeight="1" x14ac:dyDescent="0.25">
      <c r="A60" s="133"/>
      <c r="B60" s="138" t="s">
        <v>581</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303"/>
      <c r="BA60" s="303"/>
      <c r="BB60" s="303"/>
      <c r="BC60" s="303"/>
      <c r="BD60" s="303"/>
      <c r="BE60" s="303"/>
      <c r="BF60" s="303"/>
      <c r="BG60" s="303"/>
      <c r="BH60" s="303"/>
      <c r="BI60" s="303"/>
      <c r="BJ60" s="303"/>
      <c r="BK60" s="303"/>
      <c r="BL60" s="303"/>
      <c r="BM60" s="303"/>
      <c r="BN60" s="303"/>
      <c r="BO60" s="303"/>
      <c r="BP60" s="303"/>
      <c r="BQ60" s="303"/>
      <c r="BR60" s="303"/>
      <c r="BS60" s="303"/>
      <c r="BT60" s="303"/>
      <c r="BU60" s="303"/>
      <c r="BV60" s="303"/>
    </row>
    <row r="61" spans="1:74" ht="11.15" customHeight="1" x14ac:dyDescent="0.25">
      <c r="A61" s="139" t="s">
        <v>582</v>
      </c>
      <c r="B61" s="202" t="s">
        <v>456</v>
      </c>
      <c r="C61" s="249">
        <v>248.43299999999999</v>
      </c>
      <c r="D61" s="249">
        <v>259.04899999999998</v>
      </c>
      <c r="E61" s="249">
        <v>259.69799999999998</v>
      </c>
      <c r="F61" s="249">
        <v>268.767</v>
      </c>
      <c r="G61" s="249">
        <v>283.27499999999998</v>
      </c>
      <c r="H61" s="249">
        <v>283.00099999999998</v>
      </c>
      <c r="I61" s="249">
        <v>268.31400000000002</v>
      </c>
      <c r="J61" s="249">
        <v>259.84899999999999</v>
      </c>
      <c r="K61" s="249">
        <v>263.149</v>
      </c>
      <c r="L61" s="249">
        <v>269.87099999999998</v>
      </c>
      <c r="M61" s="249">
        <v>268.99400000000003</v>
      </c>
      <c r="N61" s="249">
        <v>252.411</v>
      </c>
      <c r="O61" s="249">
        <v>255.2</v>
      </c>
      <c r="P61" s="249">
        <v>265.142</v>
      </c>
      <c r="Q61" s="249">
        <v>232.113</v>
      </c>
      <c r="R61" s="249">
        <v>203.34200000000001</v>
      </c>
      <c r="S61" s="249">
        <v>201.649</v>
      </c>
      <c r="T61" s="249">
        <v>206.066</v>
      </c>
      <c r="U61" s="249">
        <v>204.785</v>
      </c>
      <c r="V61" s="249">
        <v>199.49600000000001</v>
      </c>
      <c r="W61" s="249">
        <v>197.42400000000001</v>
      </c>
      <c r="X61" s="249">
        <v>215.99299999999999</v>
      </c>
      <c r="Y61" s="249">
        <v>223.36</v>
      </c>
      <c r="Z61" s="249">
        <v>205.983</v>
      </c>
      <c r="AA61" s="249">
        <v>200.82499999999999</v>
      </c>
      <c r="AB61" s="249">
        <v>197.20400000000001</v>
      </c>
      <c r="AC61" s="249">
        <v>197.13399999999999</v>
      </c>
      <c r="AD61" s="249">
        <v>222.953</v>
      </c>
      <c r="AE61" s="249">
        <v>250.209</v>
      </c>
      <c r="AF61" s="249">
        <v>256.68400000000003</v>
      </c>
      <c r="AG61" s="249">
        <v>243.613</v>
      </c>
      <c r="AH61" s="249">
        <v>212.88200000000001</v>
      </c>
      <c r="AI61" s="249">
        <v>198.97499999999999</v>
      </c>
      <c r="AJ61" s="249">
        <v>205.994</v>
      </c>
      <c r="AK61" s="249">
        <v>215.15899999999999</v>
      </c>
      <c r="AL61" s="249">
        <v>208.95400000000001</v>
      </c>
      <c r="AM61" s="249">
        <v>210.762</v>
      </c>
      <c r="AN61" s="249">
        <v>222.227</v>
      </c>
      <c r="AO61" s="249">
        <v>243.68899999999999</v>
      </c>
      <c r="AP61" s="249">
        <v>297.14299999999997</v>
      </c>
      <c r="AQ61" s="249">
        <v>344.85300000000001</v>
      </c>
      <c r="AR61" s="249">
        <v>344.101</v>
      </c>
      <c r="AS61" s="249">
        <v>311.20499999999998</v>
      </c>
      <c r="AT61" s="249">
        <v>283.911</v>
      </c>
      <c r="AU61" s="249">
        <v>284.31299999999999</v>
      </c>
      <c r="AV61" s="249">
        <v>294.33999999999997</v>
      </c>
      <c r="AW61" s="249">
        <v>292.65600000000001</v>
      </c>
      <c r="AX61" s="249">
        <v>268.51900000000001</v>
      </c>
      <c r="AY61" s="249">
        <v>227.5635</v>
      </c>
      <c r="AZ61" s="315">
        <v>230.2473</v>
      </c>
      <c r="BA61" s="315">
        <v>240.8417</v>
      </c>
      <c r="BB61" s="315">
        <v>273.86130000000003</v>
      </c>
      <c r="BC61" s="315">
        <v>300.64690000000002</v>
      </c>
      <c r="BD61" s="315">
        <v>310.59010000000001</v>
      </c>
      <c r="BE61" s="315">
        <v>301.68259999999998</v>
      </c>
      <c r="BF61" s="315">
        <v>283.95600000000002</v>
      </c>
      <c r="BG61" s="315">
        <v>283.20139999999998</v>
      </c>
      <c r="BH61" s="315">
        <v>297.77510000000001</v>
      </c>
      <c r="BI61" s="315">
        <v>307.67360000000002</v>
      </c>
      <c r="BJ61" s="315">
        <v>291.74900000000002</v>
      </c>
      <c r="BK61" s="315">
        <v>281.09129999999999</v>
      </c>
      <c r="BL61" s="315">
        <v>275.39839999999998</v>
      </c>
      <c r="BM61" s="315">
        <v>278.57130000000001</v>
      </c>
      <c r="BN61" s="315">
        <v>307.61259999999999</v>
      </c>
      <c r="BO61" s="315">
        <v>330.68400000000003</v>
      </c>
      <c r="BP61" s="315">
        <v>336.5258</v>
      </c>
      <c r="BQ61" s="315">
        <v>321.41489999999999</v>
      </c>
      <c r="BR61" s="315">
        <v>297.94139999999999</v>
      </c>
      <c r="BS61" s="315">
        <v>293.28919999999999</v>
      </c>
      <c r="BT61" s="315">
        <v>304.4187</v>
      </c>
      <c r="BU61" s="315">
        <v>310.95240000000001</v>
      </c>
      <c r="BV61" s="315">
        <v>292.33199999999999</v>
      </c>
    </row>
    <row r="62" spans="1:74" ht="11.15" customHeight="1" x14ac:dyDescent="0.25">
      <c r="A62" s="133"/>
      <c r="B62" s="138" t="s">
        <v>583</v>
      </c>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305"/>
      <c r="BA62" s="305"/>
      <c r="BB62" s="305"/>
      <c r="BC62" s="305"/>
      <c r="BD62" s="305"/>
      <c r="BE62" s="305"/>
      <c r="BF62" s="305"/>
      <c r="BG62" s="305"/>
      <c r="BH62" s="305"/>
      <c r="BI62" s="305"/>
      <c r="BJ62" s="305"/>
      <c r="BK62" s="305"/>
      <c r="BL62" s="305"/>
      <c r="BM62" s="305"/>
      <c r="BN62" s="305"/>
      <c r="BO62" s="305"/>
      <c r="BP62" s="305"/>
      <c r="BQ62" s="305"/>
      <c r="BR62" s="305"/>
      <c r="BS62" s="305"/>
      <c r="BT62" s="305"/>
      <c r="BU62" s="305"/>
      <c r="BV62" s="305"/>
    </row>
    <row r="63" spans="1:74" ht="11.15" customHeight="1" x14ac:dyDescent="0.25">
      <c r="A63" s="434" t="s">
        <v>584</v>
      </c>
      <c r="B63" s="435" t="s">
        <v>457</v>
      </c>
      <c r="C63" s="261">
        <v>0.27165898618000001</v>
      </c>
      <c r="D63" s="261">
        <v>0.27174999999999999</v>
      </c>
      <c r="E63" s="261">
        <v>0.27561290322999998</v>
      </c>
      <c r="F63" s="261">
        <v>0.27287619048</v>
      </c>
      <c r="G63" s="261">
        <v>0.27204147465</v>
      </c>
      <c r="H63" s="261">
        <v>0.26721658986000002</v>
      </c>
      <c r="I63" s="261">
        <v>0.26660952381000003</v>
      </c>
      <c r="J63" s="261">
        <v>0.26590322580999998</v>
      </c>
      <c r="K63" s="261">
        <v>0.25984761904999998</v>
      </c>
      <c r="L63" s="261">
        <v>0.26339170506999998</v>
      </c>
      <c r="M63" s="261">
        <v>0.26578095237999999</v>
      </c>
      <c r="N63" s="261">
        <v>0.26488479262999998</v>
      </c>
      <c r="O63" s="261">
        <v>0.27403686636000002</v>
      </c>
      <c r="P63" s="261">
        <v>0.27253201970000002</v>
      </c>
      <c r="Q63" s="261">
        <v>0.25678801842999999</v>
      </c>
      <c r="R63" s="261">
        <v>0.18255714285999999</v>
      </c>
      <c r="S63" s="261">
        <v>0.16480184332</v>
      </c>
      <c r="T63" s="261">
        <v>0.17472380952</v>
      </c>
      <c r="U63" s="261">
        <v>0.18638248848</v>
      </c>
      <c r="V63" s="261">
        <v>0.19732380952</v>
      </c>
      <c r="W63" s="261">
        <v>0.20843333333</v>
      </c>
      <c r="X63" s="261">
        <v>0.21845161290000001</v>
      </c>
      <c r="Y63" s="261">
        <v>0.2248</v>
      </c>
      <c r="Z63" s="261">
        <v>0.22878801842999999</v>
      </c>
      <c r="AA63" s="261">
        <v>0.23743317972</v>
      </c>
      <c r="AB63" s="261">
        <v>0.24818367347</v>
      </c>
      <c r="AC63" s="261">
        <v>0.25120737326999998</v>
      </c>
      <c r="AD63" s="261">
        <v>0.25338095238000002</v>
      </c>
      <c r="AE63" s="261">
        <v>0.25752073733000003</v>
      </c>
      <c r="AF63" s="261">
        <v>0.26249523809999997</v>
      </c>
      <c r="AG63" s="261">
        <v>0.26594930876</v>
      </c>
      <c r="AH63" s="261">
        <v>0.26744239631</v>
      </c>
      <c r="AI63" s="261">
        <v>0.26798095238000003</v>
      </c>
      <c r="AJ63" s="261">
        <v>0.25822119816</v>
      </c>
      <c r="AK63" s="261">
        <v>0.26354761905000001</v>
      </c>
      <c r="AL63" s="261">
        <v>0.25766359446999998</v>
      </c>
      <c r="AM63" s="261">
        <v>0.25838709676999999</v>
      </c>
      <c r="AN63" s="261">
        <v>0.25197959184000002</v>
      </c>
      <c r="AO63" s="261">
        <v>0.24822580645</v>
      </c>
      <c r="AP63" s="261">
        <v>0.25178571429000002</v>
      </c>
      <c r="AQ63" s="261">
        <v>0.25514285714000001</v>
      </c>
      <c r="AR63" s="261">
        <v>0.25258008657999997</v>
      </c>
      <c r="AS63" s="261">
        <v>0.24896774193999999</v>
      </c>
      <c r="AT63" s="261">
        <v>0.24844700460999999</v>
      </c>
      <c r="AU63" s="261">
        <v>0.24307142857</v>
      </c>
      <c r="AV63" s="261">
        <v>0.23907834101</v>
      </c>
      <c r="AW63" s="261">
        <v>0.23330541871999999</v>
      </c>
      <c r="AX63" s="261">
        <v>0.23150230415</v>
      </c>
      <c r="AY63" s="261">
        <v>0.23903669999999999</v>
      </c>
      <c r="AZ63" s="333">
        <v>0.23774690000000001</v>
      </c>
      <c r="BA63" s="333">
        <v>0.2352417</v>
      </c>
      <c r="BB63" s="333">
        <v>0.23532249999999999</v>
      </c>
      <c r="BC63" s="333">
        <v>0.2352263</v>
      </c>
      <c r="BD63" s="333">
        <v>0.23420820000000001</v>
      </c>
      <c r="BE63" s="333">
        <v>0.23296349999999999</v>
      </c>
      <c r="BF63" s="333">
        <v>0.23534730000000001</v>
      </c>
      <c r="BG63" s="333">
        <v>0.2368014</v>
      </c>
      <c r="BH63" s="333">
        <v>0.2370891</v>
      </c>
      <c r="BI63" s="333">
        <v>0.23845620000000001</v>
      </c>
      <c r="BJ63" s="333">
        <v>0.24002100000000001</v>
      </c>
      <c r="BK63" s="333">
        <v>0.24684300000000001</v>
      </c>
      <c r="BL63" s="333">
        <v>0.24533949999999999</v>
      </c>
      <c r="BM63" s="333">
        <v>0.24238190000000001</v>
      </c>
      <c r="BN63" s="333">
        <v>0.24080670000000001</v>
      </c>
      <c r="BO63" s="333">
        <v>0.2407397</v>
      </c>
      <c r="BP63" s="333">
        <v>0.24031669999999999</v>
      </c>
      <c r="BQ63" s="333">
        <v>0.241727</v>
      </c>
      <c r="BR63" s="333">
        <v>0.24487210000000001</v>
      </c>
      <c r="BS63" s="333">
        <v>0.24650900000000001</v>
      </c>
      <c r="BT63" s="333">
        <v>0.2454886</v>
      </c>
      <c r="BU63" s="333">
        <v>0.24660509999999999</v>
      </c>
      <c r="BV63" s="333">
        <v>0.2480416</v>
      </c>
    </row>
    <row r="64" spans="1:74" ht="11.15" customHeight="1" x14ac:dyDescent="0.25">
      <c r="A64" s="434"/>
      <c r="B64" s="435"/>
      <c r="C64" s="261"/>
      <c r="D64" s="261"/>
      <c r="E64" s="261"/>
      <c r="F64" s="261"/>
      <c r="G64" s="261"/>
      <c r="H64" s="261"/>
      <c r="I64" s="261"/>
      <c r="J64" s="261"/>
      <c r="K64" s="261"/>
      <c r="L64" s="261"/>
      <c r="M64" s="261"/>
      <c r="N64" s="261"/>
      <c r="O64" s="261"/>
      <c r="P64" s="261"/>
      <c r="Q64" s="261"/>
      <c r="R64" s="261"/>
      <c r="S64" s="261"/>
      <c r="T64" s="261"/>
      <c r="U64" s="261"/>
      <c r="V64" s="261"/>
      <c r="W64" s="261"/>
      <c r="X64" s="261"/>
      <c r="Y64" s="261"/>
      <c r="Z64" s="261"/>
      <c r="AA64" s="261"/>
      <c r="AB64" s="261"/>
      <c r="AC64" s="261"/>
      <c r="AD64" s="261"/>
      <c r="AE64" s="261"/>
      <c r="AF64" s="261"/>
      <c r="AG64" s="261"/>
      <c r="AH64" s="261"/>
      <c r="AI64" s="261"/>
      <c r="AJ64" s="261"/>
      <c r="AK64" s="261"/>
      <c r="AL64" s="261"/>
      <c r="AM64" s="261"/>
      <c r="AN64" s="261"/>
      <c r="AO64" s="261"/>
      <c r="AP64" s="261"/>
      <c r="AQ64" s="261"/>
      <c r="AR64" s="261"/>
      <c r="AS64" s="261"/>
      <c r="AT64" s="261"/>
      <c r="AU64" s="261"/>
      <c r="AV64" s="261"/>
      <c r="AW64" s="261"/>
      <c r="AX64" s="261"/>
      <c r="AY64" s="261"/>
      <c r="AZ64" s="333"/>
      <c r="BA64" s="333"/>
      <c r="BB64" s="333"/>
      <c r="BC64" s="333"/>
      <c r="BD64" s="333"/>
      <c r="BE64" s="333"/>
      <c r="BF64" s="333"/>
      <c r="BG64" s="333"/>
      <c r="BH64" s="333"/>
      <c r="BI64" s="333"/>
      <c r="BJ64" s="333"/>
      <c r="BK64" s="333"/>
      <c r="BL64" s="333"/>
      <c r="BM64" s="333"/>
      <c r="BN64" s="333"/>
      <c r="BO64" s="333"/>
      <c r="BP64" s="333"/>
      <c r="BQ64" s="333"/>
      <c r="BR64" s="333"/>
      <c r="BS64" s="333"/>
      <c r="BT64" s="333"/>
      <c r="BU64" s="333"/>
      <c r="BV64" s="333"/>
    </row>
    <row r="65" spans="1:74" ht="11.15" customHeight="1" x14ac:dyDescent="0.25">
      <c r="A65" s="434"/>
      <c r="B65" s="135" t="s">
        <v>1088</v>
      </c>
      <c r="C65" s="261"/>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1"/>
      <c r="AC65" s="261"/>
      <c r="AD65" s="261"/>
      <c r="AE65" s="261"/>
      <c r="AF65" s="261"/>
      <c r="AG65" s="261"/>
      <c r="AH65" s="261"/>
      <c r="AI65" s="261"/>
      <c r="AJ65" s="261"/>
      <c r="AK65" s="261"/>
      <c r="AL65" s="261"/>
      <c r="AM65" s="261"/>
      <c r="AN65" s="261"/>
      <c r="AO65" s="261"/>
      <c r="AP65" s="261"/>
      <c r="AQ65" s="261"/>
      <c r="AR65" s="261"/>
      <c r="AS65" s="261"/>
      <c r="AT65" s="261"/>
      <c r="AU65" s="261"/>
      <c r="AV65" s="261"/>
      <c r="AW65" s="261"/>
      <c r="AX65" s="261"/>
      <c r="AY65" s="261"/>
      <c r="AZ65" s="333"/>
      <c r="BA65" s="333"/>
      <c r="BB65" s="333"/>
      <c r="BC65" s="333"/>
      <c r="BD65" s="333"/>
      <c r="BE65" s="333"/>
      <c r="BF65" s="333"/>
      <c r="BG65" s="333"/>
      <c r="BH65" s="333"/>
      <c r="BI65" s="333"/>
      <c r="BJ65" s="333"/>
      <c r="BK65" s="333"/>
      <c r="BL65" s="333"/>
      <c r="BM65" s="333"/>
      <c r="BN65" s="333"/>
      <c r="BO65" s="333"/>
      <c r="BP65" s="333"/>
      <c r="BQ65" s="333"/>
      <c r="BR65" s="333"/>
      <c r="BS65" s="333"/>
      <c r="BT65" s="333"/>
      <c r="BU65" s="333"/>
      <c r="BV65" s="333"/>
    </row>
    <row r="66" spans="1:74" ht="11.15" customHeight="1" x14ac:dyDescent="0.25">
      <c r="A66" s="139" t="s">
        <v>765</v>
      </c>
      <c r="B66" s="202" t="s">
        <v>598</v>
      </c>
      <c r="C66" s="249">
        <v>202.68621160000001</v>
      </c>
      <c r="D66" s="249">
        <v>177.62113210000001</v>
      </c>
      <c r="E66" s="249">
        <v>199.88372989999999</v>
      </c>
      <c r="F66" s="249">
        <v>193.84199509999999</v>
      </c>
      <c r="G66" s="249">
        <v>201.68329410000001</v>
      </c>
      <c r="H66" s="249">
        <v>197.77799390000001</v>
      </c>
      <c r="I66" s="249">
        <v>202.52481409999999</v>
      </c>
      <c r="J66" s="249">
        <v>207.9783879</v>
      </c>
      <c r="K66" s="249">
        <v>189.90996039999999</v>
      </c>
      <c r="L66" s="249">
        <v>202.49903169999999</v>
      </c>
      <c r="M66" s="249">
        <v>196.83522429999999</v>
      </c>
      <c r="N66" s="249">
        <v>200.5610073</v>
      </c>
      <c r="O66" s="249">
        <v>194.18204560000001</v>
      </c>
      <c r="P66" s="249">
        <v>185.13774789999999</v>
      </c>
      <c r="Q66" s="249">
        <v>178.66421840000001</v>
      </c>
      <c r="R66" s="249">
        <v>132.85549789999999</v>
      </c>
      <c r="S66" s="249">
        <v>149.77091580000001</v>
      </c>
      <c r="T66" s="249">
        <v>158.7557841</v>
      </c>
      <c r="U66" s="249">
        <v>172.93178420000001</v>
      </c>
      <c r="V66" s="249">
        <v>177.2071042</v>
      </c>
      <c r="W66" s="249">
        <v>170.19174849999999</v>
      </c>
      <c r="X66" s="249">
        <v>176.42661380000001</v>
      </c>
      <c r="Y66" s="249">
        <v>170.2379971</v>
      </c>
      <c r="Z66" s="249">
        <v>176.4994275</v>
      </c>
      <c r="AA66" s="249">
        <v>177.6641103</v>
      </c>
      <c r="AB66" s="249">
        <v>157.0928949</v>
      </c>
      <c r="AC66" s="249">
        <v>185.9266452</v>
      </c>
      <c r="AD66" s="249">
        <v>183.3136974</v>
      </c>
      <c r="AE66" s="249">
        <v>189.87926759999999</v>
      </c>
      <c r="AF66" s="249">
        <v>188.42741530000001</v>
      </c>
      <c r="AG66" s="249">
        <v>190.1461846</v>
      </c>
      <c r="AH66" s="249">
        <v>195.66293350000001</v>
      </c>
      <c r="AI66" s="249">
        <v>185.55650800000001</v>
      </c>
      <c r="AJ66" s="249">
        <v>193.5189814</v>
      </c>
      <c r="AK66" s="249">
        <v>190.72927300000001</v>
      </c>
      <c r="AL66" s="249">
        <v>195.8727743</v>
      </c>
      <c r="AM66" s="249">
        <v>187.4658336</v>
      </c>
      <c r="AN66" s="249">
        <v>176.29801560000001</v>
      </c>
      <c r="AO66" s="249">
        <v>198.0436698</v>
      </c>
      <c r="AP66" s="249">
        <v>183.80240950000001</v>
      </c>
      <c r="AQ66" s="249">
        <v>190.64328069999999</v>
      </c>
      <c r="AR66" s="249">
        <v>189.23972760000001</v>
      </c>
      <c r="AS66" s="249">
        <v>190.62583530000001</v>
      </c>
      <c r="AT66" s="249">
        <v>196.35595040000001</v>
      </c>
      <c r="AU66" s="249">
        <v>189.00445049999999</v>
      </c>
      <c r="AV66" s="249">
        <v>192.88219140000001</v>
      </c>
      <c r="AW66" s="249">
        <v>187.3843</v>
      </c>
      <c r="AX66" s="249">
        <v>190.1148</v>
      </c>
      <c r="AY66" s="249">
        <v>184.73230000000001</v>
      </c>
      <c r="AZ66" s="315">
        <v>168.45330000000001</v>
      </c>
      <c r="BA66" s="315">
        <v>192.1602</v>
      </c>
      <c r="BB66" s="315">
        <v>182.7063</v>
      </c>
      <c r="BC66" s="315">
        <v>192.75819999999999</v>
      </c>
      <c r="BD66" s="315">
        <v>188.63890000000001</v>
      </c>
      <c r="BE66" s="315">
        <v>190.8254</v>
      </c>
      <c r="BF66" s="315">
        <v>194.4846</v>
      </c>
      <c r="BG66" s="315">
        <v>183.0249</v>
      </c>
      <c r="BH66" s="315">
        <v>190.99850000000001</v>
      </c>
      <c r="BI66" s="315">
        <v>187.16550000000001</v>
      </c>
      <c r="BJ66" s="315">
        <v>192.51419999999999</v>
      </c>
      <c r="BK66" s="315">
        <v>189.95</v>
      </c>
      <c r="BL66" s="315">
        <v>178.56479999999999</v>
      </c>
      <c r="BM66" s="315">
        <v>192.45930000000001</v>
      </c>
      <c r="BN66" s="315">
        <v>184.93379999999999</v>
      </c>
      <c r="BO66" s="315">
        <v>193.8931</v>
      </c>
      <c r="BP66" s="315">
        <v>188.2979</v>
      </c>
      <c r="BQ66" s="315">
        <v>193.25530000000001</v>
      </c>
      <c r="BR66" s="315">
        <v>196.0196</v>
      </c>
      <c r="BS66" s="315">
        <v>185.6362</v>
      </c>
      <c r="BT66" s="315">
        <v>193.5472</v>
      </c>
      <c r="BU66" s="315">
        <v>188.31039999999999</v>
      </c>
      <c r="BV66" s="315">
        <v>194.48419999999999</v>
      </c>
    </row>
    <row r="67" spans="1:74" ht="11.15" customHeight="1" x14ac:dyDescent="0.25">
      <c r="A67" s="139" t="s">
        <v>766</v>
      </c>
      <c r="B67" s="202" t="s">
        <v>599</v>
      </c>
      <c r="C67" s="249">
        <v>185.78797660000001</v>
      </c>
      <c r="D67" s="249">
        <v>163.76653490000001</v>
      </c>
      <c r="E67" s="249">
        <v>158.60655249999999</v>
      </c>
      <c r="F67" s="249">
        <v>119.5028779</v>
      </c>
      <c r="G67" s="249">
        <v>115.1714099</v>
      </c>
      <c r="H67" s="249">
        <v>114.4397048</v>
      </c>
      <c r="I67" s="249">
        <v>129.44749719999999</v>
      </c>
      <c r="J67" s="249">
        <v>131.56598249999999</v>
      </c>
      <c r="K67" s="249">
        <v>119.1610342</v>
      </c>
      <c r="L67" s="249">
        <v>124.59151060000001</v>
      </c>
      <c r="M67" s="249">
        <v>150.71552299999999</v>
      </c>
      <c r="N67" s="249">
        <v>171.86747099999999</v>
      </c>
      <c r="O67" s="249">
        <v>179.988978</v>
      </c>
      <c r="P67" s="249">
        <v>165.75297570000001</v>
      </c>
      <c r="Q67" s="249">
        <v>147.2804232</v>
      </c>
      <c r="R67" s="249">
        <v>121.9679703</v>
      </c>
      <c r="S67" s="249">
        <v>111.8152303</v>
      </c>
      <c r="T67" s="249">
        <v>114.8944486</v>
      </c>
      <c r="U67" s="249">
        <v>133.20496610000001</v>
      </c>
      <c r="V67" s="249">
        <v>129.62341000000001</v>
      </c>
      <c r="W67" s="249">
        <v>116.0286151</v>
      </c>
      <c r="X67" s="249">
        <v>124.9782019</v>
      </c>
      <c r="Y67" s="249">
        <v>131.89707519999999</v>
      </c>
      <c r="Z67" s="249">
        <v>172.39060330000001</v>
      </c>
      <c r="AA67" s="249">
        <v>180.77336740000001</v>
      </c>
      <c r="AB67" s="249">
        <v>167.9468153</v>
      </c>
      <c r="AC67" s="249">
        <v>142.71013959999999</v>
      </c>
      <c r="AD67" s="249">
        <v>122.54286860000001</v>
      </c>
      <c r="AE67" s="249">
        <v>114.027134</v>
      </c>
      <c r="AF67" s="249">
        <v>120.9470458</v>
      </c>
      <c r="AG67" s="249">
        <v>130.4558054</v>
      </c>
      <c r="AH67" s="249">
        <v>131.53119530000001</v>
      </c>
      <c r="AI67" s="249">
        <v>115.18343539999999</v>
      </c>
      <c r="AJ67" s="249">
        <v>121.8057261</v>
      </c>
      <c r="AK67" s="249">
        <v>144.88506910000001</v>
      </c>
      <c r="AL67" s="249">
        <v>162.40655520000001</v>
      </c>
      <c r="AM67" s="249">
        <v>194.81045750000001</v>
      </c>
      <c r="AN67" s="249">
        <v>165.82859680000001</v>
      </c>
      <c r="AO67" s="249">
        <v>150.49499979999999</v>
      </c>
      <c r="AP67" s="249">
        <v>127.97631250000001</v>
      </c>
      <c r="AQ67" s="249">
        <v>121.05683999999999</v>
      </c>
      <c r="AR67" s="249">
        <v>125.5666099</v>
      </c>
      <c r="AS67" s="249">
        <v>140.305565</v>
      </c>
      <c r="AT67" s="249">
        <v>138.35813529999999</v>
      </c>
      <c r="AU67" s="249">
        <v>124.5806566</v>
      </c>
      <c r="AV67" s="249">
        <v>127.8409235</v>
      </c>
      <c r="AW67" s="249">
        <v>144.18209999999999</v>
      </c>
      <c r="AX67" s="249">
        <v>184.46379999999999</v>
      </c>
      <c r="AY67" s="249">
        <v>175.97970000000001</v>
      </c>
      <c r="AZ67" s="315">
        <v>163.0932</v>
      </c>
      <c r="BA67" s="315">
        <v>152.5805</v>
      </c>
      <c r="BB67" s="315">
        <v>125.6677</v>
      </c>
      <c r="BC67" s="315">
        <v>120.23439999999999</v>
      </c>
      <c r="BD67" s="315">
        <v>123.2193</v>
      </c>
      <c r="BE67" s="315">
        <v>137.1242</v>
      </c>
      <c r="BF67" s="315">
        <v>136.92320000000001</v>
      </c>
      <c r="BG67" s="315">
        <v>125.3357</v>
      </c>
      <c r="BH67" s="315">
        <v>129.26759999999999</v>
      </c>
      <c r="BI67" s="315">
        <v>146.84389999999999</v>
      </c>
      <c r="BJ67" s="315">
        <v>183.2466</v>
      </c>
      <c r="BK67" s="315">
        <v>195.06710000000001</v>
      </c>
      <c r="BL67" s="315">
        <v>165.63409999999999</v>
      </c>
      <c r="BM67" s="315">
        <v>150.3201</v>
      </c>
      <c r="BN67" s="315">
        <v>120.4186</v>
      </c>
      <c r="BO67" s="315">
        <v>117.7039</v>
      </c>
      <c r="BP67" s="315">
        <v>118.7398</v>
      </c>
      <c r="BQ67" s="315">
        <v>131.8723</v>
      </c>
      <c r="BR67" s="315">
        <v>134.5136</v>
      </c>
      <c r="BS67" s="315">
        <v>120.6463</v>
      </c>
      <c r="BT67" s="315">
        <v>125.9926</v>
      </c>
      <c r="BU67" s="315">
        <v>142.70689999999999</v>
      </c>
      <c r="BV67" s="315">
        <v>181.9247</v>
      </c>
    </row>
    <row r="68" spans="1:74" ht="11.15" customHeight="1" x14ac:dyDescent="0.25">
      <c r="A68" s="139" t="s">
        <v>260</v>
      </c>
      <c r="B68" s="202" t="s">
        <v>780</v>
      </c>
      <c r="C68" s="249">
        <v>110.1850414</v>
      </c>
      <c r="D68" s="249">
        <v>90.424392600000004</v>
      </c>
      <c r="E68" s="249">
        <v>89.000603280000007</v>
      </c>
      <c r="F68" s="249">
        <v>68.856170059999997</v>
      </c>
      <c r="G68" s="249">
        <v>81.187376979999996</v>
      </c>
      <c r="H68" s="249">
        <v>88.734115320000001</v>
      </c>
      <c r="I68" s="249">
        <v>109.5241446</v>
      </c>
      <c r="J68" s="249">
        <v>103.2816658</v>
      </c>
      <c r="K68" s="249">
        <v>93.719022190000004</v>
      </c>
      <c r="L68" s="249">
        <v>76.449256449999993</v>
      </c>
      <c r="M68" s="249">
        <v>84.259079029999995</v>
      </c>
      <c r="N68" s="249">
        <v>81.899013569999994</v>
      </c>
      <c r="O68" s="249">
        <v>75.091090660000006</v>
      </c>
      <c r="P68" s="249">
        <v>66.452992890000004</v>
      </c>
      <c r="Q68" s="249">
        <v>60.738485099999998</v>
      </c>
      <c r="R68" s="249">
        <v>49.48141287</v>
      </c>
      <c r="S68" s="249">
        <v>54.951498010000002</v>
      </c>
      <c r="T68" s="249">
        <v>73.194100770000006</v>
      </c>
      <c r="U68" s="249">
        <v>96.690966509999996</v>
      </c>
      <c r="V68" s="249">
        <v>98.066063689999993</v>
      </c>
      <c r="W68" s="249">
        <v>76.737359760000004</v>
      </c>
      <c r="X68" s="249">
        <v>68.753056509999993</v>
      </c>
      <c r="Y68" s="249">
        <v>69.543515069999998</v>
      </c>
      <c r="Z68" s="249">
        <v>86.494912369999994</v>
      </c>
      <c r="AA68" s="249">
        <v>90.112244820000001</v>
      </c>
      <c r="AB68" s="249">
        <v>94.588821539999998</v>
      </c>
      <c r="AC68" s="249">
        <v>71.093973300000002</v>
      </c>
      <c r="AD68" s="249">
        <v>62.060646890000001</v>
      </c>
      <c r="AE68" s="249">
        <v>72.401777769999995</v>
      </c>
      <c r="AF68" s="249">
        <v>94.432674849999998</v>
      </c>
      <c r="AG68" s="249">
        <v>110.08007600000001</v>
      </c>
      <c r="AH68" s="249">
        <v>109.6265574</v>
      </c>
      <c r="AI68" s="249">
        <v>87.815918260000004</v>
      </c>
      <c r="AJ68" s="249">
        <v>72.699596240000005</v>
      </c>
      <c r="AK68" s="249">
        <v>67.273341579999993</v>
      </c>
      <c r="AL68" s="249">
        <v>70.34013333</v>
      </c>
      <c r="AM68" s="249">
        <v>95.809570170000001</v>
      </c>
      <c r="AN68" s="249">
        <v>79.911127329999999</v>
      </c>
      <c r="AO68" s="249">
        <v>69.779118159999996</v>
      </c>
      <c r="AP68" s="249">
        <v>62.971374990000001</v>
      </c>
      <c r="AQ68" s="249">
        <v>70.183908349999996</v>
      </c>
      <c r="AR68" s="249">
        <v>82.846636840000002</v>
      </c>
      <c r="AS68" s="249">
        <v>96.814307810000003</v>
      </c>
      <c r="AT68" s="249">
        <v>94.688507639999997</v>
      </c>
      <c r="AU68" s="249">
        <v>74.505650950000003</v>
      </c>
      <c r="AV68" s="249">
        <v>64.567048189999994</v>
      </c>
      <c r="AW68" s="249">
        <v>68.452420000000004</v>
      </c>
      <c r="AX68" s="249">
        <v>81.695959999999999</v>
      </c>
      <c r="AY68" s="249">
        <v>71.130049999999997</v>
      </c>
      <c r="AZ68" s="315">
        <v>63.623159999999999</v>
      </c>
      <c r="BA68" s="315">
        <v>58.047919999999998</v>
      </c>
      <c r="BB68" s="315">
        <v>49.685229999999997</v>
      </c>
      <c r="BC68" s="315">
        <v>58.660649999999997</v>
      </c>
      <c r="BD68" s="315">
        <v>73.511610000000005</v>
      </c>
      <c r="BE68" s="315">
        <v>84.497529999999998</v>
      </c>
      <c r="BF68" s="315">
        <v>88.828149999999994</v>
      </c>
      <c r="BG68" s="315">
        <v>65.579480000000004</v>
      </c>
      <c r="BH68" s="315">
        <v>54.423850000000002</v>
      </c>
      <c r="BI68" s="315">
        <v>53.994329999999998</v>
      </c>
      <c r="BJ68" s="315">
        <v>74.569659999999999</v>
      </c>
      <c r="BK68" s="315">
        <v>78.839330000000004</v>
      </c>
      <c r="BL68" s="315">
        <v>69.470150000000004</v>
      </c>
      <c r="BM68" s="315">
        <v>55.370719999999999</v>
      </c>
      <c r="BN68" s="315">
        <v>49.912619999999997</v>
      </c>
      <c r="BO68" s="315">
        <v>52.493110000000001</v>
      </c>
      <c r="BP68" s="315">
        <v>72.000079999999997</v>
      </c>
      <c r="BQ68" s="315">
        <v>84.150779999999997</v>
      </c>
      <c r="BR68" s="315">
        <v>83.729960000000005</v>
      </c>
      <c r="BS68" s="315">
        <v>66.600909999999999</v>
      </c>
      <c r="BT68" s="315">
        <v>56.326779999999999</v>
      </c>
      <c r="BU68" s="315">
        <v>55.506830000000001</v>
      </c>
      <c r="BV68" s="315">
        <v>73.598749999999995</v>
      </c>
    </row>
    <row r="69" spans="1:74" ht="11.15" customHeight="1" x14ac:dyDescent="0.25">
      <c r="A69" s="554" t="s">
        <v>969</v>
      </c>
      <c r="B69" s="574" t="s">
        <v>968</v>
      </c>
      <c r="C69" s="297">
        <v>499.58942009999998</v>
      </c>
      <c r="D69" s="297">
        <v>432.65223170000002</v>
      </c>
      <c r="E69" s="297">
        <v>448.42107629999998</v>
      </c>
      <c r="F69" s="297">
        <v>383.10122760000002</v>
      </c>
      <c r="G69" s="297">
        <v>398.97227149999998</v>
      </c>
      <c r="H69" s="297">
        <v>401.85199849999998</v>
      </c>
      <c r="I69" s="297">
        <v>442.4266465</v>
      </c>
      <c r="J69" s="297">
        <v>443.75622670000001</v>
      </c>
      <c r="K69" s="297">
        <v>403.69020119999999</v>
      </c>
      <c r="L69" s="297">
        <v>404.46998930000001</v>
      </c>
      <c r="M69" s="297">
        <v>432.71001080000002</v>
      </c>
      <c r="N69" s="297">
        <v>455.25768240000002</v>
      </c>
      <c r="O69" s="297">
        <v>450.19171110000002</v>
      </c>
      <c r="P69" s="297">
        <v>418.2133394</v>
      </c>
      <c r="Q69" s="297">
        <v>387.61272350000002</v>
      </c>
      <c r="R69" s="297">
        <v>305.20449100000002</v>
      </c>
      <c r="S69" s="297">
        <v>317.467241</v>
      </c>
      <c r="T69" s="297">
        <v>347.74394339999998</v>
      </c>
      <c r="U69" s="297">
        <v>403.7573137</v>
      </c>
      <c r="V69" s="297">
        <v>405.82617479999999</v>
      </c>
      <c r="W69" s="297">
        <v>363.85733329999999</v>
      </c>
      <c r="X69" s="297">
        <v>371.08746910000002</v>
      </c>
      <c r="Y69" s="297">
        <v>372.5781973</v>
      </c>
      <c r="Z69" s="297">
        <v>436.31454009999999</v>
      </c>
      <c r="AA69" s="297">
        <v>449.48186629999998</v>
      </c>
      <c r="AB69" s="297">
        <v>420.47046799999998</v>
      </c>
      <c r="AC69" s="297">
        <v>400.66290179999999</v>
      </c>
      <c r="AD69" s="297">
        <v>368.81928749999997</v>
      </c>
      <c r="AE69" s="297">
        <v>377.24032319999998</v>
      </c>
      <c r="AF69" s="297">
        <v>404.70921049999998</v>
      </c>
      <c r="AG69" s="297">
        <v>431.61420980000003</v>
      </c>
      <c r="AH69" s="297">
        <v>437.75283000000002</v>
      </c>
      <c r="AI69" s="297">
        <v>389.45793620000001</v>
      </c>
      <c r="AJ69" s="297">
        <v>388.95644750000002</v>
      </c>
      <c r="AK69" s="297">
        <v>403.78975830000002</v>
      </c>
      <c r="AL69" s="297">
        <v>429.55160660000001</v>
      </c>
      <c r="AM69" s="297">
        <v>479.01800509999998</v>
      </c>
      <c r="AN69" s="297">
        <v>422.87967609999998</v>
      </c>
      <c r="AO69" s="297">
        <v>419.24993160000002</v>
      </c>
      <c r="AP69" s="297">
        <v>375.65217159999997</v>
      </c>
      <c r="AQ69" s="297">
        <v>382.8161728</v>
      </c>
      <c r="AR69" s="297">
        <v>398.55504889999997</v>
      </c>
      <c r="AS69" s="297">
        <v>428.67785179999998</v>
      </c>
      <c r="AT69" s="297">
        <v>430.33473709999998</v>
      </c>
      <c r="AU69" s="297">
        <v>388.99283270000001</v>
      </c>
      <c r="AV69" s="297">
        <v>386.22230689999998</v>
      </c>
      <c r="AW69" s="297">
        <v>400.92090000000002</v>
      </c>
      <c r="AX69" s="297">
        <v>457.20670000000001</v>
      </c>
      <c r="AY69" s="297">
        <v>432.77420000000001</v>
      </c>
      <c r="AZ69" s="331">
        <v>396.01159999999999</v>
      </c>
      <c r="BA69" s="331">
        <v>403.7208</v>
      </c>
      <c r="BB69" s="331">
        <v>358.96120000000002</v>
      </c>
      <c r="BC69" s="331">
        <v>372.58539999999999</v>
      </c>
      <c r="BD69" s="331">
        <v>386.27190000000002</v>
      </c>
      <c r="BE69" s="331">
        <v>413.37920000000003</v>
      </c>
      <c r="BF69" s="331">
        <v>421.16809999999998</v>
      </c>
      <c r="BG69" s="331">
        <v>374.84210000000002</v>
      </c>
      <c r="BH69" s="331">
        <v>375.62209999999999</v>
      </c>
      <c r="BI69" s="331">
        <v>388.9058</v>
      </c>
      <c r="BJ69" s="331">
        <v>451.2627</v>
      </c>
      <c r="BK69" s="331">
        <v>464.78859999999997</v>
      </c>
      <c r="BL69" s="331">
        <v>414.51100000000002</v>
      </c>
      <c r="BM69" s="331">
        <v>399.08229999999998</v>
      </c>
      <c r="BN69" s="331">
        <v>356.1671</v>
      </c>
      <c r="BO69" s="331">
        <v>365.0222</v>
      </c>
      <c r="BP69" s="331">
        <v>379.93979999999999</v>
      </c>
      <c r="BQ69" s="331">
        <v>410.21050000000002</v>
      </c>
      <c r="BR69" s="331">
        <v>415.19529999999997</v>
      </c>
      <c r="BS69" s="331">
        <v>373.78550000000001</v>
      </c>
      <c r="BT69" s="331">
        <v>376.7987</v>
      </c>
      <c r="BU69" s="331">
        <v>387.42619999999999</v>
      </c>
      <c r="BV69" s="331">
        <v>450.93990000000002</v>
      </c>
    </row>
    <row r="70" spans="1:74" s="424" customFormat="1" ht="12" customHeight="1" x14ac:dyDescent="0.25">
      <c r="A70" s="423"/>
      <c r="B70" s="830" t="s">
        <v>876</v>
      </c>
      <c r="C70" s="830"/>
      <c r="D70" s="830"/>
      <c r="E70" s="830"/>
      <c r="F70" s="830"/>
      <c r="G70" s="830"/>
      <c r="H70" s="830"/>
      <c r="I70" s="830"/>
      <c r="J70" s="830"/>
      <c r="K70" s="830"/>
      <c r="L70" s="830"/>
      <c r="M70" s="830"/>
      <c r="N70" s="830"/>
      <c r="O70" s="830"/>
      <c r="P70" s="830"/>
      <c r="Q70" s="830"/>
      <c r="AY70" s="460"/>
      <c r="AZ70" s="460"/>
      <c r="BA70" s="460"/>
      <c r="BB70" s="460"/>
      <c r="BC70" s="460"/>
      <c r="BD70" s="460"/>
      <c r="BE70" s="460"/>
      <c r="BF70" s="460"/>
      <c r="BG70" s="460"/>
      <c r="BH70" s="460"/>
      <c r="BI70" s="460"/>
      <c r="BJ70" s="460"/>
    </row>
    <row r="71" spans="1:74" s="424" customFormat="1" ht="12" customHeight="1" x14ac:dyDescent="0.25">
      <c r="A71" s="423"/>
      <c r="B71" s="831" t="s">
        <v>1</v>
      </c>
      <c r="C71" s="831"/>
      <c r="D71" s="831"/>
      <c r="E71" s="831"/>
      <c r="F71" s="831"/>
      <c r="G71" s="831"/>
      <c r="H71" s="831"/>
      <c r="I71" s="831"/>
      <c r="J71" s="831"/>
      <c r="K71" s="831"/>
      <c r="L71" s="831"/>
      <c r="M71" s="831"/>
      <c r="N71" s="831"/>
      <c r="O71" s="831"/>
      <c r="P71" s="831"/>
      <c r="Q71" s="831"/>
      <c r="AY71" s="460"/>
      <c r="AZ71" s="460"/>
      <c r="BA71" s="460"/>
      <c r="BB71" s="460"/>
      <c r="BC71" s="460"/>
      <c r="BD71" s="624"/>
      <c r="BE71" s="624"/>
      <c r="BF71" s="624"/>
      <c r="BG71" s="460"/>
      <c r="BH71" s="460"/>
      <c r="BI71" s="460"/>
      <c r="BJ71" s="460"/>
    </row>
    <row r="72" spans="1:74" s="424" customFormat="1" ht="12" customHeight="1" x14ac:dyDescent="0.25">
      <c r="A72" s="423"/>
      <c r="B72" s="830" t="s">
        <v>970</v>
      </c>
      <c r="C72" s="752"/>
      <c r="D72" s="752"/>
      <c r="E72" s="752"/>
      <c r="F72" s="752"/>
      <c r="G72" s="752"/>
      <c r="H72" s="752"/>
      <c r="I72" s="752"/>
      <c r="J72" s="752"/>
      <c r="K72" s="752"/>
      <c r="L72" s="752"/>
      <c r="M72" s="752"/>
      <c r="N72" s="752"/>
      <c r="O72" s="752"/>
      <c r="P72" s="752"/>
      <c r="Q72" s="752"/>
      <c r="AY72" s="460"/>
      <c r="AZ72" s="460"/>
      <c r="BA72" s="460"/>
      <c r="BB72" s="460"/>
      <c r="BC72" s="460"/>
      <c r="BD72" s="624"/>
      <c r="BE72" s="624"/>
      <c r="BF72" s="624"/>
      <c r="BG72" s="460"/>
      <c r="BH72" s="460"/>
      <c r="BI72" s="460"/>
      <c r="BJ72" s="460"/>
    </row>
    <row r="73" spans="1:74" s="424" customFormat="1" ht="12" customHeight="1" x14ac:dyDescent="0.25">
      <c r="A73" s="423"/>
      <c r="B73" s="745" t="s">
        <v>801</v>
      </c>
      <c r="C73" s="737"/>
      <c r="D73" s="737"/>
      <c r="E73" s="737"/>
      <c r="F73" s="737"/>
      <c r="G73" s="737"/>
      <c r="H73" s="737"/>
      <c r="I73" s="737"/>
      <c r="J73" s="737"/>
      <c r="K73" s="737"/>
      <c r="L73" s="737"/>
      <c r="M73" s="737"/>
      <c r="N73" s="737"/>
      <c r="O73" s="737"/>
      <c r="P73" s="737"/>
      <c r="Q73" s="737"/>
      <c r="AY73" s="460"/>
      <c r="AZ73" s="460"/>
      <c r="BA73" s="460"/>
      <c r="BB73" s="460"/>
      <c r="BC73" s="460"/>
      <c r="BD73" s="624"/>
      <c r="BE73" s="624"/>
      <c r="BF73" s="624"/>
      <c r="BG73" s="460"/>
      <c r="BH73" s="460"/>
      <c r="BI73" s="460"/>
      <c r="BJ73" s="460"/>
    </row>
    <row r="74" spans="1:74" s="424" customFormat="1" ht="12" customHeight="1" x14ac:dyDescent="0.25">
      <c r="A74" s="423"/>
      <c r="B74" s="553" t="s">
        <v>814</v>
      </c>
      <c r="C74" s="552"/>
      <c r="D74" s="552"/>
      <c r="E74" s="552"/>
      <c r="F74" s="552"/>
      <c r="G74" s="552"/>
      <c r="H74" s="552"/>
      <c r="I74" s="552"/>
      <c r="J74" s="552"/>
      <c r="K74" s="552"/>
      <c r="L74" s="552"/>
      <c r="M74" s="552"/>
      <c r="N74" s="552"/>
      <c r="O74" s="552"/>
      <c r="P74" s="552"/>
      <c r="Q74" s="552"/>
      <c r="AY74" s="460"/>
      <c r="AZ74" s="460"/>
      <c r="BA74" s="460"/>
      <c r="BB74" s="460"/>
      <c r="BC74" s="460"/>
      <c r="BD74" s="624"/>
      <c r="BE74" s="624"/>
      <c r="BF74" s="624"/>
      <c r="BG74" s="460"/>
      <c r="BH74" s="460"/>
      <c r="BI74" s="460"/>
      <c r="BJ74" s="460"/>
    </row>
    <row r="75" spans="1:74" s="424" customFormat="1" ht="12" customHeight="1" x14ac:dyDescent="0.25">
      <c r="A75" s="423"/>
      <c r="B75" s="773" t="str">
        <f>"Notes: "&amp;"EIA completed modeling and analysis for this report on " &amp;Dates!D2&amp;"."</f>
        <v>Notes: EIA completed modeling and analysis for this report on Thursday February 2, 2023.</v>
      </c>
      <c r="C75" s="796"/>
      <c r="D75" s="796"/>
      <c r="E75" s="796"/>
      <c r="F75" s="796"/>
      <c r="G75" s="796"/>
      <c r="H75" s="796"/>
      <c r="I75" s="796"/>
      <c r="J75" s="796"/>
      <c r="K75" s="796"/>
      <c r="L75" s="796"/>
      <c r="M75" s="796"/>
      <c r="N75" s="796"/>
      <c r="O75" s="796"/>
      <c r="P75" s="796"/>
      <c r="Q75" s="774"/>
      <c r="AY75" s="460"/>
      <c r="AZ75" s="460"/>
      <c r="BA75" s="460"/>
      <c r="BB75" s="460"/>
      <c r="BC75" s="460"/>
      <c r="BD75" s="624"/>
      <c r="BE75" s="624"/>
      <c r="BF75" s="624"/>
      <c r="BG75" s="460"/>
      <c r="BH75" s="460"/>
      <c r="BI75" s="460"/>
      <c r="BJ75" s="460"/>
    </row>
    <row r="76" spans="1:74" s="424" customFormat="1" ht="12" customHeight="1" x14ac:dyDescent="0.25">
      <c r="A76" s="423"/>
      <c r="B76" s="763" t="s">
        <v>346</v>
      </c>
      <c r="C76" s="762"/>
      <c r="D76" s="762"/>
      <c r="E76" s="762"/>
      <c r="F76" s="762"/>
      <c r="G76" s="762"/>
      <c r="H76" s="762"/>
      <c r="I76" s="762"/>
      <c r="J76" s="762"/>
      <c r="K76" s="762"/>
      <c r="L76" s="762"/>
      <c r="M76" s="762"/>
      <c r="N76" s="762"/>
      <c r="O76" s="762"/>
      <c r="P76" s="762"/>
      <c r="Q76" s="762"/>
      <c r="AY76" s="460"/>
      <c r="AZ76" s="460"/>
      <c r="BA76" s="460"/>
      <c r="BB76" s="460"/>
      <c r="BC76" s="460"/>
      <c r="BD76" s="624"/>
      <c r="BE76" s="624"/>
      <c r="BF76" s="624"/>
      <c r="BG76" s="460"/>
      <c r="BH76" s="460"/>
      <c r="BI76" s="460"/>
      <c r="BJ76" s="460"/>
    </row>
    <row r="77" spans="1:74" s="424" customFormat="1" ht="12" customHeight="1" x14ac:dyDescent="0.25">
      <c r="A77" s="423"/>
      <c r="B77" s="756" t="s">
        <v>1345</v>
      </c>
      <c r="C77" s="755"/>
      <c r="D77" s="755"/>
      <c r="E77" s="755"/>
      <c r="F77" s="755"/>
      <c r="G77" s="755"/>
      <c r="H77" s="755"/>
      <c r="I77" s="755"/>
      <c r="J77" s="755"/>
      <c r="K77" s="755"/>
      <c r="L77" s="755"/>
      <c r="M77" s="755"/>
      <c r="N77" s="755"/>
      <c r="O77" s="755"/>
      <c r="P77" s="755"/>
      <c r="Q77" s="752"/>
      <c r="AY77" s="460"/>
      <c r="AZ77" s="460"/>
      <c r="BA77" s="460"/>
      <c r="BB77" s="460"/>
      <c r="BC77" s="460"/>
      <c r="BD77" s="624"/>
      <c r="BE77" s="624"/>
      <c r="BF77" s="624"/>
      <c r="BG77" s="460"/>
      <c r="BH77" s="460"/>
      <c r="BI77" s="460"/>
      <c r="BJ77" s="460"/>
    </row>
    <row r="78" spans="1:74" s="424" customFormat="1" ht="12" customHeight="1" x14ac:dyDescent="0.25">
      <c r="A78" s="423"/>
      <c r="B78" s="758" t="s">
        <v>824</v>
      </c>
      <c r="C78" s="752"/>
      <c r="D78" s="752"/>
      <c r="E78" s="752"/>
      <c r="F78" s="752"/>
      <c r="G78" s="752"/>
      <c r="H78" s="752"/>
      <c r="I78" s="752"/>
      <c r="J78" s="752"/>
      <c r="K78" s="752"/>
      <c r="L78" s="752"/>
      <c r="M78" s="752"/>
      <c r="N78" s="752"/>
      <c r="O78" s="752"/>
      <c r="P78" s="752"/>
      <c r="Q78" s="752"/>
      <c r="AY78" s="460"/>
      <c r="AZ78" s="460"/>
      <c r="BA78" s="460"/>
      <c r="BB78" s="460"/>
      <c r="BC78" s="460"/>
      <c r="BD78" s="624"/>
      <c r="BE78" s="624"/>
      <c r="BF78" s="624"/>
      <c r="BG78" s="460"/>
      <c r="BH78" s="460"/>
      <c r="BI78" s="460"/>
      <c r="BJ78" s="460"/>
    </row>
    <row r="79" spans="1:74" s="424" customFormat="1" ht="12" customHeight="1" x14ac:dyDescent="0.25">
      <c r="A79" s="423"/>
      <c r="B79" s="760" t="s">
        <v>1389</v>
      </c>
      <c r="C79" s="752"/>
      <c r="D79" s="752"/>
      <c r="E79" s="752"/>
      <c r="F79" s="752"/>
      <c r="G79" s="752"/>
      <c r="H79" s="752"/>
      <c r="I79" s="752"/>
      <c r="J79" s="752"/>
      <c r="K79" s="752"/>
      <c r="L79" s="752"/>
      <c r="M79" s="752"/>
      <c r="N79" s="752"/>
      <c r="O79" s="752"/>
      <c r="P79" s="752"/>
      <c r="Q79" s="752"/>
      <c r="AY79" s="460"/>
      <c r="AZ79" s="460"/>
      <c r="BA79" s="460"/>
      <c r="BB79" s="460"/>
      <c r="BC79" s="460"/>
      <c r="BD79" s="624"/>
      <c r="BE79" s="624"/>
      <c r="BF79" s="624"/>
      <c r="BG79" s="460"/>
      <c r="BH79" s="460"/>
      <c r="BI79" s="460"/>
      <c r="BJ79" s="460"/>
    </row>
    <row r="80" spans="1:74" s="424" customFormat="1" ht="12" customHeight="1" x14ac:dyDescent="0.25">
      <c r="A80" s="423"/>
      <c r="B80" s="760"/>
      <c r="C80" s="752"/>
      <c r="D80" s="752"/>
      <c r="E80" s="752"/>
      <c r="F80" s="752"/>
      <c r="G80" s="752"/>
      <c r="H80" s="752"/>
      <c r="I80" s="752"/>
      <c r="J80" s="752"/>
      <c r="K80" s="752"/>
      <c r="L80" s="752"/>
      <c r="M80" s="752"/>
      <c r="N80" s="752"/>
      <c r="O80" s="752"/>
      <c r="P80" s="752"/>
      <c r="Q80" s="752"/>
      <c r="AY80" s="460"/>
      <c r="AZ80" s="460"/>
      <c r="BA80" s="460"/>
      <c r="BB80" s="460"/>
      <c r="BC80" s="460"/>
      <c r="BD80" s="624"/>
      <c r="BE80" s="624"/>
      <c r="BF80" s="624"/>
      <c r="BG80" s="460"/>
      <c r="BH80" s="460"/>
      <c r="BI80" s="460"/>
      <c r="BJ80" s="460"/>
    </row>
    <row r="81" spans="63:74" x14ac:dyDescent="0.25">
      <c r="BK81" s="327"/>
      <c r="BL81" s="327"/>
      <c r="BM81" s="327"/>
      <c r="BN81" s="327"/>
      <c r="BO81" s="327"/>
      <c r="BP81" s="327"/>
      <c r="BQ81" s="327"/>
      <c r="BR81" s="327"/>
      <c r="BS81" s="327"/>
      <c r="BT81" s="327"/>
      <c r="BU81" s="327"/>
      <c r="BV81" s="327"/>
    </row>
    <row r="82" spans="63:74" x14ac:dyDescent="0.25">
      <c r="BK82" s="327"/>
      <c r="BL82" s="327"/>
      <c r="BM82" s="327"/>
      <c r="BN82" s="327"/>
      <c r="BO82" s="327"/>
      <c r="BP82" s="327"/>
      <c r="BQ82" s="327"/>
      <c r="BR82" s="327"/>
      <c r="BS82" s="327"/>
      <c r="BT82" s="327"/>
      <c r="BU82" s="327"/>
      <c r="BV82" s="327"/>
    </row>
    <row r="83" spans="63:74" x14ac:dyDescent="0.25">
      <c r="BK83" s="327"/>
      <c r="BL83" s="327"/>
      <c r="BM83" s="327"/>
      <c r="BN83" s="327"/>
      <c r="BO83" s="327"/>
      <c r="BP83" s="327"/>
      <c r="BQ83" s="327"/>
      <c r="BR83" s="327"/>
      <c r="BS83" s="327"/>
      <c r="BT83" s="327"/>
      <c r="BU83" s="327"/>
      <c r="BV83" s="327"/>
    </row>
    <row r="84" spans="63:74" x14ac:dyDescent="0.25">
      <c r="BK84" s="327"/>
      <c r="BL84" s="327"/>
      <c r="BM84" s="327"/>
      <c r="BN84" s="327"/>
      <c r="BO84" s="327"/>
      <c r="BP84" s="327"/>
      <c r="BQ84" s="327"/>
      <c r="BR84" s="327"/>
      <c r="BS84" s="327"/>
      <c r="BT84" s="327"/>
      <c r="BU84" s="327"/>
      <c r="BV84" s="327"/>
    </row>
    <row r="85" spans="63:74" x14ac:dyDescent="0.25">
      <c r="BK85" s="327"/>
      <c r="BL85" s="327"/>
      <c r="BM85" s="327"/>
      <c r="BN85" s="327"/>
      <c r="BO85" s="327"/>
      <c r="BP85" s="327"/>
      <c r="BQ85" s="327"/>
      <c r="BR85" s="327"/>
      <c r="BS85" s="327"/>
      <c r="BT85" s="327"/>
      <c r="BU85" s="327"/>
      <c r="BV85" s="327"/>
    </row>
    <row r="86" spans="63:74" x14ac:dyDescent="0.25">
      <c r="BK86" s="327"/>
      <c r="BL86" s="327"/>
      <c r="BM86" s="327"/>
      <c r="BN86" s="327"/>
      <c r="BO86" s="327"/>
      <c r="BP86" s="327"/>
      <c r="BQ86" s="327"/>
      <c r="BR86" s="327"/>
      <c r="BS86" s="327"/>
      <c r="BT86" s="327"/>
      <c r="BU86" s="327"/>
      <c r="BV86" s="327"/>
    </row>
    <row r="87" spans="63:74" x14ac:dyDescent="0.25">
      <c r="BK87" s="327"/>
      <c r="BL87" s="327"/>
      <c r="BM87" s="327"/>
      <c r="BN87" s="327"/>
      <c r="BO87" s="327"/>
      <c r="BP87" s="327"/>
      <c r="BQ87" s="327"/>
      <c r="BR87" s="327"/>
      <c r="BS87" s="327"/>
      <c r="BT87" s="327"/>
      <c r="BU87" s="327"/>
      <c r="BV87" s="327"/>
    </row>
    <row r="88" spans="63:74" x14ac:dyDescent="0.25">
      <c r="BK88" s="327"/>
      <c r="BL88" s="327"/>
      <c r="BM88" s="327"/>
      <c r="BN88" s="327"/>
      <c r="BO88" s="327"/>
      <c r="BP88" s="327"/>
      <c r="BQ88" s="327"/>
      <c r="BR88" s="327"/>
      <c r="BS88" s="327"/>
      <c r="BT88" s="327"/>
      <c r="BU88" s="327"/>
      <c r="BV88" s="327"/>
    </row>
    <row r="89" spans="63:74" x14ac:dyDescent="0.25">
      <c r="BK89" s="327"/>
      <c r="BL89" s="327"/>
      <c r="BM89" s="327"/>
      <c r="BN89" s="327"/>
      <c r="BO89" s="327"/>
      <c r="BP89" s="327"/>
      <c r="BQ89" s="327"/>
      <c r="BR89" s="327"/>
      <c r="BS89" s="327"/>
      <c r="BT89" s="327"/>
      <c r="BU89" s="327"/>
      <c r="BV89" s="327"/>
    </row>
    <row r="90" spans="63:74" x14ac:dyDescent="0.25">
      <c r="BK90" s="327"/>
      <c r="BL90" s="327"/>
      <c r="BM90" s="327"/>
      <c r="BN90" s="327"/>
      <c r="BO90" s="327"/>
      <c r="BP90" s="327"/>
      <c r="BQ90" s="327"/>
      <c r="BR90" s="327"/>
      <c r="BS90" s="327"/>
      <c r="BT90" s="327"/>
      <c r="BU90" s="327"/>
      <c r="BV90" s="327"/>
    </row>
    <row r="91" spans="63:74" x14ac:dyDescent="0.25">
      <c r="BK91" s="327"/>
      <c r="BL91" s="327"/>
      <c r="BM91" s="327"/>
      <c r="BN91" s="327"/>
      <c r="BO91" s="327"/>
      <c r="BP91" s="327"/>
      <c r="BQ91" s="327"/>
      <c r="BR91" s="327"/>
      <c r="BS91" s="327"/>
      <c r="BT91" s="327"/>
      <c r="BU91" s="327"/>
      <c r="BV91" s="327"/>
    </row>
    <row r="92" spans="63:74" x14ac:dyDescent="0.25">
      <c r="BK92" s="327"/>
      <c r="BL92" s="327"/>
      <c r="BM92" s="327"/>
      <c r="BN92" s="327"/>
      <c r="BO92" s="327"/>
      <c r="BP92" s="327"/>
      <c r="BQ92" s="327"/>
      <c r="BR92" s="327"/>
      <c r="BS92" s="327"/>
      <c r="BT92" s="327"/>
      <c r="BU92" s="327"/>
      <c r="BV92" s="327"/>
    </row>
    <row r="93" spans="63:74" x14ac:dyDescent="0.25">
      <c r="BK93" s="327"/>
      <c r="BL93" s="327"/>
      <c r="BM93" s="327"/>
      <c r="BN93" s="327"/>
      <c r="BO93" s="327"/>
      <c r="BP93" s="327"/>
      <c r="BQ93" s="327"/>
      <c r="BR93" s="327"/>
      <c r="BS93" s="327"/>
      <c r="BT93" s="327"/>
      <c r="BU93" s="327"/>
      <c r="BV93" s="327"/>
    </row>
    <row r="94" spans="63:74" x14ac:dyDescent="0.25">
      <c r="BK94" s="327"/>
      <c r="BL94" s="327"/>
      <c r="BM94" s="327"/>
      <c r="BN94" s="327"/>
      <c r="BO94" s="327"/>
      <c r="BP94" s="327"/>
      <c r="BQ94" s="327"/>
      <c r="BR94" s="327"/>
      <c r="BS94" s="327"/>
      <c r="BT94" s="327"/>
      <c r="BU94" s="327"/>
      <c r="BV94" s="327"/>
    </row>
    <row r="95" spans="63:74" x14ac:dyDescent="0.25">
      <c r="BK95" s="327"/>
      <c r="BL95" s="327"/>
      <c r="BM95" s="327"/>
      <c r="BN95" s="327"/>
      <c r="BO95" s="327"/>
      <c r="BP95" s="327"/>
      <c r="BQ95" s="327"/>
      <c r="BR95" s="327"/>
      <c r="BS95" s="327"/>
      <c r="BT95" s="327"/>
      <c r="BU95" s="327"/>
      <c r="BV95" s="327"/>
    </row>
    <row r="96" spans="63:74" x14ac:dyDescent="0.25">
      <c r="BK96" s="327"/>
      <c r="BL96" s="327"/>
      <c r="BM96" s="327"/>
      <c r="BN96" s="327"/>
      <c r="BO96" s="327"/>
      <c r="BP96" s="327"/>
      <c r="BQ96" s="327"/>
      <c r="BR96" s="327"/>
      <c r="BS96" s="327"/>
      <c r="BT96" s="327"/>
      <c r="BU96" s="327"/>
      <c r="BV96" s="327"/>
    </row>
    <row r="97" spans="63:74" x14ac:dyDescent="0.25">
      <c r="BK97" s="327"/>
      <c r="BL97" s="327"/>
      <c r="BM97" s="327"/>
      <c r="BN97" s="327"/>
      <c r="BO97" s="327"/>
      <c r="BP97" s="327"/>
      <c r="BQ97" s="327"/>
      <c r="BR97" s="327"/>
      <c r="BS97" s="327"/>
      <c r="BT97" s="327"/>
      <c r="BU97" s="327"/>
      <c r="BV97" s="327"/>
    </row>
    <row r="98" spans="63:74" x14ac:dyDescent="0.25">
      <c r="BK98" s="327"/>
      <c r="BL98" s="327"/>
      <c r="BM98" s="327"/>
      <c r="BN98" s="327"/>
      <c r="BO98" s="327"/>
      <c r="BP98" s="327"/>
      <c r="BQ98" s="327"/>
      <c r="BR98" s="327"/>
      <c r="BS98" s="327"/>
      <c r="BT98" s="327"/>
      <c r="BU98" s="327"/>
      <c r="BV98" s="327"/>
    </row>
    <row r="99" spans="63:74" x14ac:dyDescent="0.25">
      <c r="BK99" s="327"/>
      <c r="BL99" s="327"/>
      <c r="BM99" s="327"/>
      <c r="BN99" s="327"/>
      <c r="BO99" s="327"/>
      <c r="BP99" s="327"/>
      <c r="BQ99" s="327"/>
      <c r="BR99" s="327"/>
      <c r="BS99" s="327"/>
      <c r="BT99" s="327"/>
      <c r="BU99" s="327"/>
      <c r="BV99" s="327"/>
    </row>
    <row r="100" spans="63:74" x14ac:dyDescent="0.25">
      <c r="BK100" s="327"/>
      <c r="BL100" s="327"/>
      <c r="BM100" s="327"/>
      <c r="BN100" s="327"/>
      <c r="BO100" s="327"/>
      <c r="BP100" s="327"/>
      <c r="BQ100" s="327"/>
      <c r="BR100" s="327"/>
      <c r="BS100" s="327"/>
      <c r="BT100" s="327"/>
      <c r="BU100" s="327"/>
      <c r="BV100" s="327"/>
    </row>
    <row r="101" spans="63:74" x14ac:dyDescent="0.25">
      <c r="BK101" s="327"/>
      <c r="BL101" s="327"/>
      <c r="BM101" s="327"/>
      <c r="BN101" s="327"/>
      <c r="BO101" s="327"/>
      <c r="BP101" s="327"/>
      <c r="BQ101" s="327"/>
      <c r="BR101" s="327"/>
      <c r="BS101" s="327"/>
      <c r="BT101" s="327"/>
      <c r="BU101" s="327"/>
      <c r="BV101" s="327"/>
    </row>
    <row r="102" spans="63:74" x14ac:dyDescent="0.25">
      <c r="BK102" s="327"/>
      <c r="BL102" s="327"/>
      <c r="BM102" s="327"/>
      <c r="BN102" s="327"/>
      <c r="BO102" s="327"/>
      <c r="BP102" s="327"/>
      <c r="BQ102" s="327"/>
      <c r="BR102" s="327"/>
      <c r="BS102" s="327"/>
      <c r="BT102" s="327"/>
      <c r="BU102" s="327"/>
      <c r="BV102" s="327"/>
    </row>
    <row r="103" spans="63:74" x14ac:dyDescent="0.25">
      <c r="BK103" s="327"/>
      <c r="BL103" s="327"/>
      <c r="BM103" s="327"/>
      <c r="BN103" s="327"/>
      <c r="BO103" s="327"/>
      <c r="BP103" s="327"/>
      <c r="BQ103" s="327"/>
      <c r="BR103" s="327"/>
      <c r="BS103" s="327"/>
      <c r="BT103" s="327"/>
      <c r="BU103" s="327"/>
      <c r="BV103" s="327"/>
    </row>
    <row r="104" spans="63:74" x14ac:dyDescent="0.25">
      <c r="BK104" s="327"/>
      <c r="BL104" s="327"/>
      <c r="BM104" s="327"/>
      <c r="BN104" s="327"/>
      <c r="BO104" s="327"/>
      <c r="BP104" s="327"/>
      <c r="BQ104" s="327"/>
      <c r="BR104" s="327"/>
      <c r="BS104" s="327"/>
      <c r="BT104" s="327"/>
      <c r="BU104" s="327"/>
      <c r="BV104" s="327"/>
    </row>
    <row r="105" spans="63:74" x14ac:dyDescent="0.25">
      <c r="BK105" s="327"/>
      <c r="BL105" s="327"/>
      <c r="BM105" s="327"/>
      <c r="BN105" s="327"/>
      <c r="BO105" s="327"/>
      <c r="BP105" s="327"/>
      <c r="BQ105" s="327"/>
      <c r="BR105" s="327"/>
      <c r="BS105" s="327"/>
      <c r="BT105" s="327"/>
      <c r="BU105" s="327"/>
      <c r="BV105" s="327"/>
    </row>
    <row r="106" spans="63:74" x14ac:dyDescent="0.25">
      <c r="BK106" s="327"/>
      <c r="BL106" s="327"/>
      <c r="BM106" s="327"/>
      <c r="BN106" s="327"/>
      <c r="BO106" s="327"/>
      <c r="BP106" s="327"/>
      <c r="BQ106" s="327"/>
      <c r="BR106" s="327"/>
      <c r="BS106" s="327"/>
      <c r="BT106" s="327"/>
      <c r="BU106" s="327"/>
      <c r="BV106" s="327"/>
    </row>
    <row r="107" spans="63:74" x14ac:dyDescent="0.25">
      <c r="BK107" s="327"/>
      <c r="BL107" s="327"/>
      <c r="BM107" s="327"/>
      <c r="BN107" s="327"/>
      <c r="BO107" s="327"/>
      <c r="BP107" s="327"/>
      <c r="BQ107" s="327"/>
      <c r="BR107" s="327"/>
      <c r="BS107" s="327"/>
      <c r="BT107" s="327"/>
      <c r="BU107" s="327"/>
      <c r="BV107" s="327"/>
    </row>
    <row r="108" spans="63:74" x14ac:dyDescent="0.25">
      <c r="BK108" s="327"/>
      <c r="BL108" s="327"/>
      <c r="BM108" s="327"/>
      <c r="BN108" s="327"/>
      <c r="BO108" s="327"/>
      <c r="BP108" s="327"/>
      <c r="BQ108" s="327"/>
      <c r="BR108" s="327"/>
      <c r="BS108" s="327"/>
      <c r="BT108" s="327"/>
      <c r="BU108" s="327"/>
      <c r="BV108" s="327"/>
    </row>
    <row r="109" spans="63:74" x14ac:dyDescent="0.25">
      <c r="BK109" s="327"/>
      <c r="BL109" s="327"/>
      <c r="BM109" s="327"/>
      <c r="BN109" s="327"/>
      <c r="BO109" s="327"/>
      <c r="BP109" s="327"/>
      <c r="BQ109" s="327"/>
      <c r="BR109" s="327"/>
      <c r="BS109" s="327"/>
      <c r="BT109" s="327"/>
      <c r="BU109" s="327"/>
      <c r="BV109" s="327"/>
    </row>
    <row r="110" spans="63:74" x14ac:dyDescent="0.25">
      <c r="BK110" s="327"/>
      <c r="BL110" s="327"/>
      <c r="BM110" s="327"/>
      <c r="BN110" s="327"/>
      <c r="BO110" s="327"/>
      <c r="BP110" s="327"/>
      <c r="BQ110" s="327"/>
      <c r="BR110" s="327"/>
      <c r="BS110" s="327"/>
      <c r="BT110" s="327"/>
      <c r="BU110" s="327"/>
      <c r="BV110" s="327"/>
    </row>
    <row r="111" spans="63:74" x14ac:dyDescent="0.25">
      <c r="BK111" s="327"/>
      <c r="BL111" s="327"/>
      <c r="BM111" s="327"/>
      <c r="BN111" s="327"/>
      <c r="BO111" s="327"/>
      <c r="BP111" s="327"/>
      <c r="BQ111" s="327"/>
      <c r="BR111" s="327"/>
      <c r="BS111" s="327"/>
      <c r="BT111" s="327"/>
      <c r="BU111" s="327"/>
      <c r="BV111" s="327"/>
    </row>
    <row r="112" spans="63:74" x14ac:dyDescent="0.25">
      <c r="BK112" s="327"/>
      <c r="BL112" s="327"/>
      <c r="BM112" s="327"/>
      <c r="BN112" s="327"/>
      <c r="BO112" s="327"/>
      <c r="BP112" s="327"/>
      <c r="BQ112" s="327"/>
      <c r="BR112" s="327"/>
      <c r="BS112" s="327"/>
      <c r="BT112" s="327"/>
      <c r="BU112" s="327"/>
      <c r="BV112" s="327"/>
    </row>
    <row r="113" spans="63:74" x14ac:dyDescent="0.25">
      <c r="BK113" s="327"/>
      <c r="BL113" s="327"/>
      <c r="BM113" s="327"/>
      <c r="BN113" s="327"/>
      <c r="BO113" s="327"/>
      <c r="BP113" s="327"/>
      <c r="BQ113" s="327"/>
      <c r="BR113" s="327"/>
      <c r="BS113" s="327"/>
      <c r="BT113" s="327"/>
      <c r="BU113" s="327"/>
      <c r="BV113" s="327"/>
    </row>
    <row r="114" spans="63:74" x14ac:dyDescent="0.25">
      <c r="BK114" s="327"/>
      <c r="BL114" s="327"/>
      <c r="BM114" s="327"/>
      <c r="BN114" s="327"/>
      <c r="BO114" s="327"/>
      <c r="BP114" s="327"/>
      <c r="BQ114" s="327"/>
      <c r="BR114" s="327"/>
      <c r="BS114" s="327"/>
      <c r="BT114" s="327"/>
      <c r="BU114" s="327"/>
      <c r="BV114" s="327"/>
    </row>
    <row r="115" spans="63:74" x14ac:dyDescent="0.25">
      <c r="BK115" s="327"/>
      <c r="BL115" s="327"/>
      <c r="BM115" s="327"/>
      <c r="BN115" s="327"/>
      <c r="BO115" s="327"/>
      <c r="BP115" s="327"/>
      <c r="BQ115" s="327"/>
      <c r="BR115" s="327"/>
      <c r="BS115" s="327"/>
      <c r="BT115" s="327"/>
      <c r="BU115" s="327"/>
      <c r="BV115" s="327"/>
    </row>
    <row r="116" spans="63:74" x14ac:dyDescent="0.25">
      <c r="BK116" s="327"/>
      <c r="BL116" s="327"/>
      <c r="BM116" s="327"/>
      <c r="BN116" s="327"/>
      <c r="BO116" s="327"/>
      <c r="BP116" s="327"/>
      <c r="BQ116" s="327"/>
      <c r="BR116" s="327"/>
      <c r="BS116" s="327"/>
      <c r="BT116" s="327"/>
      <c r="BU116" s="327"/>
      <c r="BV116" s="327"/>
    </row>
    <row r="117" spans="63:74" x14ac:dyDescent="0.25">
      <c r="BK117" s="327"/>
      <c r="BL117" s="327"/>
      <c r="BM117" s="327"/>
      <c r="BN117" s="327"/>
      <c r="BO117" s="327"/>
      <c r="BP117" s="327"/>
      <c r="BQ117" s="327"/>
      <c r="BR117" s="327"/>
      <c r="BS117" s="327"/>
      <c r="BT117" s="327"/>
      <c r="BU117" s="327"/>
      <c r="BV117" s="327"/>
    </row>
    <row r="118" spans="63:74" x14ac:dyDescent="0.25">
      <c r="BK118" s="327"/>
      <c r="BL118" s="327"/>
      <c r="BM118" s="327"/>
      <c r="BN118" s="327"/>
      <c r="BO118" s="327"/>
      <c r="BP118" s="327"/>
      <c r="BQ118" s="327"/>
      <c r="BR118" s="327"/>
      <c r="BS118" s="327"/>
      <c r="BT118" s="327"/>
      <c r="BU118" s="327"/>
      <c r="BV118" s="327"/>
    </row>
    <row r="119" spans="63:74" x14ac:dyDescent="0.25">
      <c r="BK119" s="327"/>
      <c r="BL119" s="327"/>
      <c r="BM119" s="327"/>
      <c r="BN119" s="327"/>
      <c r="BO119" s="327"/>
      <c r="BP119" s="327"/>
      <c r="BQ119" s="327"/>
      <c r="BR119" s="327"/>
      <c r="BS119" s="327"/>
      <c r="BT119" s="327"/>
      <c r="BU119" s="327"/>
      <c r="BV119" s="327"/>
    </row>
    <row r="120" spans="63:74" x14ac:dyDescent="0.25">
      <c r="BK120" s="327"/>
      <c r="BL120" s="327"/>
      <c r="BM120" s="327"/>
      <c r="BN120" s="327"/>
      <c r="BO120" s="327"/>
      <c r="BP120" s="327"/>
      <c r="BQ120" s="327"/>
      <c r="BR120" s="327"/>
      <c r="BS120" s="327"/>
      <c r="BT120" s="327"/>
      <c r="BU120" s="327"/>
      <c r="BV120" s="327"/>
    </row>
    <row r="121" spans="63:74" x14ac:dyDescent="0.25">
      <c r="BK121" s="327"/>
      <c r="BL121" s="327"/>
      <c r="BM121" s="327"/>
      <c r="BN121" s="327"/>
      <c r="BO121" s="327"/>
      <c r="BP121" s="327"/>
      <c r="BQ121" s="327"/>
      <c r="BR121" s="327"/>
      <c r="BS121" s="327"/>
      <c r="BT121" s="327"/>
      <c r="BU121" s="327"/>
      <c r="BV121" s="327"/>
    </row>
    <row r="122" spans="63:74" x14ac:dyDescent="0.25">
      <c r="BK122" s="327"/>
      <c r="BL122" s="327"/>
      <c r="BM122" s="327"/>
      <c r="BN122" s="327"/>
      <c r="BO122" s="327"/>
      <c r="BP122" s="327"/>
      <c r="BQ122" s="327"/>
      <c r="BR122" s="327"/>
      <c r="BS122" s="327"/>
      <c r="BT122" s="327"/>
      <c r="BU122" s="327"/>
      <c r="BV122" s="327"/>
    </row>
    <row r="123" spans="63:74" x14ac:dyDescent="0.25">
      <c r="BK123" s="327"/>
      <c r="BL123" s="327"/>
      <c r="BM123" s="327"/>
      <c r="BN123" s="327"/>
      <c r="BO123" s="327"/>
      <c r="BP123" s="327"/>
      <c r="BQ123" s="327"/>
      <c r="BR123" s="327"/>
      <c r="BS123" s="327"/>
      <c r="BT123" s="327"/>
      <c r="BU123" s="327"/>
      <c r="BV123" s="327"/>
    </row>
    <row r="124" spans="63:74" x14ac:dyDescent="0.25">
      <c r="BK124" s="327"/>
      <c r="BL124" s="327"/>
      <c r="BM124" s="327"/>
      <c r="BN124" s="327"/>
      <c r="BO124" s="327"/>
      <c r="BP124" s="327"/>
      <c r="BQ124" s="327"/>
      <c r="BR124" s="327"/>
      <c r="BS124" s="327"/>
      <c r="BT124" s="327"/>
      <c r="BU124" s="327"/>
      <c r="BV124" s="327"/>
    </row>
    <row r="125" spans="63:74" x14ac:dyDescent="0.25">
      <c r="BK125" s="327"/>
      <c r="BL125" s="327"/>
      <c r="BM125" s="327"/>
      <c r="BN125" s="327"/>
      <c r="BO125" s="327"/>
      <c r="BP125" s="327"/>
      <c r="BQ125" s="327"/>
      <c r="BR125" s="327"/>
      <c r="BS125" s="327"/>
      <c r="BT125" s="327"/>
      <c r="BU125" s="327"/>
      <c r="BV125" s="327"/>
    </row>
    <row r="126" spans="63:74" x14ac:dyDescent="0.25">
      <c r="BK126" s="327"/>
      <c r="BL126" s="327"/>
      <c r="BM126" s="327"/>
      <c r="BN126" s="327"/>
      <c r="BO126" s="327"/>
      <c r="BP126" s="327"/>
      <c r="BQ126" s="327"/>
      <c r="BR126" s="327"/>
      <c r="BS126" s="327"/>
      <c r="BT126" s="327"/>
      <c r="BU126" s="327"/>
      <c r="BV126" s="327"/>
    </row>
    <row r="127" spans="63:74" x14ac:dyDescent="0.25">
      <c r="BK127" s="327"/>
      <c r="BL127" s="327"/>
      <c r="BM127" s="327"/>
      <c r="BN127" s="327"/>
      <c r="BO127" s="327"/>
      <c r="BP127" s="327"/>
      <c r="BQ127" s="327"/>
      <c r="BR127" s="327"/>
      <c r="BS127" s="327"/>
      <c r="BT127" s="327"/>
      <c r="BU127" s="327"/>
      <c r="BV127" s="327"/>
    </row>
    <row r="128" spans="63:74" x14ac:dyDescent="0.25">
      <c r="BK128" s="327"/>
      <c r="BL128" s="327"/>
      <c r="BM128" s="327"/>
      <c r="BN128" s="327"/>
      <c r="BO128" s="327"/>
      <c r="BP128" s="327"/>
      <c r="BQ128" s="327"/>
      <c r="BR128" s="327"/>
      <c r="BS128" s="327"/>
      <c r="BT128" s="327"/>
      <c r="BU128" s="327"/>
      <c r="BV128" s="327"/>
    </row>
    <row r="129" spans="63:74" x14ac:dyDescent="0.25">
      <c r="BK129" s="327"/>
      <c r="BL129" s="327"/>
      <c r="BM129" s="327"/>
      <c r="BN129" s="327"/>
      <c r="BO129" s="327"/>
      <c r="BP129" s="327"/>
      <c r="BQ129" s="327"/>
      <c r="BR129" s="327"/>
      <c r="BS129" s="327"/>
      <c r="BT129" s="327"/>
      <c r="BU129" s="327"/>
      <c r="BV129" s="327"/>
    </row>
    <row r="130" spans="63:74" x14ac:dyDescent="0.25">
      <c r="BK130" s="327"/>
      <c r="BL130" s="327"/>
      <c r="BM130" s="327"/>
      <c r="BN130" s="327"/>
      <c r="BO130" s="327"/>
      <c r="BP130" s="327"/>
      <c r="BQ130" s="327"/>
      <c r="BR130" s="327"/>
      <c r="BS130" s="327"/>
      <c r="BT130" s="327"/>
      <c r="BU130" s="327"/>
      <c r="BV130" s="327"/>
    </row>
    <row r="131" spans="63:74" x14ac:dyDescent="0.25">
      <c r="BK131" s="327"/>
      <c r="BL131" s="327"/>
      <c r="BM131" s="327"/>
      <c r="BN131" s="327"/>
      <c r="BO131" s="327"/>
      <c r="BP131" s="327"/>
      <c r="BQ131" s="327"/>
      <c r="BR131" s="327"/>
      <c r="BS131" s="327"/>
      <c r="BT131" s="327"/>
      <c r="BU131" s="327"/>
      <c r="BV131" s="327"/>
    </row>
    <row r="132" spans="63:74" x14ac:dyDescent="0.25">
      <c r="BK132" s="327"/>
      <c r="BL132" s="327"/>
      <c r="BM132" s="327"/>
      <c r="BN132" s="327"/>
      <c r="BO132" s="327"/>
      <c r="BP132" s="327"/>
      <c r="BQ132" s="327"/>
      <c r="BR132" s="327"/>
      <c r="BS132" s="327"/>
      <c r="BT132" s="327"/>
      <c r="BU132" s="327"/>
      <c r="BV132" s="327"/>
    </row>
    <row r="133" spans="63:74" x14ac:dyDescent="0.25">
      <c r="BK133" s="327"/>
      <c r="BL133" s="327"/>
      <c r="BM133" s="327"/>
      <c r="BN133" s="327"/>
      <c r="BO133" s="327"/>
      <c r="BP133" s="327"/>
      <c r="BQ133" s="327"/>
      <c r="BR133" s="327"/>
      <c r="BS133" s="327"/>
      <c r="BT133" s="327"/>
      <c r="BU133" s="327"/>
      <c r="BV133" s="327"/>
    </row>
    <row r="134" spans="63:74" x14ac:dyDescent="0.25">
      <c r="BK134" s="327"/>
      <c r="BL134" s="327"/>
      <c r="BM134" s="327"/>
      <c r="BN134" s="327"/>
      <c r="BO134" s="327"/>
      <c r="BP134" s="327"/>
      <c r="BQ134" s="327"/>
      <c r="BR134" s="327"/>
      <c r="BS134" s="327"/>
      <c r="BT134" s="327"/>
      <c r="BU134" s="327"/>
      <c r="BV134" s="327"/>
    </row>
    <row r="135" spans="63:74" x14ac:dyDescent="0.25">
      <c r="BK135" s="327"/>
      <c r="BL135" s="327"/>
      <c r="BM135" s="327"/>
      <c r="BN135" s="327"/>
      <c r="BO135" s="327"/>
      <c r="BP135" s="327"/>
      <c r="BQ135" s="327"/>
      <c r="BR135" s="327"/>
      <c r="BS135" s="327"/>
      <c r="BT135" s="327"/>
      <c r="BU135" s="327"/>
      <c r="BV135" s="327"/>
    </row>
    <row r="136" spans="63:74" x14ac:dyDescent="0.25">
      <c r="BK136" s="327"/>
      <c r="BL136" s="327"/>
      <c r="BM136" s="327"/>
      <c r="BN136" s="327"/>
      <c r="BO136" s="327"/>
      <c r="BP136" s="327"/>
      <c r="BQ136" s="327"/>
      <c r="BR136" s="327"/>
      <c r="BS136" s="327"/>
      <c r="BT136" s="327"/>
      <c r="BU136" s="327"/>
      <c r="BV136" s="327"/>
    </row>
    <row r="137" spans="63:74" x14ac:dyDescent="0.25">
      <c r="BK137" s="327"/>
      <c r="BL137" s="327"/>
      <c r="BM137" s="327"/>
      <c r="BN137" s="327"/>
      <c r="BO137" s="327"/>
      <c r="BP137" s="327"/>
      <c r="BQ137" s="327"/>
      <c r="BR137" s="327"/>
      <c r="BS137" s="327"/>
      <c r="BT137" s="327"/>
      <c r="BU137" s="327"/>
      <c r="BV137" s="327"/>
    </row>
    <row r="138" spans="63:74" x14ac:dyDescent="0.25">
      <c r="BK138" s="327"/>
      <c r="BL138" s="327"/>
      <c r="BM138" s="327"/>
      <c r="BN138" s="327"/>
      <c r="BO138" s="327"/>
      <c r="BP138" s="327"/>
      <c r="BQ138" s="327"/>
      <c r="BR138" s="327"/>
      <c r="BS138" s="327"/>
      <c r="BT138" s="327"/>
      <c r="BU138" s="327"/>
      <c r="BV138" s="327"/>
    </row>
    <row r="139" spans="63:74" x14ac:dyDescent="0.25">
      <c r="BK139" s="327"/>
      <c r="BL139" s="327"/>
      <c r="BM139" s="327"/>
      <c r="BN139" s="327"/>
      <c r="BO139" s="327"/>
      <c r="BP139" s="327"/>
      <c r="BQ139" s="327"/>
      <c r="BR139" s="327"/>
      <c r="BS139" s="327"/>
      <c r="BT139" s="327"/>
      <c r="BU139" s="327"/>
      <c r="BV139" s="327"/>
    </row>
    <row r="140" spans="63:74" x14ac:dyDescent="0.25">
      <c r="BK140" s="327"/>
      <c r="BL140" s="327"/>
      <c r="BM140" s="327"/>
      <c r="BN140" s="327"/>
      <c r="BO140" s="327"/>
      <c r="BP140" s="327"/>
      <c r="BQ140" s="327"/>
      <c r="BR140" s="327"/>
      <c r="BS140" s="327"/>
      <c r="BT140" s="327"/>
      <c r="BU140" s="327"/>
      <c r="BV140" s="327"/>
    </row>
    <row r="141" spans="63:74" x14ac:dyDescent="0.25">
      <c r="BK141" s="327"/>
      <c r="BL141" s="327"/>
      <c r="BM141" s="327"/>
      <c r="BN141" s="327"/>
      <c r="BO141" s="327"/>
      <c r="BP141" s="327"/>
      <c r="BQ141" s="327"/>
      <c r="BR141" s="327"/>
      <c r="BS141" s="327"/>
      <c r="BT141" s="327"/>
      <c r="BU141" s="327"/>
      <c r="BV141" s="327"/>
    </row>
    <row r="142" spans="63:74" x14ac:dyDescent="0.25">
      <c r="BK142" s="327"/>
      <c r="BL142" s="327"/>
      <c r="BM142" s="327"/>
      <c r="BN142" s="327"/>
      <c r="BO142" s="327"/>
      <c r="BP142" s="327"/>
      <c r="BQ142" s="327"/>
      <c r="BR142" s="327"/>
      <c r="BS142" s="327"/>
      <c r="BT142" s="327"/>
      <c r="BU142" s="327"/>
      <c r="BV142" s="327"/>
    </row>
    <row r="143" spans="63:74" x14ac:dyDescent="0.25">
      <c r="BK143" s="327"/>
      <c r="BL143" s="327"/>
      <c r="BM143" s="327"/>
      <c r="BN143" s="327"/>
      <c r="BO143" s="327"/>
      <c r="BP143" s="327"/>
      <c r="BQ143" s="327"/>
      <c r="BR143" s="327"/>
      <c r="BS143" s="327"/>
      <c r="BT143" s="327"/>
      <c r="BU143" s="327"/>
      <c r="BV143" s="327"/>
    </row>
    <row r="144" spans="63:74" x14ac:dyDescent="0.25">
      <c r="BK144" s="327"/>
      <c r="BL144" s="327"/>
      <c r="BM144" s="327"/>
      <c r="BN144" s="327"/>
      <c r="BO144" s="327"/>
      <c r="BP144" s="327"/>
      <c r="BQ144" s="327"/>
      <c r="BR144" s="327"/>
      <c r="BS144" s="327"/>
      <c r="BT144" s="327"/>
      <c r="BU144" s="327"/>
      <c r="BV144" s="327"/>
    </row>
    <row r="145" spans="63:74" x14ac:dyDescent="0.25">
      <c r="BK145" s="327"/>
      <c r="BL145" s="327"/>
      <c r="BM145" s="327"/>
      <c r="BN145" s="327"/>
      <c r="BO145" s="327"/>
      <c r="BP145" s="327"/>
      <c r="BQ145" s="327"/>
      <c r="BR145" s="327"/>
      <c r="BS145" s="327"/>
      <c r="BT145" s="327"/>
      <c r="BU145" s="327"/>
      <c r="BV145" s="327"/>
    </row>
    <row r="146" spans="63:74" x14ac:dyDescent="0.25">
      <c r="BK146" s="327"/>
      <c r="BL146" s="327"/>
      <c r="BM146" s="327"/>
      <c r="BN146" s="327"/>
      <c r="BO146" s="327"/>
      <c r="BP146" s="327"/>
      <c r="BQ146" s="327"/>
      <c r="BR146" s="327"/>
      <c r="BS146" s="327"/>
      <c r="BT146" s="327"/>
      <c r="BU146" s="327"/>
      <c r="BV146" s="327"/>
    </row>
    <row r="147" spans="63:74" x14ac:dyDescent="0.25">
      <c r="BK147" s="327"/>
      <c r="BL147" s="327"/>
      <c r="BM147" s="327"/>
      <c r="BN147" s="327"/>
      <c r="BO147" s="327"/>
      <c r="BP147" s="327"/>
      <c r="BQ147" s="327"/>
      <c r="BR147" s="327"/>
      <c r="BS147" s="327"/>
      <c r="BT147" s="327"/>
      <c r="BU147" s="327"/>
      <c r="BV147" s="327"/>
    </row>
    <row r="148" spans="63:74" x14ac:dyDescent="0.25">
      <c r="BK148" s="327"/>
      <c r="BL148" s="327"/>
      <c r="BM148" s="327"/>
      <c r="BN148" s="327"/>
      <c r="BO148" s="327"/>
      <c r="BP148" s="327"/>
      <c r="BQ148" s="327"/>
      <c r="BR148" s="327"/>
      <c r="BS148" s="327"/>
      <c r="BT148" s="327"/>
      <c r="BU148" s="327"/>
      <c r="BV148" s="327"/>
    </row>
    <row r="149" spans="63:74" x14ac:dyDescent="0.25">
      <c r="BK149" s="327"/>
      <c r="BL149" s="327"/>
      <c r="BM149" s="327"/>
      <c r="BN149" s="327"/>
      <c r="BO149" s="327"/>
      <c r="BP149" s="327"/>
      <c r="BQ149" s="327"/>
      <c r="BR149" s="327"/>
      <c r="BS149" s="327"/>
      <c r="BT149" s="327"/>
      <c r="BU149" s="327"/>
      <c r="BV149" s="327"/>
    </row>
    <row r="150" spans="63:74" x14ac:dyDescent="0.25">
      <c r="BK150" s="327"/>
      <c r="BL150" s="327"/>
      <c r="BM150" s="327"/>
      <c r="BN150" s="327"/>
      <c r="BO150" s="327"/>
      <c r="BP150" s="327"/>
      <c r="BQ150" s="327"/>
      <c r="BR150" s="327"/>
      <c r="BS150" s="327"/>
      <c r="BT150" s="327"/>
      <c r="BU150" s="327"/>
      <c r="BV150" s="327"/>
    </row>
    <row r="151" spans="63:74" x14ac:dyDescent="0.25">
      <c r="BK151" s="327"/>
      <c r="BL151" s="327"/>
      <c r="BM151" s="327"/>
      <c r="BN151" s="327"/>
      <c r="BO151" s="327"/>
      <c r="BP151" s="327"/>
      <c r="BQ151" s="327"/>
      <c r="BR151" s="327"/>
      <c r="BS151" s="327"/>
      <c r="BT151" s="327"/>
      <c r="BU151" s="327"/>
      <c r="BV151" s="327"/>
    </row>
    <row r="152" spans="63:74" x14ac:dyDescent="0.25">
      <c r="BK152" s="327"/>
      <c r="BL152" s="327"/>
      <c r="BM152" s="327"/>
      <c r="BN152" s="327"/>
      <c r="BO152" s="327"/>
      <c r="BP152" s="327"/>
      <c r="BQ152" s="327"/>
      <c r="BR152" s="327"/>
      <c r="BS152" s="327"/>
      <c r="BT152" s="327"/>
      <c r="BU152" s="327"/>
      <c r="BV152" s="327"/>
    </row>
    <row r="153" spans="63:74" x14ac:dyDescent="0.25">
      <c r="BK153" s="327"/>
      <c r="BL153" s="327"/>
      <c r="BM153" s="327"/>
      <c r="BN153" s="327"/>
      <c r="BO153" s="327"/>
      <c r="BP153" s="327"/>
      <c r="BQ153" s="327"/>
      <c r="BR153" s="327"/>
      <c r="BS153" s="327"/>
      <c r="BT153" s="327"/>
      <c r="BU153" s="327"/>
      <c r="BV153" s="327"/>
    </row>
    <row r="154" spans="63:74" x14ac:dyDescent="0.25">
      <c r="BK154" s="327"/>
      <c r="BL154" s="327"/>
      <c r="BM154" s="327"/>
      <c r="BN154" s="327"/>
      <c r="BO154" s="327"/>
      <c r="BP154" s="327"/>
      <c r="BQ154" s="327"/>
      <c r="BR154" s="327"/>
      <c r="BS154" s="327"/>
      <c r="BT154" s="327"/>
      <c r="BU154" s="327"/>
      <c r="BV154" s="327"/>
    </row>
    <row r="155" spans="63:74" x14ac:dyDescent="0.25">
      <c r="BK155" s="327"/>
      <c r="BL155" s="327"/>
      <c r="BM155" s="327"/>
      <c r="BN155" s="327"/>
      <c r="BO155" s="327"/>
      <c r="BP155" s="327"/>
      <c r="BQ155" s="327"/>
      <c r="BR155" s="327"/>
      <c r="BS155" s="327"/>
      <c r="BT155" s="327"/>
      <c r="BU155" s="327"/>
      <c r="BV155" s="327"/>
    </row>
    <row r="156" spans="63:74" x14ac:dyDescent="0.25">
      <c r="BK156" s="327"/>
      <c r="BL156" s="327"/>
      <c r="BM156" s="327"/>
      <c r="BN156" s="327"/>
      <c r="BO156" s="327"/>
      <c r="BP156" s="327"/>
      <c r="BQ156" s="327"/>
      <c r="BR156" s="327"/>
      <c r="BS156" s="327"/>
      <c r="BT156" s="327"/>
      <c r="BU156" s="327"/>
      <c r="BV156" s="327"/>
    </row>
    <row r="157" spans="63:74" x14ac:dyDescent="0.25">
      <c r="BK157" s="327"/>
      <c r="BL157" s="327"/>
      <c r="BM157" s="327"/>
      <c r="BN157" s="327"/>
      <c r="BO157" s="327"/>
      <c r="BP157" s="327"/>
      <c r="BQ157" s="327"/>
      <c r="BR157" s="327"/>
      <c r="BS157" s="327"/>
      <c r="BT157" s="327"/>
      <c r="BU157" s="327"/>
      <c r="BV157" s="327"/>
    </row>
    <row r="158" spans="63:74" x14ac:dyDescent="0.25">
      <c r="BK158" s="327"/>
      <c r="BL158" s="327"/>
      <c r="BM158" s="327"/>
      <c r="BN158" s="327"/>
      <c r="BO158" s="327"/>
      <c r="BP158" s="327"/>
      <c r="BQ158" s="327"/>
      <c r="BR158" s="327"/>
      <c r="BS158" s="327"/>
      <c r="BT158" s="327"/>
      <c r="BU158" s="327"/>
      <c r="BV158" s="327"/>
    </row>
    <row r="159" spans="63:74" x14ac:dyDescent="0.25">
      <c r="BK159" s="327"/>
      <c r="BL159" s="327"/>
      <c r="BM159" s="327"/>
      <c r="BN159" s="327"/>
      <c r="BO159" s="327"/>
      <c r="BP159" s="327"/>
      <c r="BQ159" s="327"/>
      <c r="BR159" s="327"/>
      <c r="BS159" s="327"/>
      <c r="BT159" s="327"/>
      <c r="BU159" s="327"/>
      <c r="BV159" s="327"/>
    </row>
    <row r="160" spans="63:74" x14ac:dyDescent="0.25">
      <c r="BK160" s="327"/>
      <c r="BL160" s="327"/>
      <c r="BM160" s="327"/>
      <c r="BN160" s="327"/>
      <c r="BO160" s="327"/>
      <c r="BP160" s="327"/>
      <c r="BQ160" s="327"/>
      <c r="BR160" s="327"/>
      <c r="BS160" s="327"/>
      <c r="BT160" s="327"/>
      <c r="BU160" s="327"/>
      <c r="BV160" s="327"/>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AY6" sqref="AY6:AY54"/>
    </sheetView>
  </sheetViews>
  <sheetFormatPr defaultColWidth="9.54296875" defaultRowHeight="10.5" x14ac:dyDescent="0.25"/>
  <cols>
    <col min="1" max="1" width="12" style="160" customWidth="1"/>
    <col min="2" max="2" width="43.453125" style="160" customWidth="1"/>
    <col min="3" max="50" width="7.453125" style="160" customWidth="1"/>
    <col min="51" max="55" width="7.453125" style="320" customWidth="1"/>
    <col min="56" max="58" width="7.453125" style="164" customWidth="1"/>
    <col min="59" max="62" width="7.453125" style="320" customWidth="1"/>
    <col min="63" max="74" width="7.453125" style="160" customWidth="1"/>
    <col min="75" max="16384" width="9.54296875" style="160"/>
  </cols>
  <sheetData>
    <row r="1" spans="1:74" ht="13.4" customHeight="1" x14ac:dyDescent="0.3">
      <c r="A1" s="734" t="s">
        <v>785</v>
      </c>
      <c r="B1" s="832" t="s">
        <v>1334</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59"/>
    </row>
    <row r="2" spans="1:74" s="161" customFormat="1"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3"/>
      <c r="AY2" s="456"/>
      <c r="AZ2" s="456"/>
      <c r="BA2" s="456"/>
      <c r="BB2" s="456"/>
      <c r="BC2" s="456"/>
      <c r="BD2" s="625"/>
      <c r="BE2" s="625"/>
      <c r="BF2" s="625"/>
      <c r="BG2" s="456"/>
      <c r="BH2" s="456"/>
      <c r="BI2" s="456"/>
      <c r="BJ2" s="456"/>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46"/>
      <c r="B5" s="162" t="s">
        <v>1369</v>
      </c>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375"/>
      <c r="AZ5" s="375"/>
      <c r="BA5" s="375"/>
      <c r="BB5" s="375"/>
      <c r="BC5" s="375"/>
      <c r="BD5" s="163"/>
      <c r="BE5" s="163"/>
      <c r="BF5" s="163"/>
      <c r="BG5" s="163"/>
      <c r="BH5" s="163"/>
      <c r="BI5" s="163"/>
      <c r="BJ5" s="375"/>
      <c r="BK5" s="375"/>
      <c r="BL5" s="375"/>
      <c r="BM5" s="375"/>
      <c r="BN5" s="375"/>
      <c r="BO5" s="375"/>
      <c r="BP5" s="375"/>
      <c r="BQ5" s="375"/>
      <c r="BR5" s="375"/>
      <c r="BS5" s="375"/>
      <c r="BT5" s="375"/>
      <c r="BU5" s="375"/>
      <c r="BV5" s="375"/>
    </row>
    <row r="6" spans="1:74" ht="11.15" customHeight="1" x14ac:dyDescent="0.25">
      <c r="A6" s="147" t="s">
        <v>677</v>
      </c>
      <c r="B6" s="203" t="s">
        <v>426</v>
      </c>
      <c r="C6" s="231">
        <v>978.94628688</v>
      </c>
      <c r="D6" s="231">
        <v>981.59185460000003</v>
      </c>
      <c r="E6" s="231">
        <v>983.24433494000004</v>
      </c>
      <c r="F6" s="231">
        <v>982.28869859999998</v>
      </c>
      <c r="G6" s="231">
        <v>983.16627615000004</v>
      </c>
      <c r="H6" s="231">
        <v>984.26203827999996</v>
      </c>
      <c r="I6" s="231">
        <v>986.01357779</v>
      </c>
      <c r="J6" s="231">
        <v>987.21751453000002</v>
      </c>
      <c r="K6" s="231">
        <v>988.31144128999995</v>
      </c>
      <c r="L6" s="231">
        <v>991.05478607999999</v>
      </c>
      <c r="M6" s="231">
        <v>990.60912183999994</v>
      </c>
      <c r="N6" s="231">
        <v>988.73387659000002</v>
      </c>
      <c r="O6" s="231">
        <v>995.26181389999999</v>
      </c>
      <c r="P6" s="231">
        <v>983.15283394999994</v>
      </c>
      <c r="Q6" s="231">
        <v>962.23970028999997</v>
      </c>
      <c r="R6" s="231">
        <v>897.85022072000004</v>
      </c>
      <c r="S6" s="231">
        <v>885.33292385000004</v>
      </c>
      <c r="T6" s="231">
        <v>890.01561746000004</v>
      </c>
      <c r="U6" s="231">
        <v>941.33643973000005</v>
      </c>
      <c r="V6" s="231">
        <v>958.34051065000006</v>
      </c>
      <c r="W6" s="231">
        <v>970.46596840999996</v>
      </c>
      <c r="X6" s="231">
        <v>973.40383397999994</v>
      </c>
      <c r="Y6" s="231">
        <v>979.00379967000003</v>
      </c>
      <c r="Z6" s="231">
        <v>982.95688646999997</v>
      </c>
      <c r="AA6" s="231">
        <v>980.59854582000003</v>
      </c>
      <c r="AB6" s="231">
        <v>984.75628623</v>
      </c>
      <c r="AC6" s="231">
        <v>990.76555915999995</v>
      </c>
      <c r="AD6" s="231">
        <v>1003.2610945</v>
      </c>
      <c r="AE6" s="231">
        <v>1009.497385</v>
      </c>
      <c r="AF6" s="231">
        <v>1014.1091606</v>
      </c>
      <c r="AG6" s="231">
        <v>1013.9963236999999</v>
      </c>
      <c r="AH6" s="231">
        <v>1017.6841427000001</v>
      </c>
      <c r="AI6" s="231">
        <v>1022.0725200000001</v>
      </c>
      <c r="AJ6" s="231">
        <v>1030.5991179</v>
      </c>
      <c r="AK6" s="231">
        <v>1033.810365</v>
      </c>
      <c r="AL6" s="231">
        <v>1035.1439236000001</v>
      </c>
      <c r="AM6" s="231">
        <v>1032.9034733999999</v>
      </c>
      <c r="AN6" s="231">
        <v>1031.7538953000001</v>
      </c>
      <c r="AO6" s="231">
        <v>1029.9988688000001</v>
      </c>
      <c r="AP6" s="231">
        <v>1024.7642189999999</v>
      </c>
      <c r="AQ6" s="231">
        <v>1023.9539274</v>
      </c>
      <c r="AR6" s="231">
        <v>1024.6938189</v>
      </c>
      <c r="AS6" s="231">
        <v>1029.2324493000001</v>
      </c>
      <c r="AT6" s="231">
        <v>1031.3862902000001</v>
      </c>
      <c r="AU6" s="231">
        <v>1033.4038975000001</v>
      </c>
      <c r="AV6" s="231">
        <v>1036.5103389000001</v>
      </c>
      <c r="AW6" s="231">
        <v>1037.3366781</v>
      </c>
      <c r="AX6" s="231">
        <v>1037.1079826</v>
      </c>
      <c r="AY6" s="231">
        <v>1034.0338285</v>
      </c>
      <c r="AZ6" s="304">
        <v>1033.038</v>
      </c>
      <c r="BA6" s="304">
        <v>1032.33</v>
      </c>
      <c r="BB6" s="304">
        <v>1031.51</v>
      </c>
      <c r="BC6" s="304">
        <v>1031.6769999999999</v>
      </c>
      <c r="BD6" s="304">
        <v>1032.431</v>
      </c>
      <c r="BE6" s="304">
        <v>1034.3579999999999</v>
      </c>
      <c r="BF6" s="304">
        <v>1035.848</v>
      </c>
      <c r="BG6" s="304">
        <v>1037.4849999999999</v>
      </c>
      <c r="BH6" s="304">
        <v>1039.559</v>
      </c>
      <c r="BI6" s="304">
        <v>1041.2760000000001</v>
      </c>
      <c r="BJ6" s="304">
        <v>1042.924</v>
      </c>
      <c r="BK6" s="304">
        <v>1044.326</v>
      </c>
      <c r="BL6" s="304">
        <v>1045.971</v>
      </c>
      <c r="BM6" s="304">
        <v>1047.6790000000001</v>
      </c>
      <c r="BN6" s="304">
        <v>1049.567</v>
      </c>
      <c r="BO6" s="304">
        <v>1051.319</v>
      </c>
      <c r="BP6" s="304">
        <v>1053.049</v>
      </c>
      <c r="BQ6" s="304">
        <v>1054.817</v>
      </c>
      <c r="BR6" s="304">
        <v>1056.46</v>
      </c>
      <c r="BS6" s="304">
        <v>1058.037</v>
      </c>
      <c r="BT6" s="304">
        <v>1059.55</v>
      </c>
      <c r="BU6" s="304">
        <v>1060.9960000000001</v>
      </c>
      <c r="BV6" s="304">
        <v>1062.377</v>
      </c>
    </row>
    <row r="7" spans="1:74" ht="11.15" customHeight="1" x14ac:dyDescent="0.25">
      <c r="A7" s="147" t="s">
        <v>678</v>
      </c>
      <c r="B7" s="203" t="s">
        <v>458</v>
      </c>
      <c r="C7" s="231">
        <v>2738.6430522000001</v>
      </c>
      <c r="D7" s="231">
        <v>2747.5830999999998</v>
      </c>
      <c r="E7" s="231">
        <v>2756.4335735999998</v>
      </c>
      <c r="F7" s="231">
        <v>2767.2837920000002</v>
      </c>
      <c r="G7" s="231">
        <v>2774.3881282000002</v>
      </c>
      <c r="H7" s="231">
        <v>2779.8359010999998</v>
      </c>
      <c r="I7" s="231">
        <v>2782.8423936999998</v>
      </c>
      <c r="J7" s="231">
        <v>2785.5655778</v>
      </c>
      <c r="K7" s="231">
        <v>2787.2207364999999</v>
      </c>
      <c r="L7" s="231">
        <v>2791.876565</v>
      </c>
      <c r="M7" s="231">
        <v>2788.3441511999999</v>
      </c>
      <c r="N7" s="231">
        <v>2780.6921905999998</v>
      </c>
      <c r="O7" s="231">
        <v>2799.0083715000001</v>
      </c>
      <c r="P7" s="231">
        <v>2760.5515506000002</v>
      </c>
      <c r="Q7" s="231">
        <v>2695.4094162000001</v>
      </c>
      <c r="R7" s="231">
        <v>2498.5839681000002</v>
      </c>
      <c r="S7" s="231">
        <v>2458.8197073000001</v>
      </c>
      <c r="T7" s="231">
        <v>2471.1186333999999</v>
      </c>
      <c r="U7" s="231">
        <v>2630.7230663</v>
      </c>
      <c r="V7" s="231">
        <v>2675.7166262999999</v>
      </c>
      <c r="W7" s="231">
        <v>2701.3416333</v>
      </c>
      <c r="X7" s="231">
        <v>2678.5442376999999</v>
      </c>
      <c r="Y7" s="231">
        <v>2687.2225259000002</v>
      </c>
      <c r="Z7" s="231">
        <v>2698.3226484000002</v>
      </c>
      <c r="AA7" s="231">
        <v>2714.3701359000002</v>
      </c>
      <c r="AB7" s="231">
        <v>2728.4197786999998</v>
      </c>
      <c r="AC7" s="231">
        <v>2742.9971074999999</v>
      </c>
      <c r="AD7" s="231">
        <v>2761.3221623999998</v>
      </c>
      <c r="AE7" s="231">
        <v>2774.5398334000001</v>
      </c>
      <c r="AF7" s="231">
        <v>2785.8701605000001</v>
      </c>
      <c r="AG7" s="231">
        <v>2788.5936778999999</v>
      </c>
      <c r="AH7" s="231">
        <v>2801.1889164999998</v>
      </c>
      <c r="AI7" s="231">
        <v>2816.9364105999998</v>
      </c>
      <c r="AJ7" s="231">
        <v>2848.6108625000002</v>
      </c>
      <c r="AK7" s="231">
        <v>2861.0818405999999</v>
      </c>
      <c r="AL7" s="231">
        <v>2867.1240472999998</v>
      </c>
      <c r="AM7" s="231">
        <v>2857.9185382999999</v>
      </c>
      <c r="AN7" s="231">
        <v>2857.7174104999999</v>
      </c>
      <c r="AO7" s="231">
        <v>2857.7017196000002</v>
      </c>
      <c r="AP7" s="231">
        <v>2855.1383857999999</v>
      </c>
      <c r="AQ7" s="231">
        <v>2857.5433784000002</v>
      </c>
      <c r="AR7" s="231">
        <v>2862.1836176000002</v>
      </c>
      <c r="AS7" s="231">
        <v>2873.1756859000002</v>
      </c>
      <c r="AT7" s="231">
        <v>2879.1989816</v>
      </c>
      <c r="AU7" s="231">
        <v>2884.3700869999998</v>
      </c>
      <c r="AV7" s="231">
        <v>2891.3683267000001</v>
      </c>
      <c r="AW7" s="231">
        <v>2892.8255583</v>
      </c>
      <c r="AX7" s="231">
        <v>2891.4211064000001</v>
      </c>
      <c r="AY7" s="231">
        <v>2882.1342193</v>
      </c>
      <c r="AZ7" s="304">
        <v>2878.7719999999999</v>
      </c>
      <c r="BA7" s="304">
        <v>2876.3139999999999</v>
      </c>
      <c r="BB7" s="304">
        <v>2873.4009999999998</v>
      </c>
      <c r="BC7" s="304">
        <v>2873.7689999999998</v>
      </c>
      <c r="BD7" s="304">
        <v>2876.06</v>
      </c>
      <c r="BE7" s="304">
        <v>2882.1959999999999</v>
      </c>
      <c r="BF7" s="304">
        <v>2886.8910000000001</v>
      </c>
      <c r="BG7" s="304">
        <v>2892.0680000000002</v>
      </c>
      <c r="BH7" s="304">
        <v>2898.5909999999999</v>
      </c>
      <c r="BI7" s="304">
        <v>2904.0819999999999</v>
      </c>
      <c r="BJ7" s="304">
        <v>2909.4050000000002</v>
      </c>
      <c r="BK7" s="304">
        <v>2914.5</v>
      </c>
      <c r="BL7" s="304">
        <v>2919.5340000000001</v>
      </c>
      <c r="BM7" s="304">
        <v>2924.4459999999999</v>
      </c>
      <c r="BN7" s="304">
        <v>2928.94</v>
      </c>
      <c r="BO7" s="304">
        <v>2933.83</v>
      </c>
      <c r="BP7" s="304">
        <v>2938.8180000000002</v>
      </c>
      <c r="BQ7" s="304">
        <v>2944.17</v>
      </c>
      <c r="BR7" s="304">
        <v>2949.16</v>
      </c>
      <c r="BS7" s="304">
        <v>2954.0509999999999</v>
      </c>
      <c r="BT7" s="304">
        <v>2958.8440000000001</v>
      </c>
      <c r="BU7" s="304">
        <v>2963.5390000000002</v>
      </c>
      <c r="BV7" s="304">
        <v>2968.1350000000002</v>
      </c>
    </row>
    <row r="8" spans="1:74" ht="11.15" customHeight="1" x14ac:dyDescent="0.25">
      <c r="A8" s="147" t="s">
        <v>679</v>
      </c>
      <c r="B8" s="203" t="s">
        <v>427</v>
      </c>
      <c r="C8" s="231">
        <v>2481.6653296999998</v>
      </c>
      <c r="D8" s="231">
        <v>2483.6258254999998</v>
      </c>
      <c r="E8" s="231">
        <v>2486.0191150999999</v>
      </c>
      <c r="F8" s="231">
        <v>2488.2562413999999</v>
      </c>
      <c r="G8" s="231">
        <v>2491.9568365</v>
      </c>
      <c r="H8" s="231">
        <v>2496.5319433</v>
      </c>
      <c r="I8" s="231">
        <v>2505.8335317999999</v>
      </c>
      <c r="J8" s="231">
        <v>2509.2686844999998</v>
      </c>
      <c r="K8" s="231">
        <v>2510.6893712999999</v>
      </c>
      <c r="L8" s="231">
        <v>2513.4911305999999</v>
      </c>
      <c r="M8" s="231">
        <v>2508.3362321</v>
      </c>
      <c r="N8" s="231">
        <v>2498.6202140999999</v>
      </c>
      <c r="O8" s="231">
        <v>2506.9302373</v>
      </c>
      <c r="P8" s="231">
        <v>2471.1516096999999</v>
      </c>
      <c r="Q8" s="231">
        <v>2413.8714921000001</v>
      </c>
      <c r="R8" s="231">
        <v>2240.3092022999999</v>
      </c>
      <c r="S8" s="231">
        <v>2211.1116161</v>
      </c>
      <c r="T8" s="231">
        <v>2231.4980513999999</v>
      </c>
      <c r="U8" s="231">
        <v>2395.3855426</v>
      </c>
      <c r="V8" s="231">
        <v>2444.5022451999998</v>
      </c>
      <c r="W8" s="231">
        <v>2472.7651936000002</v>
      </c>
      <c r="X8" s="231">
        <v>2449.9949384000001</v>
      </c>
      <c r="Y8" s="231">
        <v>2459.1849653999998</v>
      </c>
      <c r="Z8" s="231">
        <v>2470.1558251000001</v>
      </c>
      <c r="AA8" s="231">
        <v>2484.4170259000002</v>
      </c>
      <c r="AB8" s="231">
        <v>2497.8174199</v>
      </c>
      <c r="AC8" s="231">
        <v>2511.8665154999999</v>
      </c>
      <c r="AD8" s="231">
        <v>2533.2670302000001</v>
      </c>
      <c r="AE8" s="231">
        <v>2543.5864904999999</v>
      </c>
      <c r="AF8" s="231">
        <v>2549.5276140999999</v>
      </c>
      <c r="AG8" s="231">
        <v>2539.8850382000001</v>
      </c>
      <c r="AH8" s="231">
        <v>2545.4735105</v>
      </c>
      <c r="AI8" s="231">
        <v>2555.0876683000001</v>
      </c>
      <c r="AJ8" s="231">
        <v>2578.8816624000001</v>
      </c>
      <c r="AK8" s="231">
        <v>2588.9315778</v>
      </c>
      <c r="AL8" s="231">
        <v>2595.3915652999999</v>
      </c>
      <c r="AM8" s="231">
        <v>2596.6800729000001</v>
      </c>
      <c r="AN8" s="231">
        <v>2597.146369</v>
      </c>
      <c r="AO8" s="231">
        <v>2595.2089013999998</v>
      </c>
      <c r="AP8" s="231">
        <v>2584.5170385000001</v>
      </c>
      <c r="AQ8" s="231">
        <v>2582.5350171999999</v>
      </c>
      <c r="AR8" s="231">
        <v>2582.912206</v>
      </c>
      <c r="AS8" s="231">
        <v>2588.4493419</v>
      </c>
      <c r="AT8" s="231">
        <v>2591.4443980999999</v>
      </c>
      <c r="AU8" s="231">
        <v>2594.6981114999999</v>
      </c>
      <c r="AV8" s="231">
        <v>2601.3945727999999</v>
      </c>
      <c r="AW8" s="231">
        <v>2602.7775327999998</v>
      </c>
      <c r="AX8" s="231">
        <v>2602.0310820999998</v>
      </c>
      <c r="AY8" s="231">
        <v>2595.0024751999999</v>
      </c>
      <c r="AZ8" s="304">
        <v>2593.1120000000001</v>
      </c>
      <c r="BA8" s="304">
        <v>2592.2060000000001</v>
      </c>
      <c r="BB8" s="304">
        <v>2592.0320000000002</v>
      </c>
      <c r="BC8" s="304">
        <v>2593.2869999999998</v>
      </c>
      <c r="BD8" s="304">
        <v>2595.7179999999998</v>
      </c>
      <c r="BE8" s="304">
        <v>2600.5630000000001</v>
      </c>
      <c r="BF8" s="304">
        <v>2604.4160000000002</v>
      </c>
      <c r="BG8" s="304">
        <v>2608.5169999999998</v>
      </c>
      <c r="BH8" s="304">
        <v>2613.511</v>
      </c>
      <c r="BI8" s="304">
        <v>2617.6210000000001</v>
      </c>
      <c r="BJ8" s="304">
        <v>2621.4940000000001</v>
      </c>
      <c r="BK8" s="304">
        <v>2624.5540000000001</v>
      </c>
      <c r="BL8" s="304">
        <v>2628.384</v>
      </c>
      <c r="BM8" s="304">
        <v>2632.4090000000001</v>
      </c>
      <c r="BN8" s="304">
        <v>2636.9749999999999</v>
      </c>
      <c r="BO8" s="304">
        <v>2641.1280000000002</v>
      </c>
      <c r="BP8" s="304">
        <v>2645.2150000000001</v>
      </c>
      <c r="BQ8" s="304">
        <v>2649.2779999999998</v>
      </c>
      <c r="BR8" s="304">
        <v>2653.2020000000002</v>
      </c>
      <c r="BS8" s="304">
        <v>2657.0309999999999</v>
      </c>
      <c r="BT8" s="304">
        <v>2660.7620000000002</v>
      </c>
      <c r="BU8" s="304">
        <v>2664.3980000000001</v>
      </c>
      <c r="BV8" s="304">
        <v>2667.9360000000001</v>
      </c>
    </row>
    <row r="9" spans="1:74" ht="11.15" customHeight="1" x14ac:dyDescent="0.25">
      <c r="A9" s="147" t="s">
        <v>680</v>
      </c>
      <c r="B9" s="203" t="s">
        <v>428</v>
      </c>
      <c r="C9" s="231">
        <v>1173.416894</v>
      </c>
      <c r="D9" s="231">
        <v>1173.4951876</v>
      </c>
      <c r="E9" s="231">
        <v>1174.6660862000001</v>
      </c>
      <c r="F9" s="231">
        <v>1177.6193416000001</v>
      </c>
      <c r="G9" s="231">
        <v>1180.4581364000001</v>
      </c>
      <c r="H9" s="231">
        <v>1183.8722224000001</v>
      </c>
      <c r="I9" s="231">
        <v>1189.8203817000001</v>
      </c>
      <c r="J9" s="231">
        <v>1192.9159632999999</v>
      </c>
      <c r="K9" s="231">
        <v>1195.1177493</v>
      </c>
      <c r="L9" s="231">
        <v>1197.4277449000001</v>
      </c>
      <c r="M9" s="231">
        <v>1197.090436</v>
      </c>
      <c r="N9" s="231">
        <v>1195.1078278</v>
      </c>
      <c r="O9" s="231">
        <v>1201.5594570000001</v>
      </c>
      <c r="P9" s="231">
        <v>1188.7265976000001</v>
      </c>
      <c r="Q9" s="231">
        <v>1166.6887864</v>
      </c>
      <c r="R9" s="231">
        <v>1097.5537875</v>
      </c>
      <c r="S9" s="231">
        <v>1085.5252496000001</v>
      </c>
      <c r="T9" s="231">
        <v>1092.7109369</v>
      </c>
      <c r="U9" s="231">
        <v>1154.1869704000001</v>
      </c>
      <c r="V9" s="231">
        <v>1173.494017</v>
      </c>
      <c r="W9" s="231">
        <v>1185.7081978000001</v>
      </c>
      <c r="X9" s="231">
        <v>1181.8929682</v>
      </c>
      <c r="Y9" s="231">
        <v>1186.6238261000001</v>
      </c>
      <c r="Z9" s="231">
        <v>1190.9642268</v>
      </c>
      <c r="AA9" s="231">
        <v>1193.5681750000001</v>
      </c>
      <c r="AB9" s="231">
        <v>1198.1371578000001</v>
      </c>
      <c r="AC9" s="231">
        <v>1203.3251797999999</v>
      </c>
      <c r="AD9" s="231">
        <v>1213.7822601</v>
      </c>
      <c r="AE9" s="231">
        <v>1216.7208465000001</v>
      </c>
      <c r="AF9" s="231">
        <v>1216.7909580999999</v>
      </c>
      <c r="AG9" s="231">
        <v>1207.7575701000001</v>
      </c>
      <c r="AH9" s="231">
        <v>1206.7670005</v>
      </c>
      <c r="AI9" s="231">
        <v>1207.5842246</v>
      </c>
      <c r="AJ9" s="231">
        <v>1213.0777954</v>
      </c>
      <c r="AK9" s="231">
        <v>1215.3591921</v>
      </c>
      <c r="AL9" s="231">
        <v>1217.2969677000001</v>
      </c>
      <c r="AM9" s="231">
        <v>1219.9040419999999</v>
      </c>
      <c r="AN9" s="231">
        <v>1220.3948857</v>
      </c>
      <c r="AO9" s="231">
        <v>1219.7824184000001</v>
      </c>
      <c r="AP9" s="231">
        <v>1215.0558547000001</v>
      </c>
      <c r="AQ9" s="231">
        <v>1214.4948549000001</v>
      </c>
      <c r="AR9" s="231">
        <v>1215.0886333000001</v>
      </c>
      <c r="AS9" s="231">
        <v>1218.025063</v>
      </c>
      <c r="AT9" s="231">
        <v>1220.0374932</v>
      </c>
      <c r="AU9" s="231">
        <v>1222.3137968000001</v>
      </c>
      <c r="AV9" s="231">
        <v>1226.8990616000001</v>
      </c>
      <c r="AW9" s="231">
        <v>1228.1692963</v>
      </c>
      <c r="AX9" s="231">
        <v>1228.1695887000001</v>
      </c>
      <c r="AY9" s="231">
        <v>1224.5719501000001</v>
      </c>
      <c r="AZ9" s="304">
        <v>1223.778</v>
      </c>
      <c r="BA9" s="304">
        <v>1223.461</v>
      </c>
      <c r="BB9" s="304">
        <v>1223.42</v>
      </c>
      <c r="BC9" s="304">
        <v>1224.204</v>
      </c>
      <c r="BD9" s="304">
        <v>1225.6130000000001</v>
      </c>
      <c r="BE9" s="304">
        <v>1228.1790000000001</v>
      </c>
      <c r="BF9" s="304">
        <v>1230.441</v>
      </c>
      <c r="BG9" s="304">
        <v>1232.931</v>
      </c>
      <c r="BH9" s="304">
        <v>1236.2550000000001</v>
      </c>
      <c r="BI9" s="304">
        <v>1238.7449999999999</v>
      </c>
      <c r="BJ9" s="304">
        <v>1241.0060000000001</v>
      </c>
      <c r="BK9" s="304">
        <v>1242.5630000000001</v>
      </c>
      <c r="BL9" s="304">
        <v>1244.7270000000001</v>
      </c>
      <c r="BM9" s="304">
        <v>1247.02</v>
      </c>
      <c r="BN9" s="304">
        <v>1249.6659999999999</v>
      </c>
      <c r="BO9" s="304">
        <v>1252.05</v>
      </c>
      <c r="BP9" s="304">
        <v>1254.396</v>
      </c>
      <c r="BQ9" s="304">
        <v>1256.7739999999999</v>
      </c>
      <c r="BR9" s="304">
        <v>1258.99</v>
      </c>
      <c r="BS9" s="304">
        <v>1261.114</v>
      </c>
      <c r="BT9" s="304">
        <v>1263.1469999999999</v>
      </c>
      <c r="BU9" s="304">
        <v>1265.088</v>
      </c>
      <c r="BV9" s="304">
        <v>1266.9369999999999</v>
      </c>
    </row>
    <row r="10" spans="1:74" ht="11.15" customHeight="1" x14ac:dyDescent="0.25">
      <c r="A10" s="147" t="s">
        <v>681</v>
      </c>
      <c r="B10" s="203" t="s">
        <v>429</v>
      </c>
      <c r="C10" s="231">
        <v>3326.3430469999998</v>
      </c>
      <c r="D10" s="231">
        <v>3333.1281703</v>
      </c>
      <c r="E10" s="231">
        <v>3339.9318748999999</v>
      </c>
      <c r="F10" s="231">
        <v>3345.4907063000001</v>
      </c>
      <c r="G10" s="231">
        <v>3353.2791643999999</v>
      </c>
      <c r="H10" s="231">
        <v>3362.0337946</v>
      </c>
      <c r="I10" s="231">
        <v>3374.832891</v>
      </c>
      <c r="J10" s="231">
        <v>3383.2111451000001</v>
      </c>
      <c r="K10" s="231">
        <v>3390.2468509999999</v>
      </c>
      <c r="L10" s="231">
        <v>3402.8249000000001</v>
      </c>
      <c r="M10" s="231">
        <v>3402.0118407999998</v>
      </c>
      <c r="N10" s="231">
        <v>3394.6925648000001</v>
      </c>
      <c r="O10" s="231">
        <v>3404.4138269999999</v>
      </c>
      <c r="P10" s="231">
        <v>3366.4220510999999</v>
      </c>
      <c r="Q10" s="231">
        <v>3304.2639921</v>
      </c>
      <c r="R10" s="231">
        <v>3112.5191500999999</v>
      </c>
      <c r="S10" s="231">
        <v>3081.0938999</v>
      </c>
      <c r="T10" s="231">
        <v>3104.5677415999999</v>
      </c>
      <c r="U10" s="231">
        <v>3286.9012455000002</v>
      </c>
      <c r="V10" s="231">
        <v>3342.2028432000002</v>
      </c>
      <c r="W10" s="231">
        <v>3374.4331049000002</v>
      </c>
      <c r="X10" s="231">
        <v>3347.6066219999998</v>
      </c>
      <c r="Y10" s="231">
        <v>3360.6832685999998</v>
      </c>
      <c r="Z10" s="231">
        <v>3377.6776359</v>
      </c>
      <c r="AA10" s="231">
        <v>3403.7057715999999</v>
      </c>
      <c r="AB10" s="231">
        <v>3424.6985445</v>
      </c>
      <c r="AC10" s="231">
        <v>3445.7720024</v>
      </c>
      <c r="AD10" s="231">
        <v>3471.9363180999999</v>
      </c>
      <c r="AE10" s="231">
        <v>3489.4135161999998</v>
      </c>
      <c r="AF10" s="231">
        <v>3503.2137696</v>
      </c>
      <c r="AG10" s="231">
        <v>3503.0732403000002</v>
      </c>
      <c r="AH10" s="231">
        <v>3517.2174829</v>
      </c>
      <c r="AI10" s="231">
        <v>3535.3826592999999</v>
      </c>
      <c r="AJ10" s="231">
        <v>3573.8975660999999</v>
      </c>
      <c r="AK10" s="231">
        <v>3587.8580129000002</v>
      </c>
      <c r="AL10" s="231">
        <v>3593.5927962999999</v>
      </c>
      <c r="AM10" s="231">
        <v>3578.9922833000001</v>
      </c>
      <c r="AN10" s="231">
        <v>3577.3579645</v>
      </c>
      <c r="AO10" s="231">
        <v>3576.5802070999998</v>
      </c>
      <c r="AP10" s="231">
        <v>3574.3413688000001</v>
      </c>
      <c r="AQ10" s="231">
        <v>3577.0149655</v>
      </c>
      <c r="AR10" s="231">
        <v>3582.2833550999999</v>
      </c>
      <c r="AS10" s="231">
        <v>3593.9826097999999</v>
      </c>
      <c r="AT10" s="231">
        <v>3601.5635308999999</v>
      </c>
      <c r="AU10" s="231">
        <v>3608.8621905999998</v>
      </c>
      <c r="AV10" s="231">
        <v>3620.5847225000002</v>
      </c>
      <c r="AW10" s="231">
        <v>3623.7892594</v>
      </c>
      <c r="AX10" s="231">
        <v>3623.1819350000001</v>
      </c>
      <c r="AY10" s="231">
        <v>3612.2076046000002</v>
      </c>
      <c r="AZ10" s="304">
        <v>3608.893</v>
      </c>
      <c r="BA10" s="304">
        <v>3606.683</v>
      </c>
      <c r="BB10" s="304">
        <v>3603.701</v>
      </c>
      <c r="BC10" s="304">
        <v>3605.107</v>
      </c>
      <c r="BD10" s="304">
        <v>3609.0250000000001</v>
      </c>
      <c r="BE10" s="304">
        <v>3617.9029999999998</v>
      </c>
      <c r="BF10" s="304">
        <v>3625.0079999999998</v>
      </c>
      <c r="BG10" s="304">
        <v>3632.7890000000002</v>
      </c>
      <c r="BH10" s="304">
        <v>3642.8919999999998</v>
      </c>
      <c r="BI10" s="304">
        <v>3650.7860000000001</v>
      </c>
      <c r="BJ10" s="304">
        <v>3658.12</v>
      </c>
      <c r="BK10" s="304">
        <v>3663.7620000000002</v>
      </c>
      <c r="BL10" s="304">
        <v>3670.8209999999999</v>
      </c>
      <c r="BM10" s="304">
        <v>3678.1669999999999</v>
      </c>
      <c r="BN10" s="304">
        <v>3686.2869999999998</v>
      </c>
      <c r="BO10" s="304">
        <v>3693.8409999999999</v>
      </c>
      <c r="BP10" s="304">
        <v>3701.3159999999998</v>
      </c>
      <c r="BQ10" s="304">
        <v>3708.5509999999999</v>
      </c>
      <c r="BR10" s="304">
        <v>3715.99</v>
      </c>
      <c r="BS10" s="304">
        <v>3723.471</v>
      </c>
      <c r="BT10" s="304">
        <v>3730.9940000000001</v>
      </c>
      <c r="BU10" s="304">
        <v>3738.5590000000002</v>
      </c>
      <c r="BV10" s="304">
        <v>3746.1660000000002</v>
      </c>
    </row>
    <row r="11" spans="1:74" ht="11.15" customHeight="1" x14ac:dyDescent="0.25">
      <c r="A11" s="147" t="s">
        <v>682</v>
      </c>
      <c r="B11" s="203" t="s">
        <v>430</v>
      </c>
      <c r="C11" s="231">
        <v>819.46159714999999</v>
      </c>
      <c r="D11" s="231">
        <v>821.31402212</v>
      </c>
      <c r="E11" s="231">
        <v>822.93927599999995</v>
      </c>
      <c r="F11" s="231">
        <v>823.61500740999998</v>
      </c>
      <c r="G11" s="231">
        <v>825.32768264000003</v>
      </c>
      <c r="H11" s="231">
        <v>827.35495031999994</v>
      </c>
      <c r="I11" s="231">
        <v>830.78071178000005</v>
      </c>
      <c r="J11" s="231">
        <v>832.62423834000003</v>
      </c>
      <c r="K11" s="231">
        <v>833.96943134000003</v>
      </c>
      <c r="L11" s="231">
        <v>834.59215202999997</v>
      </c>
      <c r="M11" s="231">
        <v>835.10878197</v>
      </c>
      <c r="N11" s="231">
        <v>835.29518239000004</v>
      </c>
      <c r="O11" s="231">
        <v>847.17113223000001</v>
      </c>
      <c r="P11" s="231">
        <v>837.68223945</v>
      </c>
      <c r="Q11" s="231">
        <v>818.84828298000002</v>
      </c>
      <c r="R11" s="231">
        <v>754.02882445</v>
      </c>
      <c r="S11" s="231">
        <v>743.98506936000001</v>
      </c>
      <c r="T11" s="231">
        <v>752.07657933999997</v>
      </c>
      <c r="U11" s="231">
        <v>813.13993868</v>
      </c>
      <c r="V11" s="231">
        <v>831.37454058000003</v>
      </c>
      <c r="W11" s="231">
        <v>841.61696932999996</v>
      </c>
      <c r="X11" s="231">
        <v>831.71850803999996</v>
      </c>
      <c r="Y11" s="231">
        <v>835.08812816</v>
      </c>
      <c r="Z11" s="231">
        <v>839.57711279</v>
      </c>
      <c r="AA11" s="231">
        <v>847.79907185000002</v>
      </c>
      <c r="AB11" s="231">
        <v>852.56657808</v>
      </c>
      <c r="AC11" s="231">
        <v>856.49324138999998</v>
      </c>
      <c r="AD11" s="231">
        <v>859.28668621999998</v>
      </c>
      <c r="AE11" s="231">
        <v>861.75094536999995</v>
      </c>
      <c r="AF11" s="231">
        <v>863.59364329000005</v>
      </c>
      <c r="AG11" s="231">
        <v>862.44180875999996</v>
      </c>
      <c r="AH11" s="231">
        <v>864.82111259999999</v>
      </c>
      <c r="AI11" s="231">
        <v>868.35858360999998</v>
      </c>
      <c r="AJ11" s="231">
        <v>876.02459363000003</v>
      </c>
      <c r="AK11" s="231">
        <v>879.65062008999996</v>
      </c>
      <c r="AL11" s="231">
        <v>882.20703484000001</v>
      </c>
      <c r="AM11" s="231">
        <v>883.11381299000004</v>
      </c>
      <c r="AN11" s="231">
        <v>883.96602297000004</v>
      </c>
      <c r="AO11" s="231">
        <v>884.18363988999999</v>
      </c>
      <c r="AP11" s="231">
        <v>882.06659848000004</v>
      </c>
      <c r="AQ11" s="231">
        <v>882.29007826999998</v>
      </c>
      <c r="AR11" s="231">
        <v>883.15401397000005</v>
      </c>
      <c r="AS11" s="231">
        <v>885.50871829000005</v>
      </c>
      <c r="AT11" s="231">
        <v>887.01583129999995</v>
      </c>
      <c r="AU11" s="231">
        <v>888.52566571</v>
      </c>
      <c r="AV11" s="231">
        <v>891.19493778000003</v>
      </c>
      <c r="AW11" s="231">
        <v>891.84267776000002</v>
      </c>
      <c r="AX11" s="231">
        <v>891.62560192000001</v>
      </c>
      <c r="AY11" s="231">
        <v>888.95034528999997</v>
      </c>
      <c r="AZ11" s="304">
        <v>888.19870000000003</v>
      </c>
      <c r="BA11" s="304">
        <v>887.77719999999999</v>
      </c>
      <c r="BB11" s="304">
        <v>887.61279999999999</v>
      </c>
      <c r="BC11" s="304">
        <v>887.90660000000003</v>
      </c>
      <c r="BD11" s="304">
        <v>888.58540000000005</v>
      </c>
      <c r="BE11" s="304">
        <v>889.97379999999998</v>
      </c>
      <c r="BF11" s="304">
        <v>891.17949999999996</v>
      </c>
      <c r="BG11" s="304">
        <v>892.52689999999996</v>
      </c>
      <c r="BH11" s="304">
        <v>894.39210000000003</v>
      </c>
      <c r="BI11" s="304">
        <v>895.74120000000005</v>
      </c>
      <c r="BJ11" s="304">
        <v>896.95010000000002</v>
      </c>
      <c r="BK11" s="304">
        <v>897.6671</v>
      </c>
      <c r="BL11" s="304">
        <v>898.85950000000003</v>
      </c>
      <c r="BM11" s="304">
        <v>900.17529999999999</v>
      </c>
      <c r="BN11" s="304">
        <v>901.80259999999998</v>
      </c>
      <c r="BO11" s="304">
        <v>903.22479999999996</v>
      </c>
      <c r="BP11" s="304">
        <v>904.62969999999996</v>
      </c>
      <c r="BQ11" s="304">
        <v>905.89350000000002</v>
      </c>
      <c r="BR11" s="304">
        <v>907.3569</v>
      </c>
      <c r="BS11" s="304">
        <v>908.89589999999998</v>
      </c>
      <c r="BT11" s="304">
        <v>910.51049999999998</v>
      </c>
      <c r="BU11" s="304">
        <v>912.20079999999996</v>
      </c>
      <c r="BV11" s="304">
        <v>913.96669999999995</v>
      </c>
    </row>
    <row r="12" spans="1:74" ht="11.15" customHeight="1" x14ac:dyDescent="0.25">
      <c r="A12" s="147" t="s">
        <v>683</v>
      </c>
      <c r="B12" s="203" t="s">
        <v>431</v>
      </c>
      <c r="C12" s="231">
        <v>2304.1461346999999</v>
      </c>
      <c r="D12" s="231">
        <v>2306.0030324999998</v>
      </c>
      <c r="E12" s="231">
        <v>2308.2999327000002</v>
      </c>
      <c r="F12" s="231">
        <v>2307.4209827</v>
      </c>
      <c r="G12" s="231">
        <v>2313.3097769999999</v>
      </c>
      <c r="H12" s="231">
        <v>2322.3504631000001</v>
      </c>
      <c r="I12" s="231">
        <v>2342.0941139000001</v>
      </c>
      <c r="J12" s="231">
        <v>2351.7752786999999</v>
      </c>
      <c r="K12" s="231">
        <v>2358.9450304000002</v>
      </c>
      <c r="L12" s="231">
        <v>2366.6801578999998</v>
      </c>
      <c r="M12" s="231">
        <v>2366.5194919999999</v>
      </c>
      <c r="N12" s="231">
        <v>2361.5398214000002</v>
      </c>
      <c r="O12" s="231">
        <v>2367.4883487000002</v>
      </c>
      <c r="P12" s="231">
        <v>2341.0602671000001</v>
      </c>
      <c r="Q12" s="231">
        <v>2298.0027789999999</v>
      </c>
      <c r="R12" s="231">
        <v>2168.3436763</v>
      </c>
      <c r="S12" s="231">
        <v>2144.5065315000002</v>
      </c>
      <c r="T12" s="231">
        <v>2156.5191365999999</v>
      </c>
      <c r="U12" s="231">
        <v>2273.0459707999998</v>
      </c>
      <c r="V12" s="231">
        <v>2305.2597157</v>
      </c>
      <c r="W12" s="231">
        <v>2321.8248508000001</v>
      </c>
      <c r="X12" s="231">
        <v>2298.7510892999999</v>
      </c>
      <c r="Y12" s="231">
        <v>2302.0117197</v>
      </c>
      <c r="Z12" s="231">
        <v>2307.6164551000002</v>
      </c>
      <c r="AA12" s="231">
        <v>2319.0258935000002</v>
      </c>
      <c r="AB12" s="231">
        <v>2326.7233909000001</v>
      </c>
      <c r="AC12" s="231">
        <v>2334.1695448999999</v>
      </c>
      <c r="AD12" s="231">
        <v>2343.7074318</v>
      </c>
      <c r="AE12" s="231">
        <v>2348.8935922999999</v>
      </c>
      <c r="AF12" s="231">
        <v>2352.0711025000001</v>
      </c>
      <c r="AG12" s="231">
        <v>2346.6922742000002</v>
      </c>
      <c r="AH12" s="231">
        <v>2350.7632499000001</v>
      </c>
      <c r="AI12" s="231">
        <v>2357.7363414000001</v>
      </c>
      <c r="AJ12" s="231">
        <v>2376.4602104000001</v>
      </c>
      <c r="AK12" s="231">
        <v>2382.6010371000002</v>
      </c>
      <c r="AL12" s="231">
        <v>2385.0074834000002</v>
      </c>
      <c r="AM12" s="231">
        <v>2377.2829178000002</v>
      </c>
      <c r="AN12" s="231">
        <v>2377.0180764000002</v>
      </c>
      <c r="AO12" s="231">
        <v>2377.8163279999999</v>
      </c>
      <c r="AP12" s="231">
        <v>2375.8429652999998</v>
      </c>
      <c r="AQ12" s="231">
        <v>2381.6434331999999</v>
      </c>
      <c r="AR12" s="231">
        <v>2391.3830244000001</v>
      </c>
      <c r="AS12" s="231">
        <v>2412.986719</v>
      </c>
      <c r="AT12" s="231">
        <v>2424.6608219</v>
      </c>
      <c r="AU12" s="231">
        <v>2434.3303130999998</v>
      </c>
      <c r="AV12" s="231">
        <v>2443.3959786</v>
      </c>
      <c r="AW12" s="231">
        <v>2448.0056568999998</v>
      </c>
      <c r="AX12" s="231">
        <v>2449.5601339</v>
      </c>
      <c r="AY12" s="231">
        <v>2443.4240700999999</v>
      </c>
      <c r="AZ12" s="304">
        <v>2442.3449999999998</v>
      </c>
      <c r="BA12" s="304">
        <v>2441.6869999999999</v>
      </c>
      <c r="BB12" s="304">
        <v>2440.0970000000002</v>
      </c>
      <c r="BC12" s="304">
        <v>2441.2959999999998</v>
      </c>
      <c r="BD12" s="304">
        <v>2443.9299999999998</v>
      </c>
      <c r="BE12" s="304">
        <v>2449.3319999999999</v>
      </c>
      <c r="BF12" s="304">
        <v>2453.8389999999999</v>
      </c>
      <c r="BG12" s="304">
        <v>2458.7829999999999</v>
      </c>
      <c r="BH12" s="304">
        <v>2464.6030000000001</v>
      </c>
      <c r="BI12" s="304">
        <v>2470.0909999999999</v>
      </c>
      <c r="BJ12" s="304">
        <v>2475.6860000000001</v>
      </c>
      <c r="BK12" s="304">
        <v>2481.2020000000002</v>
      </c>
      <c r="BL12" s="304">
        <v>2487.15</v>
      </c>
      <c r="BM12" s="304">
        <v>2493.3440000000001</v>
      </c>
      <c r="BN12" s="304">
        <v>2500.1289999999999</v>
      </c>
      <c r="BO12" s="304">
        <v>2506.5569999999998</v>
      </c>
      <c r="BP12" s="304">
        <v>2512.9720000000002</v>
      </c>
      <c r="BQ12" s="304">
        <v>2519.4899999999998</v>
      </c>
      <c r="BR12" s="304">
        <v>2525.7950000000001</v>
      </c>
      <c r="BS12" s="304">
        <v>2532.0010000000002</v>
      </c>
      <c r="BT12" s="304">
        <v>2538.1089999999999</v>
      </c>
      <c r="BU12" s="304">
        <v>2544.1190000000001</v>
      </c>
      <c r="BV12" s="304">
        <v>2550.0309999999999</v>
      </c>
    </row>
    <row r="13" spans="1:74" ht="11.15" customHeight="1" x14ac:dyDescent="0.25">
      <c r="A13" s="147" t="s">
        <v>684</v>
      </c>
      <c r="B13" s="203" t="s">
        <v>432</v>
      </c>
      <c r="C13" s="231">
        <v>1241.7621634</v>
      </c>
      <c r="D13" s="231">
        <v>1246.2260004</v>
      </c>
      <c r="E13" s="231">
        <v>1250.1737092999999</v>
      </c>
      <c r="F13" s="231">
        <v>1251.3021217999999</v>
      </c>
      <c r="G13" s="231">
        <v>1255.9449509000001</v>
      </c>
      <c r="H13" s="231">
        <v>1261.7990282000001</v>
      </c>
      <c r="I13" s="231">
        <v>1272.5029678999999</v>
      </c>
      <c r="J13" s="231">
        <v>1278.050581</v>
      </c>
      <c r="K13" s="231">
        <v>1282.0804814999999</v>
      </c>
      <c r="L13" s="231">
        <v>1284.4183892999999</v>
      </c>
      <c r="M13" s="231">
        <v>1285.5435749999999</v>
      </c>
      <c r="N13" s="231">
        <v>1285.2817585</v>
      </c>
      <c r="O13" s="231">
        <v>1296.0352571999999</v>
      </c>
      <c r="P13" s="231">
        <v>1283.6976979000001</v>
      </c>
      <c r="Q13" s="231">
        <v>1260.6713981</v>
      </c>
      <c r="R13" s="231">
        <v>1184.8402619000001</v>
      </c>
      <c r="S13" s="231">
        <v>1172.0235533</v>
      </c>
      <c r="T13" s="231">
        <v>1180.1051763</v>
      </c>
      <c r="U13" s="231">
        <v>1247.8837241000001</v>
      </c>
      <c r="V13" s="231">
        <v>1268.6630653</v>
      </c>
      <c r="W13" s="231">
        <v>1281.2417932000001</v>
      </c>
      <c r="X13" s="231">
        <v>1273.8719883000001</v>
      </c>
      <c r="Y13" s="231">
        <v>1278.8604289</v>
      </c>
      <c r="Z13" s="231">
        <v>1284.4591955999999</v>
      </c>
      <c r="AA13" s="231">
        <v>1291.3666869000001</v>
      </c>
      <c r="AB13" s="231">
        <v>1297.6623067999999</v>
      </c>
      <c r="AC13" s="231">
        <v>1304.0444539</v>
      </c>
      <c r="AD13" s="231">
        <v>1311.5594699999999</v>
      </c>
      <c r="AE13" s="231">
        <v>1317.3299151000001</v>
      </c>
      <c r="AF13" s="231">
        <v>1322.4021310000001</v>
      </c>
      <c r="AG13" s="231">
        <v>1323.2211110999999</v>
      </c>
      <c r="AH13" s="231">
        <v>1329.5631238000001</v>
      </c>
      <c r="AI13" s="231">
        <v>1337.8731624</v>
      </c>
      <c r="AJ13" s="231">
        <v>1355.6221061000001</v>
      </c>
      <c r="AK13" s="231">
        <v>1362.2650371</v>
      </c>
      <c r="AL13" s="231">
        <v>1365.2728345</v>
      </c>
      <c r="AM13" s="231">
        <v>1360.2624874999999</v>
      </c>
      <c r="AN13" s="231">
        <v>1359.2872761000001</v>
      </c>
      <c r="AO13" s="231">
        <v>1357.9641893</v>
      </c>
      <c r="AP13" s="231">
        <v>1353.3692582000001</v>
      </c>
      <c r="AQ13" s="231">
        <v>1353.5433972999999</v>
      </c>
      <c r="AR13" s="231">
        <v>1355.5626377000001</v>
      </c>
      <c r="AS13" s="231">
        <v>1362.2690023</v>
      </c>
      <c r="AT13" s="231">
        <v>1365.8469279999999</v>
      </c>
      <c r="AU13" s="231">
        <v>1369.1384376000001</v>
      </c>
      <c r="AV13" s="231">
        <v>1373.6283374</v>
      </c>
      <c r="AW13" s="231">
        <v>1375.2334105</v>
      </c>
      <c r="AX13" s="231">
        <v>1375.438463</v>
      </c>
      <c r="AY13" s="231">
        <v>1372.0905298</v>
      </c>
      <c r="AZ13" s="304">
        <v>1371.11</v>
      </c>
      <c r="BA13" s="304">
        <v>1370.345</v>
      </c>
      <c r="BB13" s="304">
        <v>1368.9639999999999</v>
      </c>
      <c r="BC13" s="304">
        <v>1369.25</v>
      </c>
      <c r="BD13" s="304">
        <v>1370.374</v>
      </c>
      <c r="BE13" s="304">
        <v>1373.0650000000001</v>
      </c>
      <c r="BF13" s="304">
        <v>1375.316</v>
      </c>
      <c r="BG13" s="304">
        <v>1377.857</v>
      </c>
      <c r="BH13" s="304">
        <v>1381.107</v>
      </c>
      <c r="BI13" s="304">
        <v>1383.914</v>
      </c>
      <c r="BJ13" s="304">
        <v>1386.6959999999999</v>
      </c>
      <c r="BK13" s="304">
        <v>1389.2180000000001</v>
      </c>
      <c r="BL13" s="304">
        <v>1392.1289999999999</v>
      </c>
      <c r="BM13" s="304">
        <v>1395.194</v>
      </c>
      <c r="BN13" s="304">
        <v>1398.6489999999999</v>
      </c>
      <c r="BO13" s="304">
        <v>1401.8409999999999</v>
      </c>
      <c r="BP13" s="304">
        <v>1405.008</v>
      </c>
      <c r="BQ13" s="304">
        <v>1408.0909999999999</v>
      </c>
      <c r="BR13" s="304">
        <v>1411.252</v>
      </c>
      <c r="BS13" s="304">
        <v>1414.433</v>
      </c>
      <c r="BT13" s="304">
        <v>1417.6320000000001</v>
      </c>
      <c r="BU13" s="304">
        <v>1420.8510000000001</v>
      </c>
      <c r="BV13" s="304">
        <v>1424.088</v>
      </c>
    </row>
    <row r="14" spans="1:74" ht="11.15" customHeight="1" x14ac:dyDescent="0.25">
      <c r="A14" s="147" t="s">
        <v>685</v>
      </c>
      <c r="B14" s="203" t="s">
        <v>433</v>
      </c>
      <c r="C14" s="231">
        <v>3551.3028399999998</v>
      </c>
      <c r="D14" s="231">
        <v>3558.9808005</v>
      </c>
      <c r="E14" s="231">
        <v>3569.2705682000001</v>
      </c>
      <c r="F14" s="231">
        <v>3586.8998098000002</v>
      </c>
      <c r="G14" s="231">
        <v>3598.8674417000002</v>
      </c>
      <c r="H14" s="231">
        <v>3609.9011306000002</v>
      </c>
      <c r="I14" s="231">
        <v>3617.2746609000001</v>
      </c>
      <c r="J14" s="231">
        <v>3628.4851257</v>
      </c>
      <c r="K14" s="231">
        <v>3640.8063093999999</v>
      </c>
      <c r="L14" s="231">
        <v>3669.0321803000002</v>
      </c>
      <c r="M14" s="231">
        <v>3672.4793252999998</v>
      </c>
      <c r="N14" s="231">
        <v>3665.9417128999999</v>
      </c>
      <c r="O14" s="231">
        <v>3672.6259371000001</v>
      </c>
      <c r="P14" s="231">
        <v>3628.7138642999998</v>
      </c>
      <c r="Q14" s="231">
        <v>3557.4120886000001</v>
      </c>
      <c r="R14" s="231">
        <v>3339.3207665</v>
      </c>
      <c r="S14" s="231">
        <v>3302.7894672000002</v>
      </c>
      <c r="T14" s="231">
        <v>3328.4183475</v>
      </c>
      <c r="U14" s="231">
        <v>3530.6971306999999</v>
      </c>
      <c r="V14" s="231">
        <v>3594.7790774</v>
      </c>
      <c r="W14" s="231">
        <v>3635.1539109999999</v>
      </c>
      <c r="X14" s="231">
        <v>3616.3052598999998</v>
      </c>
      <c r="Y14" s="231">
        <v>3635.9031460000001</v>
      </c>
      <c r="Z14" s="231">
        <v>3658.4311975999999</v>
      </c>
      <c r="AA14" s="231">
        <v>3688.3846844999998</v>
      </c>
      <c r="AB14" s="231">
        <v>3713.4016151000001</v>
      </c>
      <c r="AC14" s="231">
        <v>3737.9772588999999</v>
      </c>
      <c r="AD14" s="231">
        <v>3766.4858441000001</v>
      </c>
      <c r="AE14" s="231">
        <v>3786.8982434</v>
      </c>
      <c r="AF14" s="231">
        <v>3803.5886848999999</v>
      </c>
      <c r="AG14" s="231">
        <v>3807.9150755000001</v>
      </c>
      <c r="AH14" s="231">
        <v>3823.6431711999999</v>
      </c>
      <c r="AI14" s="231">
        <v>3842.1308789</v>
      </c>
      <c r="AJ14" s="231">
        <v>3888.7867683999998</v>
      </c>
      <c r="AK14" s="231">
        <v>3893.7372728999999</v>
      </c>
      <c r="AL14" s="231">
        <v>3882.3909619999999</v>
      </c>
      <c r="AM14" s="231">
        <v>3821.2246713999998</v>
      </c>
      <c r="AN14" s="231">
        <v>3802.4271033999999</v>
      </c>
      <c r="AO14" s="231">
        <v>3792.4750933999999</v>
      </c>
      <c r="AP14" s="231">
        <v>3797.3394023999999</v>
      </c>
      <c r="AQ14" s="231">
        <v>3800.6004380999998</v>
      </c>
      <c r="AR14" s="231">
        <v>3808.2289612</v>
      </c>
      <c r="AS14" s="231">
        <v>3828.4148561000002</v>
      </c>
      <c r="AT14" s="231">
        <v>3838.635941</v>
      </c>
      <c r="AU14" s="231">
        <v>3847.0821001999998</v>
      </c>
      <c r="AV14" s="231">
        <v>3856.2301997999998</v>
      </c>
      <c r="AW14" s="231">
        <v>3859.2688581000002</v>
      </c>
      <c r="AX14" s="231">
        <v>3858.6749411000001</v>
      </c>
      <c r="AY14" s="231">
        <v>3848.0598104999999</v>
      </c>
      <c r="AZ14" s="304">
        <v>3844.9920000000002</v>
      </c>
      <c r="BA14" s="304">
        <v>3843.0839999999998</v>
      </c>
      <c r="BB14" s="304">
        <v>3840.674</v>
      </c>
      <c r="BC14" s="304">
        <v>3842.328</v>
      </c>
      <c r="BD14" s="304">
        <v>3846.3850000000002</v>
      </c>
      <c r="BE14" s="304">
        <v>3855.8240000000001</v>
      </c>
      <c r="BF14" s="304">
        <v>3862.4560000000001</v>
      </c>
      <c r="BG14" s="304">
        <v>3869.2579999999998</v>
      </c>
      <c r="BH14" s="304">
        <v>3876.52</v>
      </c>
      <c r="BI14" s="304">
        <v>3883.4470000000001</v>
      </c>
      <c r="BJ14" s="304">
        <v>3890.326</v>
      </c>
      <c r="BK14" s="304">
        <v>3896.7150000000001</v>
      </c>
      <c r="BL14" s="304">
        <v>3903.835</v>
      </c>
      <c r="BM14" s="304">
        <v>3911.241</v>
      </c>
      <c r="BN14" s="304">
        <v>3919.4380000000001</v>
      </c>
      <c r="BO14" s="304">
        <v>3927.04</v>
      </c>
      <c r="BP14" s="304">
        <v>3934.5520000000001</v>
      </c>
      <c r="BQ14" s="304">
        <v>3941.8470000000002</v>
      </c>
      <c r="BR14" s="304">
        <v>3949.2719999999999</v>
      </c>
      <c r="BS14" s="304">
        <v>3956.6990000000001</v>
      </c>
      <c r="BT14" s="304">
        <v>3964.1309999999999</v>
      </c>
      <c r="BU14" s="304">
        <v>3971.5650000000001</v>
      </c>
      <c r="BV14" s="304">
        <v>3979.0039999999999</v>
      </c>
    </row>
    <row r="15" spans="1:74" ht="11.15" customHeight="1" x14ac:dyDescent="0.25">
      <c r="A15" s="147"/>
      <c r="B15" s="164" t="s">
        <v>1367</v>
      </c>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314"/>
      <c r="BA15" s="314"/>
      <c r="BB15" s="314"/>
      <c r="BC15" s="314"/>
      <c r="BD15" s="314"/>
      <c r="BE15" s="314"/>
      <c r="BF15" s="314"/>
      <c r="BG15" s="314"/>
      <c r="BH15" s="314"/>
      <c r="BI15" s="314"/>
      <c r="BJ15" s="314"/>
      <c r="BK15" s="314"/>
      <c r="BL15" s="314"/>
      <c r="BM15" s="314"/>
      <c r="BN15" s="314"/>
      <c r="BO15" s="314"/>
      <c r="BP15" s="314"/>
      <c r="BQ15" s="314"/>
      <c r="BR15" s="314"/>
      <c r="BS15" s="314"/>
      <c r="BT15" s="314"/>
      <c r="BU15" s="314"/>
      <c r="BV15" s="314"/>
    </row>
    <row r="16" spans="1:74" ht="11.15" customHeight="1" x14ac:dyDescent="0.25">
      <c r="A16" s="147" t="s">
        <v>686</v>
      </c>
      <c r="B16" s="203" t="s">
        <v>426</v>
      </c>
      <c r="C16" s="249">
        <v>99.316371543000002</v>
      </c>
      <c r="D16" s="249">
        <v>99.027684156999996</v>
      </c>
      <c r="E16" s="249">
        <v>98.773865399000002</v>
      </c>
      <c r="F16" s="249">
        <v>98.549730394999997</v>
      </c>
      <c r="G16" s="249">
        <v>98.369537547999997</v>
      </c>
      <c r="H16" s="249">
        <v>98.228101985999999</v>
      </c>
      <c r="I16" s="249">
        <v>98.208124787000003</v>
      </c>
      <c r="J16" s="249">
        <v>98.082177982000005</v>
      </c>
      <c r="K16" s="249">
        <v>97.932962652000001</v>
      </c>
      <c r="L16" s="249">
        <v>97.840781776</v>
      </c>
      <c r="M16" s="249">
        <v>97.584802159999995</v>
      </c>
      <c r="N16" s="249">
        <v>97.245326782999996</v>
      </c>
      <c r="O16" s="249">
        <v>98.451551730000006</v>
      </c>
      <c r="P16" s="249">
        <v>96.723187770999999</v>
      </c>
      <c r="Q16" s="249">
        <v>93.689430989000002</v>
      </c>
      <c r="R16" s="249">
        <v>84.357029955000002</v>
      </c>
      <c r="S16" s="249">
        <v>82.457426099000003</v>
      </c>
      <c r="T16" s="249">
        <v>82.997367991999994</v>
      </c>
      <c r="U16" s="249">
        <v>90.180964926000001</v>
      </c>
      <c r="V16" s="249">
        <v>92.446916349000006</v>
      </c>
      <c r="W16" s="249">
        <v>93.999331553000005</v>
      </c>
      <c r="X16" s="249">
        <v>94.185373220000002</v>
      </c>
      <c r="Y16" s="249">
        <v>94.800343974</v>
      </c>
      <c r="Z16" s="249">
        <v>95.191406495999999</v>
      </c>
      <c r="AA16" s="249">
        <v>94.920665787000004</v>
      </c>
      <c r="AB16" s="249">
        <v>95.192333098000006</v>
      </c>
      <c r="AC16" s="249">
        <v>95.568513429999996</v>
      </c>
      <c r="AD16" s="249">
        <v>96.297716554999994</v>
      </c>
      <c r="AE16" s="249">
        <v>96.696540597999999</v>
      </c>
      <c r="AF16" s="249">
        <v>97.013495331000001</v>
      </c>
      <c r="AG16" s="249">
        <v>97.086940088000006</v>
      </c>
      <c r="AH16" s="249">
        <v>97.361386702999994</v>
      </c>
      <c r="AI16" s="249">
        <v>97.675194509999997</v>
      </c>
      <c r="AJ16" s="249">
        <v>98.110360158000006</v>
      </c>
      <c r="AK16" s="249">
        <v>98.441392858</v>
      </c>
      <c r="AL16" s="249">
        <v>98.750289261999995</v>
      </c>
      <c r="AM16" s="249">
        <v>99.030987750999998</v>
      </c>
      <c r="AN16" s="249">
        <v>99.300157776000006</v>
      </c>
      <c r="AO16" s="249">
        <v>99.551737716999995</v>
      </c>
      <c r="AP16" s="249">
        <v>99.912436052000004</v>
      </c>
      <c r="AQ16" s="249">
        <v>100.03380447000001</v>
      </c>
      <c r="AR16" s="249">
        <v>100.04255145</v>
      </c>
      <c r="AS16" s="249">
        <v>99.883440785999994</v>
      </c>
      <c r="AT16" s="249">
        <v>99.708372037000004</v>
      </c>
      <c r="AU16" s="249">
        <v>99.462108999999998</v>
      </c>
      <c r="AV16" s="249">
        <v>99.001267425999998</v>
      </c>
      <c r="AW16" s="249">
        <v>98.720154000999997</v>
      </c>
      <c r="AX16" s="249">
        <v>98.475384474999998</v>
      </c>
      <c r="AY16" s="249">
        <v>98.297730360000003</v>
      </c>
      <c r="AZ16" s="315">
        <v>98.10257</v>
      </c>
      <c r="BA16" s="315">
        <v>97.920670000000001</v>
      </c>
      <c r="BB16" s="315">
        <v>97.627309999999994</v>
      </c>
      <c r="BC16" s="315">
        <v>97.5655</v>
      </c>
      <c r="BD16" s="315">
        <v>97.610500000000002</v>
      </c>
      <c r="BE16" s="315">
        <v>97.829710000000006</v>
      </c>
      <c r="BF16" s="315">
        <v>98.037809999999993</v>
      </c>
      <c r="BG16" s="315">
        <v>98.302210000000002</v>
      </c>
      <c r="BH16" s="315">
        <v>98.722089999999994</v>
      </c>
      <c r="BI16" s="315">
        <v>99.024649999999994</v>
      </c>
      <c r="BJ16" s="315">
        <v>99.309089999999998</v>
      </c>
      <c r="BK16" s="315">
        <v>99.559799999999996</v>
      </c>
      <c r="BL16" s="315">
        <v>99.819720000000004</v>
      </c>
      <c r="BM16" s="315">
        <v>100.0732</v>
      </c>
      <c r="BN16" s="315">
        <v>100.2921</v>
      </c>
      <c r="BO16" s="315">
        <v>100.554</v>
      </c>
      <c r="BP16" s="315">
        <v>100.8305</v>
      </c>
      <c r="BQ16" s="315">
        <v>101.1551</v>
      </c>
      <c r="BR16" s="315">
        <v>101.4362</v>
      </c>
      <c r="BS16" s="315">
        <v>101.7071</v>
      </c>
      <c r="BT16" s="315">
        <v>101.9679</v>
      </c>
      <c r="BU16" s="315">
        <v>102.2184</v>
      </c>
      <c r="BV16" s="315">
        <v>102.4588</v>
      </c>
    </row>
    <row r="17" spans="1:74" ht="11.15" customHeight="1" x14ac:dyDescent="0.25">
      <c r="A17" s="147" t="s">
        <v>687</v>
      </c>
      <c r="B17" s="203" t="s">
        <v>458</v>
      </c>
      <c r="C17" s="249">
        <v>98.922869843000001</v>
      </c>
      <c r="D17" s="249">
        <v>98.522686195999995</v>
      </c>
      <c r="E17" s="249">
        <v>98.181289452000001</v>
      </c>
      <c r="F17" s="249">
        <v>97.948054444999997</v>
      </c>
      <c r="G17" s="249">
        <v>97.687200383999993</v>
      </c>
      <c r="H17" s="249">
        <v>97.448102101999993</v>
      </c>
      <c r="I17" s="249">
        <v>97.268458267</v>
      </c>
      <c r="J17" s="249">
        <v>97.044597542000005</v>
      </c>
      <c r="K17" s="249">
        <v>96.814218595</v>
      </c>
      <c r="L17" s="249">
        <v>96.624934683999996</v>
      </c>
      <c r="M17" s="249">
        <v>96.345809348000003</v>
      </c>
      <c r="N17" s="249">
        <v>96.024455845000006</v>
      </c>
      <c r="O17" s="249">
        <v>97.728241609999998</v>
      </c>
      <c r="P17" s="249">
        <v>95.771906197999996</v>
      </c>
      <c r="Q17" s="249">
        <v>92.222817043999996</v>
      </c>
      <c r="R17" s="249">
        <v>81.132991369999999</v>
      </c>
      <c r="S17" s="249">
        <v>78.859381815000006</v>
      </c>
      <c r="T17" s="249">
        <v>79.454005601000006</v>
      </c>
      <c r="U17" s="249">
        <v>87.943897293999996</v>
      </c>
      <c r="V17" s="249">
        <v>90.504711838999995</v>
      </c>
      <c r="W17" s="249">
        <v>92.163483802000002</v>
      </c>
      <c r="X17" s="249">
        <v>91.977045493000006</v>
      </c>
      <c r="Y17" s="249">
        <v>92.539108059</v>
      </c>
      <c r="Z17" s="249">
        <v>92.906503809</v>
      </c>
      <c r="AA17" s="249">
        <v>92.717695243999998</v>
      </c>
      <c r="AB17" s="249">
        <v>92.966910489</v>
      </c>
      <c r="AC17" s="249">
        <v>93.292612043000005</v>
      </c>
      <c r="AD17" s="249">
        <v>93.906302374999996</v>
      </c>
      <c r="AE17" s="249">
        <v>94.226349698999996</v>
      </c>
      <c r="AF17" s="249">
        <v>94.464256484000003</v>
      </c>
      <c r="AG17" s="249">
        <v>94.415739677999994</v>
      </c>
      <c r="AH17" s="249">
        <v>94.642577670999998</v>
      </c>
      <c r="AI17" s="249">
        <v>94.940487411999996</v>
      </c>
      <c r="AJ17" s="249">
        <v>95.440239825999996</v>
      </c>
      <c r="AK17" s="249">
        <v>95.782214867999997</v>
      </c>
      <c r="AL17" s="249">
        <v>96.097183465000001</v>
      </c>
      <c r="AM17" s="249">
        <v>96.374216415999996</v>
      </c>
      <c r="AN17" s="249">
        <v>96.643369020999998</v>
      </c>
      <c r="AO17" s="249">
        <v>96.89371208</v>
      </c>
      <c r="AP17" s="249">
        <v>97.272204829000003</v>
      </c>
      <c r="AQ17" s="249">
        <v>97.374709369000001</v>
      </c>
      <c r="AR17" s="249">
        <v>97.348184935999996</v>
      </c>
      <c r="AS17" s="249">
        <v>97.054591711</v>
      </c>
      <c r="AT17" s="249">
        <v>96.873539198000003</v>
      </c>
      <c r="AU17" s="249">
        <v>96.666987577</v>
      </c>
      <c r="AV17" s="249">
        <v>96.390471101000003</v>
      </c>
      <c r="AW17" s="249">
        <v>96.166270576000002</v>
      </c>
      <c r="AX17" s="249">
        <v>95.949920253000002</v>
      </c>
      <c r="AY17" s="249">
        <v>95.758509873999998</v>
      </c>
      <c r="AZ17" s="315">
        <v>95.54504</v>
      </c>
      <c r="BA17" s="315">
        <v>95.326610000000002</v>
      </c>
      <c r="BB17" s="315">
        <v>94.969300000000004</v>
      </c>
      <c r="BC17" s="315">
        <v>94.841359999999995</v>
      </c>
      <c r="BD17" s="315">
        <v>94.808890000000005</v>
      </c>
      <c r="BE17" s="315">
        <v>94.917469999999994</v>
      </c>
      <c r="BF17" s="315">
        <v>95.041749999999993</v>
      </c>
      <c r="BG17" s="315">
        <v>95.227320000000006</v>
      </c>
      <c r="BH17" s="315">
        <v>95.573390000000003</v>
      </c>
      <c r="BI17" s="315">
        <v>95.807130000000001</v>
      </c>
      <c r="BJ17" s="315">
        <v>96.027739999999994</v>
      </c>
      <c r="BK17" s="315">
        <v>96.221630000000005</v>
      </c>
      <c r="BL17" s="315">
        <v>96.426220000000001</v>
      </c>
      <c r="BM17" s="315">
        <v>96.627889999999994</v>
      </c>
      <c r="BN17" s="315">
        <v>96.810469999999995</v>
      </c>
      <c r="BO17" s="315">
        <v>97.018450000000001</v>
      </c>
      <c r="BP17" s="315">
        <v>97.23563</v>
      </c>
      <c r="BQ17" s="315">
        <v>97.470050000000001</v>
      </c>
      <c r="BR17" s="315">
        <v>97.699659999999994</v>
      </c>
      <c r="BS17" s="315">
        <v>97.932460000000006</v>
      </c>
      <c r="BT17" s="315">
        <v>98.168450000000007</v>
      </c>
      <c r="BU17" s="315">
        <v>98.407650000000004</v>
      </c>
      <c r="BV17" s="315">
        <v>98.650049999999993</v>
      </c>
    </row>
    <row r="18" spans="1:74" ht="11.15" customHeight="1" x14ac:dyDescent="0.25">
      <c r="A18" s="147" t="s">
        <v>688</v>
      </c>
      <c r="B18" s="203" t="s">
        <v>427</v>
      </c>
      <c r="C18" s="249">
        <v>100.24815486999999</v>
      </c>
      <c r="D18" s="249">
        <v>99.818984176000001</v>
      </c>
      <c r="E18" s="249">
        <v>99.437419112000001</v>
      </c>
      <c r="F18" s="249">
        <v>99.105804852999995</v>
      </c>
      <c r="G18" s="249">
        <v>98.817692176999998</v>
      </c>
      <c r="H18" s="249">
        <v>98.575426254999996</v>
      </c>
      <c r="I18" s="249">
        <v>98.513237490999998</v>
      </c>
      <c r="J18" s="249">
        <v>98.261992277000004</v>
      </c>
      <c r="K18" s="249">
        <v>97.955921015000001</v>
      </c>
      <c r="L18" s="249">
        <v>97.533840854000005</v>
      </c>
      <c r="M18" s="249">
        <v>97.164004636000001</v>
      </c>
      <c r="N18" s="249">
        <v>96.785229510999997</v>
      </c>
      <c r="O18" s="249">
        <v>98.675863681999999</v>
      </c>
      <c r="P18" s="249">
        <v>96.570449588000002</v>
      </c>
      <c r="Q18" s="249">
        <v>92.747335433999993</v>
      </c>
      <c r="R18" s="249">
        <v>80.548410712000006</v>
      </c>
      <c r="S18" s="249">
        <v>78.283479318000005</v>
      </c>
      <c r="T18" s="249">
        <v>79.294430743999996</v>
      </c>
      <c r="U18" s="249">
        <v>89.517680240000004</v>
      </c>
      <c r="V18" s="249">
        <v>92.628085870000007</v>
      </c>
      <c r="W18" s="249">
        <v>94.562062882000006</v>
      </c>
      <c r="X18" s="249">
        <v>93.959236196000006</v>
      </c>
      <c r="Y18" s="249">
        <v>94.560637287000006</v>
      </c>
      <c r="Z18" s="249">
        <v>95.005891073000001</v>
      </c>
      <c r="AA18" s="249">
        <v>95.137260760999993</v>
      </c>
      <c r="AB18" s="249">
        <v>95.388522533</v>
      </c>
      <c r="AC18" s="249">
        <v>95.601939595000005</v>
      </c>
      <c r="AD18" s="249">
        <v>95.705135537999993</v>
      </c>
      <c r="AE18" s="249">
        <v>95.897145488000007</v>
      </c>
      <c r="AF18" s="249">
        <v>96.105593033999995</v>
      </c>
      <c r="AG18" s="249">
        <v>96.202931063999998</v>
      </c>
      <c r="AH18" s="249">
        <v>96.539914139999993</v>
      </c>
      <c r="AI18" s="249">
        <v>96.988995146999997</v>
      </c>
      <c r="AJ18" s="249">
        <v>97.851966118999997</v>
      </c>
      <c r="AK18" s="249">
        <v>98.298898967</v>
      </c>
      <c r="AL18" s="249">
        <v>98.631585721999997</v>
      </c>
      <c r="AM18" s="249">
        <v>98.732550418000002</v>
      </c>
      <c r="AN18" s="249">
        <v>98.924851965000002</v>
      </c>
      <c r="AO18" s="249">
        <v>99.091014396000006</v>
      </c>
      <c r="AP18" s="249">
        <v>99.317052351000001</v>
      </c>
      <c r="AQ18" s="249">
        <v>99.366425570000004</v>
      </c>
      <c r="AR18" s="249">
        <v>99.325148694000006</v>
      </c>
      <c r="AS18" s="249">
        <v>99.115502305999996</v>
      </c>
      <c r="AT18" s="249">
        <v>98.951214800000002</v>
      </c>
      <c r="AU18" s="249">
        <v>98.754566760000003</v>
      </c>
      <c r="AV18" s="249">
        <v>98.437960603999997</v>
      </c>
      <c r="AW18" s="249">
        <v>98.242289682000006</v>
      </c>
      <c r="AX18" s="249">
        <v>98.079956413999994</v>
      </c>
      <c r="AY18" s="249">
        <v>97.962120378999998</v>
      </c>
      <c r="AZ18" s="315">
        <v>97.858090000000004</v>
      </c>
      <c r="BA18" s="315">
        <v>97.779030000000006</v>
      </c>
      <c r="BB18" s="315">
        <v>97.689779999999999</v>
      </c>
      <c r="BC18" s="315">
        <v>97.687029999999993</v>
      </c>
      <c r="BD18" s="315">
        <v>97.735619999999997</v>
      </c>
      <c r="BE18" s="315">
        <v>97.866640000000004</v>
      </c>
      <c r="BF18" s="315">
        <v>97.994600000000005</v>
      </c>
      <c r="BG18" s="315">
        <v>98.150580000000005</v>
      </c>
      <c r="BH18" s="315">
        <v>98.378829999999994</v>
      </c>
      <c r="BI18" s="315">
        <v>98.557670000000002</v>
      </c>
      <c r="BJ18" s="315">
        <v>98.731350000000006</v>
      </c>
      <c r="BK18" s="315">
        <v>98.858239999999995</v>
      </c>
      <c r="BL18" s="315">
        <v>99.052819999999997</v>
      </c>
      <c r="BM18" s="315">
        <v>99.27346</v>
      </c>
      <c r="BN18" s="315">
        <v>99.551169999999999</v>
      </c>
      <c r="BO18" s="315">
        <v>99.800669999999997</v>
      </c>
      <c r="BP18" s="315">
        <v>100.053</v>
      </c>
      <c r="BQ18" s="315">
        <v>100.3227</v>
      </c>
      <c r="BR18" s="315">
        <v>100.56959999999999</v>
      </c>
      <c r="BS18" s="315">
        <v>100.80840000000001</v>
      </c>
      <c r="BT18" s="315">
        <v>101.039</v>
      </c>
      <c r="BU18" s="315">
        <v>101.2615</v>
      </c>
      <c r="BV18" s="315">
        <v>101.4757</v>
      </c>
    </row>
    <row r="19" spans="1:74" ht="11.15" customHeight="1" x14ac:dyDescent="0.25">
      <c r="A19" s="147" t="s">
        <v>689</v>
      </c>
      <c r="B19" s="203" t="s">
        <v>428</v>
      </c>
      <c r="C19" s="249">
        <v>100.98849604999999</v>
      </c>
      <c r="D19" s="249">
        <v>100.6706502</v>
      </c>
      <c r="E19" s="249">
        <v>100.42132861</v>
      </c>
      <c r="F19" s="249">
        <v>100.29287694999999</v>
      </c>
      <c r="G19" s="249">
        <v>100.14134464999999</v>
      </c>
      <c r="H19" s="249">
        <v>100.01907737000001</v>
      </c>
      <c r="I19" s="249">
        <v>100.01731067</v>
      </c>
      <c r="J19" s="249">
        <v>99.885146757000001</v>
      </c>
      <c r="K19" s="249">
        <v>99.713821186000004</v>
      </c>
      <c r="L19" s="249">
        <v>99.535589502999997</v>
      </c>
      <c r="M19" s="249">
        <v>99.261748965999999</v>
      </c>
      <c r="N19" s="249">
        <v>98.924555118000001</v>
      </c>
      <c r="O19" s="249">
        <v>99.931763244999999</v>
      </c>
      <c r="P19" s="249">
        <v>98.412046310999997</v>
      </c>
      <c r="Q19" s="249">
        <v>95.7731596</v>
      </c>
      <c r="R19" s="249">
        <v>87.583503921000002</v>
      </c>
      <c r="S19" s="249">
        <v>86.029977054</v>
      </c>
      <c r="T19" s="249">
        <v>86.680979805999996</v>
      </c>
      <c r="U19" s="249">
        <v>93.435296565000002</v>
      </c>
      <c r="V19" s="249">
        <v>95.571270261999999</v>
      </c>
      <c r="W19" s="249">
        <v>96.987685287000005</v>
      </c>
      <c r="X19" s="249">
        <v>96.911745162000003</v>
      </c>
      <c r="Y19" s="249">
        <v>97.468640199000006</v>
      </c>
      <c r="Z19" s="249">
        <v>97.885573922000006</v>
      </c>
      <c r="AA19" s="249">
        <v>97.949316894999995</v>
      </c>
      <c r="AB19" s="249">
        <v>98.246250063000005</v>
      </c>
      <c r="AC19" s="249">
        <v>98.563143991000004</v>
      </c>
      <c r="AD19" s="249">
        <v>98.964971211999995</v>
      </c>
      <c r="AE19" s="249">
        <v>99.273057261999995</v>
      </c>
      <c r="AF19" s="249">
        <v>99.552374673000003</v>
      </c>
      <c r="AG19" s="249">
        <v>99.775627705999995</v>
      </c>
      <c r="AH19" s="249">
        <v>100.01787964</v>
      </c>
      <c r="AI19" s="249">
        <v>100.25183474000001</v>
      </c>
      <c r="AJ19" s="249">
        <v>100.37078449000001</v>
      </c>
      <c r="AK19" s="249">
        <v>100.66817731</v>
      </c>
      <c r="AL19" s="249">
        <v>101.03730469</v>
      </c>
      <c r="AM19" s="249">
        <v>101.69618137000001</v>
      </c>
      <c r="AN19" s="249">
        <v>102.04526679</v>
      </c>
      <c r="AO19" s="249">
        <v>102.30257571</v>
      </c>
      <c r="AP19" s="249">
        <v>102.42883891</v>
      </c>
      <c r="AQ19" s="249">
        <v>102.5320467</v>
      </c>
      <c r="AR19" s="249">
        <v>102.57292989</v>
      </c>
      <c r="AS19" s="249">
        <v>102.52188012000001</v>
      </c>
      <c r="AT19" s="249">
        <v>102.46032035</v>
      </c>
      <c r="AU19" s="249">
        <v>102.35864223999999</v>
      </c>
      <c r="AV19" s="249">
        <v>102.19555277000001</v>
      </c>
      <c r="AW19" s="249">
        <v>102.02960773</v>
      </c>
      <c r="AX19" s="249">
        <v>101.83951411</v>
      </c>
      <c r="AY19" s="249">
        <v>101.5655965</v>
      </c>
      <c r="AZ19" s="315">
        <v>101.372</v>
      </c>
      <c r="BA19" s="315">
        <v>101.19889999999999</v>
      </c>
      <c r="BB19" s="315">
        <v>100.9466</v>
      </c>
      <c r="BC19" s="315">
        <v>100.8897</v>
      </c>
      <c r="BD19" s="315">
        <v>100.9284</v>
      </c>
      <c r="BE19" s="315">
        <v>101.11199999999999</v>
      </c>
      <c r="BF19" s="315">
        <v>101.3049</v>
      </c>
      <c r="BG19" s="315">
        <v>101.5564</v>
      </c>
      <c r="BH19" s="315">
        <v>101.9568</v>
      </c>
      <c r="BI19" s="315">
        <v>102.25790000000001</v>
      </c>
      <c r="BJ19" s="315">
        <v>102.5498</v>
      </c>
      <c r="BK19" s="315">
        <v>102.82559999999999</v>
      </c>
      <c r="BL19" s="315">
        <v>103.1046</v>
      </c>
      <c r="BM19" s="315">
        <v>103.3798</v>
      </c>
      <c r="BN19" s="315">
        <v>103.62609999999999</v>
      </c>
      <c r="BO19" s="315">
        <v>103.9123</v>
      </c>
      <c r="BP19" s="315">
        <v>104.21339999999999</v>
      </c>
      <c r="BQ19" s="315">
        <v>104.56270000000001</v>
      </c>
      <c r="BR19" s="315">
        <v>104.86839999999999</v>
      </c>
      <c r="BS19" s="315">
        <v>105.16379999999999</v>
      </c>
      <c r="BT19" s="315">
        <v>105.449</v>
      </c>
      <c r="BU19" s="315">
        <v>105.7239</v>
      </c>
      <c r="BV19" s="315">
        <v>105.98860000000001</v>
      </c>
    </row>
    <row r="20" spans="1:74" ht="11.15" customHeight="1" x14ac:dyDescent="0.25">
      <c r="A20" s="147" t="s">
        <v>690</v>
      </c>
      <c r="B20" s="203" t="s">
        <v>429</v>
      </c>
      <c r="C20" s="249">
        <v>101.16302902</v>
      </c>
      <c r="D20" s="249">
        <v>100.86885052</v>
      </c>
      <c r="E20" s="249">
        <v>100.6493141</v>
      </c>
      <c r="F20" s="249">
        <v>100.57072192</v>
      </c>
      <c r="G20" s="249">
        <v>100.45074302</v>
      </c>
      <c r="H20" s="249">
        <v>100.35567955</v>
      </c>
      <c r="I20" s="249">
        <v>100.33756879000001</v>
      </c>
      <c r="J20" s="249">
        <v>100.25330826</v>
      </c>
      <c r="K20" s="249">
        <v>100.15493524</v>
      </c>
      <c r="L20" s="249">
        <v>100.16213702</v>
      </c>
      <c r="M20" s="249">
        <v>99.945773518999999</v>
      </c>
      <c r="N20" s="249">
        <v>99.625532036999999</v>
      </c>
      <c r="O20" s="249">
        <v>100.68058924</v>
      </c>
      <c r="P20" s="249">
        <v>99.043209297999994</v>
      </c>
      <c r="Q20" s="249">
        <v>96.192568885</v>
      </c>
      <c r="R20" s="249">
        <v>87.311202984999994</v>
      </c>
      <c r="S20" s="249">
        <v>85.647140381</v>
      </c>
      <c r="T20" s="249">
        <v>86.382916061000003</v>
      </c>
      <c r="U20" s="249">
        <v>93.746497684000005</v>
      </c>
      <c r="V20" s="249">
        <v>96.110974189000004</v>
      </c>
      <c r="W20" s="249">
        <v>97.704313233999997</v>
      </c>
      <c r="X20" s="249">
        <v>97.715413311000006</v>
      </c>
      <c r="Y20" s="249">
        <v>98.374803568000004</v>
      </c>
      <c r="Z20" s="249">
        <v>98.871382498000003</v>
      </c>
      <c r="AA20" s="249">
        <v>98.970981015999996</v>
      </c>
      <c r="AB20" s="249">
        <v>99.317564102000006</v>
      </c>
      <c r="AC20" s="249">
        <v>99.676962670999998</v>
      </c>
      <c r="AD20" s="249">
        <v>100.10364395000001</v>
      </c>
      <c r="AE20" s="249">
        <v>100.44782307</v>
      </c>
      <c r="AF20" s="249">
        <v>100.76396726</v>
      </c>
      <c r="AG20" s="249">
        <v>100.94557309</v>
      </c>
      <c r="AH20" s="249">
        <v>101.28552497</v>
      </c>
      <c r="AI20" s="249">
        <v>101.67731949</v>
      </c>
      <c r="AJ20" s="249">
        <v>102.27416081</v>
      </c>
      <c r="AK20" s="249">
        <v>102.65473746000001</v>
      </c>
      <c r="AL20" s="249">
        <v>102.97225361</v>
      </c>
      <c r="AM20" s="249">
        <v>103.0939357</v>
      </c>
      <c r="AN20" s="249">
        <v>103.38491103</v>
      </c>
      <c r="AO20" s="249">
        <v>103.71240602</v>
      </c>
      <c r="AP20" s="249">
        <v>104.24915002</v>
      </c>
      <c r="AQ20" s="249">
        <v>104.52013736000001</v>
      </c>
      <c r="AR20" s="249">
        <v>104.69809737999999</v>
      </c>
      <c r="AS20" s="249">
        <v>104.83352275999999</v>
      </c>
      <c r="AT20" s="249">
        <v>104.78755861</v>
      </c>
      <c r="AU20" s="249">
        <v>104.61069759999999</v>
      </c>
      <c r="AV20" s="249">
        <v>104.07517786</v>
      </c>
      <c r="AW20" s="249">
        <v>103.80734459</v>
      </c>
      <c r="AX20" s="249">
        <v>103.57943589999999</v>
      </c>
      <c r="AY20" s="249">
        <v>103.44946520000001</v>
      </c>
      <c r="AZ20" s="315">
        <v>103.25790000000001</v>
      </c>
      <c r="BA20" s="315">
        <v>103.06270000000001</v>
      </c>
      <c r="BB20" s="315">
        <v>102.73139999999999</v>
      </c>
      <c r="BC20" s="315">
        <v>102.6285</v>
      </c>
      <c r="BD20" s="315">
        <v>102.6215</v>
      </c>
      <c r="BE20" s="315">
        <v>102.7398</v>
      </c>
      <c r="BF20" s="315">
        <v>102.90219999999999</v>
      </c>
      <c r="BG20" s="315">
        <v>103.1382</v>
      </c>
      <c r="BH20" s="315">
        <v>103.55970000000001</v>
      </c>
      <c r="BI20" s="315">
        <v>103.85899999999999</v>
      </c>
      <c r="BJ20" s="315">
        <v>104.1481</v>
      </c>
      <c r="BK20" s="315">
        <v>104.4101</v>
      </c>
      <c r="BL20" s="315">
        <v>104.69110000000001</v>
      </c>
      <c r="BM20" s="315">
        <v>104.9742</v>
      </c>
      <c r="BN20" s="315">
        <v>105.2424</v>
      </c>
      <c r="BO20" s="315">
        <v>105.5429</v>
      </c>
      <c r="BP20" s="315">
        <v>105.85850000000001</v>
      </c>
      <c r="BQ20" s="315">
        <v>106.22580000000001</v>
      </c>
      <c r="BR20" s="315">
        <v>106.54430000000001</v>
      </c>
      <c r="BS20" s="315">
        <v>106.8505</v>
      </c>
      <c r="BT20" s="315">
        <v>107.1443</v>
      </c>
      <c r="BU20" s="315">
        <v>107.4259</v>
      </c>
      <c r="BV20" s="315">
        <v>107.6951</v>
      </c>
    </row>
    <row r="21" spans="1:74" ht="11.15" customHeight="1" x14ac:dyDescent="0.25">
      <c r="A21" s="147" t="s">
        <v>691</v>
      </c>
      <c r="B21" s="203" t="s">
        <v>430</v>
      </c>
      <c r="C21" s="249">
        <v>99.488686200000004</v>
      </c>
      <c r="D21" s="249">
        <v>99.149370863000001</v>
      </c>
      <c r="E21" s="249">
        <v>98.866754506999996</v>
      </c>
      <c r="F21" s="249">
        <v>98.633310116999994</v>
      </c>
      <c r="G21" s="249">
        <v>98.469736982000001</v>
      </c>
      <c r="H21" s="249">
        <v>98.368508089000002</v>
      </c>
      <c r="I21" s="249">
        <v>98.495190289999996</v>
      </c>
      <c r="J21" s="249">
        <v>98.394474739000003</v>
      </c>
      <c r="K21" s="249">
        <v>98.231928288000006</v>
      </c>
      <c r="L21" s="249">
        <v>97.966774624999999</v>
      </c>
      <c r="M21" s="249">
        <v>97.711148610999999</v>
      </c>
      <c r="N21" s="249">
        <v>97.424273932000006</v>
      </c>
      <c r="O21" s="249">
        <v>99.302237865999999</v>
      </c>
      <c r="P21" s="249">
        <v>97.305800400999999</v>
      </c>
      <c r="Q21" s="249">
        <v>93.631048813999996</v>
      </c>
      <c r="R21" s="249">
        <v>81.685613226000001</v>
      </c>
      <c r="S21" s="249">
        <v>79.598510806999997</v>
      </c>
      <c r="T21" s="249">
        <v>80.777371676000001</v>
      </c>
      <c r="U21" s="249">
        <v>91.131545891000002</v>
      </c>
      <c r="V21" s="249">
        <v>94.410320794</v>
      </c>
      <c r="W21" s="249">
        <v>96.523046441999995</v>
      </c>
      <c r="X21" s="249">
        <v>96.216080250000005</v>
      </c>
      <c r="Y21" s="249">
        <v>96.936939327999994</v>
      </c>
      <c r="Z21" s="249">
        <v>97.431981089999994</v>
      </c>
      <c r="AA21" s="249">
        <v>97.388005122999999</v>
      </c>
      <c r="AB21" s="249">
        <v>97.666312563999995</v>
      </c>
      <c r="AC21" s="249">
        <v>97.953703000999994</v>
      </c>
      <c r="AD21" s="249">
        <v>98.296279118000001</v>
      </c>
      <c r="AE21" s="249">
        <v>98.567258530999993</v>
      </c>
      <c r="AF21" s="249">
        <v>98.812743925000007</v>
      </c>
      <c r="AG21" s="249">
        <v>98.909245538999997</v>
      </c>
      <c r="AH21" s="249">
        <v>99.196360217000006</v>
      </c>
      <c r="AI21" s="249">
        <v>99.550598196999999</v>
      </c>
      <c r="AJ21" s="249">
        <v>100.19319384000001</v>
      </c>
      <c r="AK21" s="249">
        <v>100.51575265</v>
      </c>
      <c r="AL21" s="249">
        <v>100.73950901000001</v>
      </c>
      <c r="AM21" s="249">
        <v>100.73712982000001</v>
      </c>
      <c r="AN21" s="249">
        <v>100.85878106</v>
      </c>
      <c r="AO21" s="249">
        <v>100.97712964</v>
      </c>
      <c r="AP21" s="249">
        <v>101.18439598000001</v>
      </c>
      <c r="AQ21" s="249">
        <v>101.22697395</v>
      </c>
      <c r="AR21" s="249">
        <v>101.19708396</v>
      </c>
      <c r="AS21" s="249">
        <v>101.04495217</v>
      </c>
      <c r="AT21" s="249">
        <v>100.90745663</v>
      </c>
      <c r="AU21" s="249">
        <v>100.7348235</v>
      </c>
      <c r="AV21" s="249">
        <v>100.4675716</v>
      </c>
      <c r="AW21" s="249">
        <v>100.26927417</v>
      </c>
      <c r="AX21" s="249">
        <v>100.08045004</v>
      </c>
      <c r="AY21" s="249">
        <v>99.899853974999999</v>
      </c>
      <c r="AZ21" s="315">
        <v>99.730909999999994</v>
      </c>
      <c r="BA21" s="315">
        <v>99.572370000000006</v>
      </c>
      <c r="BB21" s="315">
        <v>99.332689999999999</v>
      </c>
      <c r="BC21" s="315">
        <v>99.263630000000006</v>
      </c>
      <c r="BD21" s="315">
        <v>99.273650000000004</v>
      </c>
      <c r="BE21" s="315">
        <v>99.418530000000004</v>
      </c>
      <c r="BF21" s="315">
        <v>99.54486</v>
      </c>
      <c r="BG21" s="315">
        <v>99.708420000000004</v>
      </c>
      <c r="BH21" s="315">
        <v>99.952610000000007</v>
      </c>
      <c r="BI21" s="315">
        <v>100.1581</v>
      </c>
      <c r="BJ21" s="315">
        <v>100.3683</v>
      </c>
      <c r="BK21" s="315">
        <v>100.5658</v>
      </c>
      <c r="BL21" s="315">
        <v>100.7985</v>
      </c>
      <c r="BM21" s="315">
        <v>101.0489</v>
      </c>
      <c r="BN21" s="315">
        <v>101.33450000000001</v>
      </c>
      <c r="BO21" s="315">
        <v>101.60760000000001</v>
      </c>
      <c r="BP21" s="315">
        <v>101.88549999999999</v>
      </c>
      <c r="BQ21" s="315">
        <v>102.1841</v>
      </c>
      <c r="BR21" s="315">
        <v>102.4598</v>
      </c>
      <c r="BS21" s="315">
        <v>102.72839999999999</v>
      </c>
      <c r="BT21" s="315">
        <v>102.99</v>
      </c>
      <c r="BU21" s="315">
        <v>103.2445</v>
      </c>
      <c r="BV21" s="315">
        <v>103.4919</v>
      </c>
    </row>
    <row r="22" spans="1:74" ht="11.15" customHeight="1" x14ac:dyDescent="0.25">
      <c r="A22" s="147" t="s">
        <v>692</v>
      </c>
      <c r="B22" s="203" t="s">
        <v>431</v>
      </c>
      <c r="C22" s="249">
        <v>102.51603095</v>
      </c>
      <c r="D22" s="249">
        <v>102.28706269</v>
      </c>
      <c r="E22" s="249">
        <v>102.12368578</v>
      </c>
      <c r="F22" s="249">
        <v>102.07625564999999</v>
      </c>
      <c r="G22" s="249">
        <v>102.00629485</v>
      </c>
      <c r="H22" s="249">
        <v>101.96415881999999</v>
      </c>
      <c r="I22" s="249">
        <v>102.05584777999999</v>
      </c>
      <c r="J22" s="249">
        <v>101.98986112999999</v>
      </c>
      <c r="K22" s="249">
        <v>101.87219908</v>
      </c>
      <c r="L22" s="249">
        <v>101.72921542</v>
      </c>
      <c r="M22" s="249">
        <v>101.48843724</v>
      </c>
      <c r="N22" s="249">
        <v>101.1762183</v>
      </c>
      <c r="O22" s="249">
        <v>102.12364319</v>
      </c>
      <c r="P22" s="249">
        <v>100.67022935</v>
      </c>
      <c r="Q22" s="249">
        <v>98.147061350000001</v>
      </c>
      <c r="R22" s="249">
        <v>90.543557542000002</v>
      </c>
      <c r="S22" s="249">
        <v>88.888817438000004</v>
      </c>
      <c r="T22" s="249">
        <v>89.172259397999994</v>
      </c>
      <c r="U22" s="249">
        <v>94.703594526000003</v>
      </c>
      <c r="V22" s="249">
        <v>96.381117286999995</v>
      </c>
      <c r="W22" s="249">
        <v>97.514538783999996</v>
      </c>
      <c r="X22" s="249">
        <v>97.566139414000006</v>
      </c>
      <c r="Y22" s="249">
        <v>98.014648088000001</v>
      </c>
      <c r="Z22" s="249">
        <v>98.322345201000005</v>
      </c>
      <c r="AA22" s="249">
        <v>98.141596390000004</v>
      </c>
      <c r="AB22" s="249">
        <v>98.428396157999998</v>
      </c>
      <c r="AC22" s="249">
        <v>98.835110138000005</v>
      </c>
      <c r="AD22" s="249">
        <v>99.668756974000004</v>
      </c>
      <c r="AE22" s="249">
        <v>100.0850354</v>
      </c>
      <c r="AF22" s="249">
        <v>100.39096406</v>
      </c>
      <c r="AG22" s="249">
        <v>100.30931941</v>
      </c>
      <c r="AH22" s="249">
        <v>100.60246619</v>
      </c>
      <c r="AI22" s="249">
        <v>100.99318086</v>
      </c>
      <c r="AJ22" s="249">
        <v>101.62581555</v>
      </c>
      <c r="AK22" s="249">
        <v>102.10340189</v>
      </c>
      <c r="AL22" s="249">
        <v>102.57029201</v>
      </c>
      <c r="AM22" s="249">
        <v>103.0002059</v>
      </c>
      <c r="AN22" s="249">
        <v>103.46541362000001</v>
      </c>
      <c r="AO22" s="249">
        <v>103.93963515</v>
      </c>
      <c r="AP22" s="249">
        <v>104.57454568999999</v>
      </c>
      <c r="AQ22" s="249">
        <v>104.95303841</v>
      </c>
      <c r="AR22" s="249">
        <v>105.22678852999999</v>
      </c>
      <c r="AS22" s="249">
        <v>105.42174957</v>
      </c>
      <c r="AT22" s="249">
        <v>105.46654933000001</v>
      </c>
      <c r="AU22" s="249">
        <v>105.38714134</v>
      </c>
      <c r="AV22" s="249">
        <v>105.01630565000001</v>
      </c>
      <c r="AW22" s="249">
        <v>104.81389711999999</v>
      </c>
      <c r="AX22" s="249">
        <v>104.61269578</v>
      </c>
      <c r="AY22" s="249">
        <v>104.37093542</v>
      </c>
      <c r="AZ22" s="315">
        <v>104.20350000000001</v>
      </c>
      <c r="BA22" s="315">
        <v>104.0685</v>
      </c>
      <c r="BB22" s="315">
        <v>103.8874</v>
      </c>
      <c r="BC22" s="315">
        <v>103.8766</v>
      </c>
      <c r="BD22" s="315">
        <v>103.95740000000001</v>
      </c>
      <c r="BE22" s="315">
        <v>104.1819</v>
      </c>
      <c r="BF22" s="315">
        <v>104.4068</v>
      </c>
      <c r="BG22" s="315">
        <v>104.6844</v>
      </c>
      <c r="BH22" s="315">
        <v>105.1084</v>
      </c>
      <c r="BI22" s="315">
        <v>105.4207</v>
      </c>
      <c r="BJ22" s="315">
        <v>105.7152</v>
      </c>
      <c r="BK22" s="315">
        <v>105.9772</v>
      </c>
      <c r="BL22" s="315">
        <v>106.24679999999999</v>
      </c>
      <c r="BM22" s="315">
        <v>106.5095</v>
      </c>
      <c r="BN22" s="315">
        <v>106.7341</v>
      </c>
      <c r="BO22" s="315">
        <v>107.0063</v>
      </c>
      <c r="BP22" s="315">
        <v>107.295</v>
      </c>
      <c r="BQ22" s="315">
        <v>107.6314</v>
      </c>
      <c r="BR22" s="315">
        <v>107.9295</v>
      </c>
      <c r="BS22" s="315">
        <v>108.2204</v>
      </c>
      <c r="BT22" s="315">
        <v>108.5043</v>
      </c>
      <c r="BU22" s="315">
        <v>108.7812</v>
      </c>
      <c r="BV22" s="315">
        <v>109.0509</v>
      </c>
    </row>
    <row r="23" spans="1:74" ht="11.15" customHeight="1" x14ac:dyDescent="0.25">
      <c r="A23" s="147" t="s">
        <v>693</v>
      </c>
      <c r="B23" s="203" t="s">
        <v>432</v>
      </c>
      <c r="C23" s="249">
        <v>104.23471893999999</v>
      </c>
      <c r="D23" s="249">
        <v>104.06537363</v>
      </c>
      <c r="E23" s="249">
        <v>103.92433151</v>
      </c>
      <c r="F23" s="249">
        <v>103.76251553</v>
      </c>
      <c r="G23" s="249">
        <v>103.71488757</v>
      </c>
      <c r="H23" s="249">
        <v>103.73237057999999</v>
      </c>
      <c r="I23" s="249">
        <v>103.96435897000001</v>
      </c>
      <c r="J23" s="249">
        <v>104.00001813999999</v>
      </c>
      <c r="K23" s="249">
        <v>103.98874249000001</v>
      </c>
      <c r="L23" s="249">
        <v>103.96813842</v>
      </c>
      <c r="M23" s="249">
        <v>103.83478832</v>
      </c>
      <c r="N23" s="249">
        <v>103.6262986</v>
      </c>
      <c r="O23" s="249">
        <v>104.57885031000001</v>
      </c>
      <c r="P23" s="249">
        <v>103.29294556000001</v>
      </c>
      <c r="Q23" s="249">
        <v>101.00476541</v>
      </c>
      <c r="R23" s="249">
        <v>93.619244953000006</v>
      </c>
      <c r="S23" s="249">
        <v>92.397812677000005</v>
      </c>
      <c r="T23" s="249">
        <v>93.245403676999999</v>
      </c>
      <c r="U23" s="249">
        <v>99.772009620000006</v>
      </c>
      <c r="V23" s="249">
        <v>102.05015342</v>
      </c>
      <c r="W23" s="249">
        <v>103.68982676</v>
      </c>
      <c r="X23" s="249">
        <v>104.04602131999999</v>
      </c>
      <c r="Y23" s="249">
        <v>104.89250993</v>
      </c>
      <c r="Z23" s="249">
        <v>105.58428429</v>
      </c>
      <c r="AA23" s="249">
        <v>105.84701031</v>
      </c>
      <c r="AB23" s="249">
        <v>106.43510673999999</v>
      </c>
      <c r="AC23" s="249">
        <v>107.07423949</v>
      </c>
      <c r="AD23" s="249">
        <v>108.00742972</v>
      </c>
      <c r="AE23" s="249">
        <v>108.56636924999999</v>
      </c>
      <c r="AF23" s="249">
        <v>108.99407922</v>
      </c>
      <c r="AG23" s="249">
        <v>109.00452975</v>
      </c>
      <c r="AH23" s="249">
        <v>109.38430305999999</v>
      </c>
      <c r="AI23" s="249">
        <v>109.84736925</v>
      </c>
      <c r="AJ23" s="249">
        <v>110.50816125</v>
      </c>
      <c r="AK23" s="249">
        <v>111.05198849999999</v>
      </c>
      <c r="AL23" s="249">
        <v>111.59328393</v>
      </c>
      <c r="AM23" s="249">
        <v>112.20104981</v>
      </c>
      <c r="AN23" s="249">
        <v>112.68552989</v>
      </c>
      <c r="AO23" s="249">
        <v>113.11572644</v>
      </c>
      <c r="AP23" s="249">
        <v>113.51537736</v>
      </c>
      <c r="AQ23" s="249">
        <v>113.81920344</v>
      </c>
      <c r="AR23" s="249">
        <v>114.05094258</v>
      </c>
      <c r="AS23" s="249">
        <v>114.27098109000001</v>
      </c>
      <c r="AT23" s="249">
        <v>114.31325662</v>
      </c>
      <c r="AU23" s="249">
        <v>114.23815548</v>
      </c>
      <c r="AV23" s="249">
        <v>113.90243896</v>
      </c>
      <c r="AW23" s="249">
        <v>113.70001351000001</v>
      </c>
      <c r="AX23" s="249">
        <v>113.48764041</v>
      </c>
      <c r="AY23" s="249">
        <v>113.22653067</v>
      </c>
      <c r="AZ23" s="315">
        <v>113.0234</v>
      </c>
      <c r="BA23" s="315">
        <v>112.83929999999999</v>
      </c>
      <c r="BB23" s="315">
        <v>112.55719999999999</v>
      </c>
      <c r="BC23" s="315">
        <v>112.49939999999999</v>
      </c>
      <c r="BD23" s="315">
        <v>112.54859999999999</v>
      </c>
      <c r="BE23" s="315">
        <v>112.7761</v>
      </c>
      <c r="BF23" s="315">
        <v>112.98609999999999</v>
      </c>
      <c r="BG23" s="315">
        <v>113.2499</v>
      </c>
      <c r="BH23" s="315">
        <v>113.6611</v>
      </c>
      <c r="BI23" s="315">
        <v>113.9619</v>
      </c>
      <c r="BJ23" s="315">
        <v>114.2462</v>
      </c>
      <c r="BK23" s="315">
        <v>114.4738</v>
      </c>
      <c r="BL23" s="315">
        <v>114.755</v>
      </c>
      <c r="BM23" s="315">
        <v>115.0496</v>
      </c>
      <c r="BN23" s="315">
        <v>115.363</v>
      </c>
      <c r="BO23" s="315">
        <v>115.68049999999999</v>
      </c>
      <c r="BP23" s="315">
        <v>116.00749999999999</v>
      </c>
      <c r="BQ23" s="315">
        <v>116.36709999999999</v>
      </c>
      <c r="BR23" s="315">
        <v>116.6957</v>
      </c>
      <c r="BS23" s="315">
        <v>117.01649999999999</v>
      </c>
      <c r="BT23" s="315">
        <v>117.3293</v>
      </c>
      <c r="BU23" s="315">
        <v>117.6343</v>
      </c>
      <c r="BV23" s="315">
        <v>117.9314</v>
      </c>
    </row>
    <row r="24" spans="1:74" ht="11.15" customHeight="1" x14ac:dyDescent="0.25">
      <c r="A24" s="147" t="s">
        <v>694</v>
      </c>
      <c r="B24" s="203" t="s">
        <v>433</v>
      </c>
      <c r="C24" s="249">
        <v>99.429334912000002</v>
      </c>
      <c r="D24" s="249">
        <v>99.049179019999997</v>
      </c>
      <c r="E24" s="249">
        <v>98.734402199000002</v>
      </c>
      <c r="F24" s="249">
        <v>98.508773726000001</v>
      </c>
      <c r="G24" s="249">
        <v>98.306928083000003</v>
      </c>
      <c r="H24" s="249">
        <v>98.152634550000002</v>
      </c>
      <c r="I24" s="249">
        <v>98.098225596999995</v>
      </c>
      <c r="J24" s="249">
        <v>97.999786929999999</v>
      </c>
      <c r="K24" s="249">
        <v>97.909651018999995</v>
      </c>
      <c r="L24" s="249">
        <v>97.966984441999998</v>
      </c>
      <c r="M24" s="249">
        <v>97.789079110000003</v>
      </c>
      <c r="N24" s="249">
        <v>97.515101600999998</v>
      </c>
      <c r="O24" s="249">
        <v>98.632106931999999</v>
      </c>
      <c r="P24" s="249">
        <v>97.050693805999998</v>
      </c>
      <c r="Q24" s="249">
        <v>94.257917239999998</v>
      </c>
      <c r="R24" s="249">
        <v>85.762084728999994</v>
      </c>
      <c r="S24" s="249">
        <v>83.915350664000002</v>
      </c>
      <c r="T24" s="249">
        <v>84.226022538999999</v>
      </c>
      <c r="U24" s="249">
        <v>90.400176685000005</v>
      </c>
      <c r="V24" s="249">
        <v>92.246103192000007</v>
      </c>
      <c r="W24" s="249">
        <v>93.469878390000005</v>
      </c>
      <c r="X24" s="249">
        <v>93.470252552000005</v>
      </c>
      <c r="Y24" s="249">
        <v>93.900662428999993</v>
      </c>
      <c r="Z24" s="249">
        <v>94.159858294000003</v>
      </c>
      <c r="AA24" s="249">
        <v>93.829125203999993</v>
      </c>
      <c r="AB24" s="249">
        <v>94.059929249999996</v>
      </c>
      <c r="AC24" s="249">
        <v>94.433555489</v>
      </c>
      <c r="AD24" s="249">
        <v>95.319787536999996</v>
      </c>
      <c r="AE24" s="249">
        <v>95.701720452000004</v>
      </c>
      <c r="AF24" s="249">
        <v>95.94913785</v>
      </c>
      <c r="AG24" s="249">
        <v>95.788254738000006</v>
      </c>
      <c r="AH24" s="249">
        <v>95.971979844000003</v>
      </c>
      <c r="AI24" s="249">
        <v>96.226528177000006</v>
      </c>
      <c r="AJ24" s="249">
        <v>96.674080086999993</v>
      </c>
      <c r="AK24" s="249">
        <v>96.978639608999998</v>
      </c>
      <c r="AL24" s="249">
        <v>97.262387094000005</v>
      </c>
      <c r="AM24" s="249">
        <v>97.485807786999999</v>
      </c>
      <c r="AN24" s="249">
        <v>97.757567264000002</v>
      </c>
      <c r="AO24" s="249">
        <v>98.038150768999998</v>
      </c>
      <c r="AP24" s="249">
        <v>98.503118541999996</v>
      </c>
      <c r="AQ24" s="249">
        <v>98.669679927000004</v>
      </c>
      <c r="AR24" s="249">
        <v>98.713395164000005</v>
      </c>
      <c r="AS24" s="249">
        <v>98.531619707999994</v>
      </c>
      <c r="AT24" s="249">
        <v>98.406626052999997</v>
      </c>
      <c r="AU24" s="249">
        <v>98.235769656000002</v>
      </c>
      <c r="AV24" s="249">
        <v>97.924264211999997</v>
      </c>
      <c r="AW24" s="249">
        <v>97.732772058999998</v>
      </c>
      <c r="AX24" s="249">
        <v>97.566506891000003</v>
      </c>
      <c r="AY24" s="249">
        <v>97.467888608999999</v>
      </c>
      <c r="AZ24" s="315">
        <v>97.320260000000005</v>
      </c>
      <c r="BA24" s="315">
        <v>97.166049999999998</v>
      </c>
      <c r="BB24" s="315">
        <v>96.862989999999996</v>
      </c>
      <c r="BC24" s="315">
        <v>96.802289999999999</v>
      </c>
      <c r="BD24" s="315">
        <v>96.841700000000003</v>
      </c>
      <c r="BE24" s="315">
        <v>97.025279999999995</v>
      </c>
      <c r="BF24" s="315">
        <v>97.231830000000002</v>
      </c>
      <c r="BG24" s="315">
        <v>97.505420000000001</v>
      </c>
      <c r="BH24" s="315">
        <v>97.939419999999998</v>
      </c>
      <c r="BI24" s="315">
        <v>98.277060000000006</v>
      </c>
      <c r="BJ24" s="315">
        <v>98.611710000000002</v>
      </c>
      <c r="BK24" s="315">
        <v>98.946979999999996</v>
      </c>
      <c r="BL24" s="315">
        <v>99.272940000000006</v>
      </c>
      <c r="BM24" s="315">
        <v>99.593209999999999</v>
      </c>
      <c r="BN24" s="315">
        <v>99.885819999999995</v>
      </c>
      <c r="BO24" s="315">
        <v>100.2111</v>
      </c>
      <c r="BP24" s="315">
        <v>100.5472</v>
      </c>
      <c r="BQ24" s="315">
        <v>100.9198</v>
      </c>
      <c r="BR24" s="315">
        <v>101.2582</v>
      </c>
      <c r="BS24" s="315">
        <v>101.5881</v>
      </c>
      <c r="BT24" s="315">
        <v>101.9096</v>
      </c>
      <c r="BU24" s="315">
        <v>102.2226</v>
      </c>
      <c r="BV24" s="315">
        <v>102.52719999999999</v>
      </c>
    </row>
    <row r="25" spans="1:74" ht="11.15" customHeight="1" x14ac:dyDescent="0.25">
      <c r="A25" s="147"/>
      <c r="B25" s="164" t="s">
        <v>1370</v>
      </c>
      <c r="C25" s="237"/>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316"/>
      <c r="BA25" s="316"/>
      <c r="BB25" s="316"/>
      <c r="BC25" s="316"/>
      <c r="BD25" s="316"/>
      <c r="BE25" s="316"/>
      <c r="BF25" s="316"/>
      <c r="BG25" s="316"/>
      <c r="BH25" s="316"/>
      <c r="BI25" s="316"/>
      <c r="BJ25" s="316"/>
      <c r="BK25" s="316"/>
      <c r="BL25" s="316"/>
      <c r="BM25" s="316"/>
      <c r="BN25" s="316"/>
      <c r="BO25" s="316"/>
      <c r="BP25" s="316"/>
      <c r="BQ25" s="316"/>
      <c r="BR25" s="316"/>
      <c r="BS25" s="316"/>
      <c r="BT25" s="316"/>
      <c r="BU25" s="316"/>
      <c r="BV25" s="316"/>
    </row>
    <row r="26" spans="1:74" ht="11.15" customHeight="1" x14ac:dyDescent="0.25">
      <c r="A26" s="147" t="s">
        <v>695</v>
      </c>
      <c r="B26" s="203" t="s">
        <v>426</v>
      </c>
      <c r="C26" s="231">
        <v>902.65636635999999</v>
      </c>
      <c r="D26" s="231">
        <v>908.10171714000001</v>
      </c>
      <c r="E26" s="231">
        <v>910.50378820000003</v>
      </c>
      <c r="F26" s="231">
        <v>905.84109320000005</v>
      </c>
      <c r="G26" s="231">
        <v>905.17271955000001</v>
      </c>
      <c r="H26" s="231">
        <v>904.47718092000002</v>
      </c>
      <c r="I26" s="231">
        <v>903.31952471</v>
      </c>
      <c r="J26" s="231">
        <v>902.89587057999995</v>
      </c>
      <c r="K26" s="231">
        <v>902.77126594000003</v>
      </c>
      <c r="L26" s="231">
        <v>903.33799216</v>
      </c>
      <c r="M26" s="231">
        <v>903.51727544000005</v>
      </c>
      <c r="N26" s="231">
        <v>903.70139716000006</v>
      </c>
      <c r="O26" s="231">
        <v>894.02281817000005</v>
      </c>
      <c r="P26" s="231">
        <v>901.61727113999996</v>
      </c>
      <c r="Q26" s="231">
        <v>916.61721692000003</v>
      </c>
      <c r="R26" s="231">
        <v>964.03345069</v>
      </c>
      <c r="S26" s="231">
        <v>975.08628569999996</v>
      </c>
      <c r="T26" s="231">
        <v>974.78651712999999</v>
      </c>
      <c r="U26" s="231">
        <v>942.64427388000001</v>
      </c>
      <c r="V26" s="231">
        <v>935.00670148999995</v>
      </c>
      <c r="W26" s="231">
        <v>931.38392885999997</v>
      </c>
      <c r="X26" s="231">
        <v>925.26039813</v>
      </c>
      <c r="Y26" s="231">
        <v>934.55389342000001</v>
      </c>
      <c r="Z26" s="231">
        <v>952.74885687000005</v>
      </c>
      <c r="AA26" s="231">
        <v>1010.3851555</v>
      </c>
      <c r="AB26" s="231">
        <v>1023.478155</v>
      </c>
      <c r="AC26" s="231">
        <v>1022.5677224</v>
      </c>
      <c r="AD26" s="231">
        <v>983.46335555999997</v>
      </c>
      <c r="AE26" s="231">
        <v>972.68893552999998</v>
      </c>
      <c r="AF26" s="231">
        <v>966.05396010000004</v>
      </c>
      <c r="AG26" s="231">
        <v>969.08900472000005</v>
      </c>
      <c r="AH26" s="231">
        <v>966.58498687999997</v>
      </c>
      <c r="AI26" s="231">
        <v>964.07248204999996</v>
      </c>
      <c r="AJ26" s="231">
        <v>961.83410552999999</v>
      </c>
      <c r="AK26" s="231">
        <v>959.09266521999996</v>
      </c>
      <c r="AL26" s="231">
        <v>956.13077642999997</v>
      </c>
      <c r="AM26" s="231">
        <v>952.72786354000004</v>
      </c>
      <c r="AN26" s="231">
        <v>949.49050950000003</v>
      </c>
      <c r="AO26" s="231">
        <v>946.19813869999996</v>
      </c>
      <c r="AP26" s="231">
        <v>940.83806704000006</v>
      </c>
      <c r="AQ26" s="231">
        <v>938.94517575999998</v>
      </c>
      <c r="AR26" s="231">
        <v>938.50678076999998</v>
      </c>
      <c r="AS26" s="231">
        <v>940.97262933000002</v>
      </c>
      <c r="AT26" s="231">
        <v>942.35591650000003</v>
      </c>
      <c r="AU26" s="231">
        <v>944.10638953</v>
      </c>
      <c r="AV26" s="231">
        <v>947.28047544000003</v>
      </c>
      <c r="AW26" s="231">
        <v>948.97299992000001</v>
      </c>
      <c r="AX26" s="231">
        <v>950.24038999000004</v>
      </c>
      <c r="AY26" s="231">
        <v>950.94828790999998</v>
      </c>
      <c r="AZ26" s="304">
        <v>951.46619999999996</v>
      </c>
      <c r="BA26" s="304">
        <v>951.65970000000004</v>
      </c>
      <c r="BB26" s="304">
        <v>950.52670000000001</v>
      </c>
      <c r="BC26" s="304">
        <v>950.82309999999995</v>
      </c>
      <c r="BD26" s="304">
        <v>951.54679999999996</v>
      </c>
      <c r="BE26" s="304">
        <v>953.15459999999996</v>
      </c>
      <c r="BF26" s="304">
        <v>954.39020000000005</v>
      </c>
      <c r="BG26" s="304">
        <v>955.71050000000002</v>
      </c>
      <c r="BH26" s="304">
        <v>956.9067</v>
      </c>
      <c r="BI26" s="304">
        <v>958.55269999999996</v>
      </c>
      <c r="BJ26" s="304">
        <v>960.43979999999999</v>
      </c>
      <c r="BK26" s="304">
        <v>962.75789999999995</v>
      </c>
      <c r="BL26" s="304">
        <v>964.98479999999995</v>
      </c>
      <c r="BM26" s="304">
        <v>967.31029999999998</v>
      </c>
      <c r="BN26" s="304">
        <v>970.01670000000001</v>
      </c>
      <c r="BO26" s="304">
        <v>972.3279</v>
      </c>
      <c r="BP26" s="304">
        <v>974.52610000000004</v>
      </c>
      <c r="BQ26" s="304">
        <v>976.55489999999998</v>
      </c>
      <c r="BR26" s="304">
        <v>978.56960000000004</v>
      </c>
      <c r="BS26" s="304">
        <v>980.5136</v>
      </c>
      <c r="BT26" s="304">
        <v>982.38689999999997</v>
      </c>
      <c r="BU26" s="304">
        <v>984.18960000000004</v>
      </c>
      <c r="BV26" s="304">
        <v>985.92160000000001</v>
      </c>
    </row>
    <row r="27" spans="1:74" ht="11.15" customHeight="1" x14ac:dyDescent="0.25">
      <c r="A27" s="147" t="s">
        <v>696</v>
      </c>
      <c r="B27" s="203" t="s">
        <v>458</v>
      </c>
      <c r="C27" s="231">
        <v>2319.7517269999998</v>
      </c>
      <c r="D27" s="231">
        <v>2327.6759419</v>
      </c>
      <c r="E27" s="231">
        <v>2332.8883513999999</v>
      </c>
      <c r="F27" s="231">
        <v>2332.3944562000001</v>
      </c>
      <c r="G27" s="231">
        <v>2334.4291294</v>
      </c>
      <c r="H27" s="231">
        <v>2335.9978718000002</v>
      </c>
      <c r="I27" s="231">
        <v>2336.2877254</v>
      </c>
      <c r="J27" s="231">
        <v>2337.5343244999999</v>
      </c>
      <c r="K27" s="231">
        <v>2338.9247114</v>
      </c>
      <c r="L27" s="231">
        <v>2340.1799246999999</v>
      </c>
      <c r="M27" s="231">
        <v>2342.0671075999999</v>
      </c>
      <c r="N27" s="231">
        <v>2344.3072990000001</v>
      </c>
      <c r="O27" s="231">
        <v>2321.2061804999998</v>
      </c>
      <c r="P27" s="231">
        <v>2343.4231276</v>
      </c>
      <c r="Q27" s="231">
        <v>2385.2638219</v>
      </c>
      <c r="R27" s="231">
        <v>2508.3688133000001</v>
      </c>
      <c r="S27" s="231">
        <v>2543.2265898000001</v>
      </c>
      <c r="T27" s="231">
        <v>2551.4777011000001</v>
      </c>
      <c r="U27" s="231">
        <v>2499.5141210000002</v>
      </c>
      <c r="V27" s="231">
        <v>2479.7579217000002</v>
      </c>
      <c r="W27" s="231">
        <v>2458.6010768000001</v>
      </c>
      <c r="X27" s="231">
        <v>2387.3926661</v>
      </c>
      <c r="Y27" s="231">
        <v>2399.9227203</v>
      </c>
      <c r="Z27" s="231">
        <v>2447.5403191999999</v>
      </c>
      <c r="AA27" s="231">
        <v>2637.6969806000002</v>
      </c>
      <c r="AB27" s="231">
        <v>2674.9010305000002</v>
      </c>
      <c r="AC27" s="231">
        <v>2666.6039867</v>
      </c>
      <c r="AD27" s="231">
        <v>2531.3435571999999</v>
      </c>
      <c r="AE27" s="231">
        <v>2493.1410449999998</v>
      </c>
      <c r="AF27" s="231">
        <v>2470.5341582999999</v>
      </c>
      <c r="AG27" s="231">
        <v>2486.8884423</v>
      </c>
      <c r="AH27" s="231">
        <v>2477.9486471999999</v>
      </c>
      <c r="AI27" s="231">
        <v>2467.0803184000001</v>
      </c>
      <c r="AJ27" s="231">
        <v>2449.7008027000002</v>
      </c>
      <c r="AK27" s="231">
        <v>2438.4123963000002</v>
      </c>
      <c r="AL27" s="231">
        <v>2428.6324461999998</v>
      </c>
      <c r="AM27" s="231">
        <v>2421.8890216</v>
      </c>
      <c r="AN27" s="231">
        <v>2413.9799318999999</v>
      </c>
      <c r="AO27" s="231">
        <v>2406.4332463000001</v>
      </c>
      <c r="AP27" s="231">
        <v>2396.3620427999999</v>
      </c>
      <c r="AQ27" s="231">
        <v>2391.7053571000001</v>
      </c>
      <c r="AR27" s="231">
        <v>2389.5762672000001</v>
      </c>
      <c r="AS27" s="231">
        <v>2392.3814351999999</v>
      </c>
      <c r="AT27" s="231">
        <v>2393.5025399000001</v>
      </c>
      <c r="AU27" s="231">
        <v>2395.3462438000001</v>
      </c>
      <c r="AV27" s="231">
        <v>2397.4300751000001</v>
      </c>
      <c r="AW27" s="231">
        <v>2401.0808305999999</v>
      </c>
      <c r="AX27" s="231">
        <v>2405.8160389</v>
      </c>
      <c r="AY27" s="231">
        <v>2415.8137701999999</v>
      </c>
      <c r="AZ27" s="304">
        <v>2419.5839999999998</v>
      </c>
      <c r="BA27" s="304">
        <v>2421.306</v>
      </c>
      <c r="BB27" s="304">
        <v>2416.8180000000002</v>
      </c>
      <c r="BC27" s="304">
        <v>2417.5610000000001</v>
      </c>
      <c r="BD27" s="304">
        <v>2419.3760000000002</v>
      </c>
      <c r="BE27" s="304">
        <v>2423.404</v>
      </c>
      <c r="BF27" s="304">
        <v>2426.5039999999999</v>
      </c>
      <c r="BG27" s="304">
        <v>2429.819</v>
      </c>
      <c r="BH27" s="304">
        <v>2432.6060000000002</v>
      </c>
      <c r="BI27" s="304">
        <v>2436.9059999999999</v>
      </c>
      <c r="BJ27" s="304">
        <v>2441.9769999999999</v>
      </c>
      <c r="BK27" s="304">
        <v>2448.5700000000002</v>
      </c>
      <c r="BL27" s="304">
        <v>2454.6190000000001</v>
      </c>
      <c r="BM27" s="304">
        <v>2460.8739999999998</v>
      </c>
      <c r="BN27" s="304">
        <v>2468.2629999999999</v>
      </c>
      <c r="BO27" s="304">
        <v>2474.2370000000001</v>
      </c>
      <c r="BP27" s="304">
        <v>2479.723</v>
      </c>
      <c r="BQ27" s="304">
        <v>2484.2809999999999</v>
      </c>
      <c r="BR27" s="304">
        <v>2489.12</v>
      </c>
      <c r="BS27" s="304">
        <v>2493.8000000000002</v>
      </c>
      <c r="BT27" s="304">
        <v>2498.3220000000001</v>
      </c>
      <c r="BU27" s="304">
        <v>2502.6849999999999</v>
      </c>
      <c r="BV27" s="304">
        <v>2506.8890000000001</v>
      </c>
    </row>
    <row r="28" spans="1:74" ht="11.15" customHeight="1" x14ac:dyDescent="0.25">
      <c r="A28" s="147" t="s">
        <v>697</v>
      </c>
      <c r="B28" s="203" t="s">
        <v>427</v>
      </c>
      <c r="C28" s="231">
        <v>2343.0458444000001</v>
      </c>
      <c r="D28" s="231">
        <v>2348.3818096999998</v>
      </c>
      <c r="E28" s="231">
        <v>2350.8546268</v>
      </c>
      <c r="F28" s="231">
        <v>2344.5267131999999</v>
      </c>
      <c r="G28" s="231">
        <v>2345.7264205000001</v>
      </c>
      <c r="H28" s="231">
        <v>2348.5161664000002</v>
      </c>
      <c r="I28" s="231">
        <v>2354.8996203000002</v>
      </c>
      <c r="J28" s="231">
        <v>2359.3666911</v>
      </c>
      <c r="K28" s="231">
        <v>2363.9210483000002</v>
      </c>
      <c r="L28" s="231">
        <v>2367.0363782999998</v>
      </c>
      <c r="M28" s="231">
        <v>2372.9100432999999</v>
      </c>
      <c r="N28" s="231">
        <v>2380.0157297000001</v>
      </c>
      <c r="O28" s="231">
        <v>2359.7042000000001</v>
      </c>
      <c r="P28" s="231">
        <v>2390.7608574999999</v>
      </c>
      <c r="Q28" s="231">
        <v>2444.5364647000001</v>
      </c>
      <c r="R28" s="231">
        <v>2601.6237486</v>
      </c>
      <c r="S28" s="231">
        <v>2640.3927100000001</v>
      </c>
      <c r="T28" s="231">
        <v>2641.4360756999999</v>
      </c>
      <c r="U28" s="231">
        <v>2543.6549153000001</v>
      </c>
      <c r="V28" s="231">
        <v>2515.0712877999999</v>
      </c>
      <c r="W28" s="231">
        <v>2494.5862627000001</v>
      </c>
      <c r="X28" s="231">
        <v>2446.987106</v>
      </c>
      <c r="Y28" s="231">
        <v>2469.1088362</v>
      </c>
      <c r="Z28" s="231">
        <v>2525.7387193</v>
      </c>
      <c r="AA28" s="231">
        <v>2736.3867021999999</v>
      </c>
      <c r="AB28" s="231">
        <v>2772.4004309000002</v>
      </c>
      <c r="AC28" s="231">
        <v>2753.2898522</v>
      </c>
      <c r="AD28" s="231">
        <v>2578.5242257</v>
      </c>
      <c r="AE28" s="231">
        <v>2524.5630876999999</v>
      </c>
      <c r="AF28" s="231">
        <v>2490.8756978000001</v>
      </c>
      <c r="AG28" s="231">
        <v>2502.2080323</v>
      </c>
      <c r="AH28" s="231">
        <v>2490.5086559000001</v>
      </c>
      <c r="AI28" s="231">
        <v>2480.5235450999999</v>
      </c>
      <c r="AJ28" s="231">
        <v>2473.5238313999998</v>
      </c>
      <c r="AK28" s="231">
        <v>2466.0139033</v>
      </c>
      <c r="AL28" s="231">
        <v>2459.2648921</v>
      </c>
      <c r="AM28" s="231">
        <v>2454.3955329</v>
      </c>
      <c r="AN28" s="231">
        <v>2448.3293044000002</v>
      </c>
      <c r="AO28" s="231">
        <v>2442.1849415000001</v>
      </c>
      <c r="AP28" s="231">
        <v>2433.6640901999999</v>
      </c>
      <c r="AQ28" s="231">
        <v>2429.0872242</v>
      </c>
      <c r="AR28" s="231">
        <v>2426.1559894000002</v>
      </c>
      <c r="AS28" s="231">
        <v>2425.1834767</v>
      </c>
      <c r="AT28" s="231">
        <v>2425.3086862999999</v>
      </c>
      <c r="AU28" s="231">
        <v>2426.844709</v>
      </c>
      <c r="AV28" s="231">
        <v>2430.5982849000002</v>
      </c>
      <c r="AW28" s="231">
        <v>2434.3508787000001</v>
      </c>
      <c r="AX28" s="231">
        <v>2438.9092304999999</v>
      </c>
      <c r="AY28" s="231">
        <v>2447.5504132000001</v>
      </c>
      <c r="AZ28" s="304">
        <v>2451.2620000000002</v>
      </c>
      <c r="BA28" s="304">
        <v>2453.3220000000001</v>
      </c>
      <c r="BB28" s="304">
        <v>2450.3240000000001</v>
      </c>
      <c r="BC28" s="304">
        <v>2451.6350000000002</v>
      </c>
      <c r="BD28" s="304">
        <v>2453.8490000000002</v>
      </c>
      <c r="BE28" s="304">
        <v>2457.8040000000001</v>
      </c>
      <c r="BF28" s="304">
        <v>2461.1950000000002</v>
      </c>
      <c r="BG28" s="304">
        <v>2464.86</v>
      </c>
      <c r="BH28" s="304">
        <v>2467.915</v>
      </c>
      <c r="BI28" s="304">
        <v>2472.7930000000001</v>
      </c>
      <c r="BJ28" s="304">
        <v>2478.6080000000002</v>
      </c>
      <c r="BK28" s="304">
        <v>2486.5</v>
      </c>
      <c r="BL28" s="304">
        <v>2493.337</v>
      </c>
      <c r="BM28" s="304">
        <v>2500.259</v>
      </c>
      <c r="BN28" s="304">
        <v>2507.8820000000001</v>
      </c>
      <c r="BO28" s="304">
        <v>2514.511</v>
      </c>
      <c r="BP28" s="304">
        <v>2520.7620000000002</v>
      </c>
      <c r="BQ28" s="304">
        <v>2526.4560000000001</v>
      </c>
      <c r="BR28" s="304">
        <v>2532.087</v>
      </c>
      <c r="BS28" s="304">
        <v>2537.4760000000001</v>
      </c>
      <c r="BT28" s="304">
        <v>2542.6219999999998</v>
      </c>
      <c r="BU28" s="304">
        <v>2547.5259999999998</v>
      </c>
      <c r="BV28" s="304">
        <v>2552.1869999999999</v>
      </c>
    </row>
    <row r="29" spans="1:74" ht="11.15" customHeight="1" x14ac:dyDescent="0.25">
      <c r="A29" s="147" t="s">
        <v>698</v>
      </c>
      <c r="B29" s="203" t="s">
        <v>428</v>
      </c>
      <c r="C29" s="231">
        <v>1100.1567835999999</v>
      </c>
      <c r="D29" s="231">
        <v>1101.2665973999999</v>
      </c>
      <c r="E29" s="231">
        <v>1101.4132225000001</v>
      </c>
      <c r="F29" s="231">
        <v>1096.5060328</v>
      </c>
      <c r="G29" s="231">
        <v>1097.7942501</v>
      </c>
      <c r="H29" s="231">
        <v>1101.1872483</v>
      </c>
      <c r="I29" s="231">
        <v>1111.1090815</v>
      </c>
      <c r="J29" s="231">
        <v>1115.393601</v>
      </c>
      <c r="K29" s="231">
        <v>1118.4648609000001</v>
      </c>
      <c r="L29" s="231">
        <v>1117.9750331</v>
      </c>
      <c r="M29" s="231">
        <v>1120.380645</v>
      </c>
      <c r="N29" s="231">
        <v>1123.3338685000001</v>
      </c>
      <c r="O29" s="231">
        <v>1113.6943538999999</v>
      </c>
      <c r="P29" s="231">
        <v>1127.5980626999999</v>
      </c>
      <c r="Q29" s="231">
        <v>1151.9046452</v>
      </c>
      <c r="R29" s="231">
        <v>1225.0168472</v>
      </c>
      <c r="S29" s="231">
        <v>1241.3271179999999</v>
      </c>
      <c r="T29" s="231">
        <v>1239.2382032</v>
      </c>
      <c r="U29" s="231">
        <v>1185.0651917</v>
      </c>
      <c r="V29" s="231">
        <v>1171.4415893</v>
      </c>
      <c r="W29" s="231">
        <v>1164.6824847</v>
      </c>
      <c r="X29" s="231">
        <v>1157.2865863</v>
      </c>
      <c r="Y29" s="231">
        <v>1169.8824462</v>
      </c>
      <c r="Z29" s="231">
        <v>1194.9687727999999</v>
      </c>
      <c r="AA29" s="231">
        <v>1278.0259759</v>
      </c>
      <c r="AB29" s="231">
        <v>1293.9829284</v>
      </c>
      <c r="AC29" s="231">
        <v>1288.3200403000001</v>
      </c>
      <c r="AD29" s="231">
        <v>1223.4029235999999</v>
      </c>
      <c r="AE29" s="231">
        <v>1202.7261449</v>
      </c>
      <c r="AF29" s="231">
        <v>1188.6553165</v>
      </c>
      <c r="AG29" s="231">
        <v>1188.9804036</v>
      </c>
      <c r="AH29" s="231">
        <v>1182.2790015999999</v>
      </c>
      <c r="AI29" s="231">
        <v>1176.3410756999999</v>
      </c>
      <c r="AJ29" s="231">
        <v>1170.2247176999999</v>
      </c>
      <c r="AK29" s="231">
        <v>1166.5201755000001</v>
      </c>
      <c r="AL29" s="231">
        <v>1164.2855408999999</v>
      </c>
      <c r="AM29" s="231">
        <v>1165.6744343</v>
      </c>
      <c r="AN29" s="231">
        <v>1164.7643992999999</v>
      </c>
      <c r="AO29" s="231">
        <v>1163.7090562999999</v>
      </c>
      <c r="AP29" s="231">
        <v>1161.4918600000001</v>
      </c>
      <c r="AQ29" s="231">
        <v>1160.9083103</v>
      </c>
      <c r="AR29" s="231">
        <v>1160.9418619</v>
      </c>
      <c r="AS29" s="231">
        <v>1162.2049531</v>
      </c>
      <c r="AT29" s="231">
        <v>1163.0133783000001</v>
      </c>
      <c r="AU29" s="231">
        <v>1163.9795759000001</v>
      </c>
      <c r="AV29" s="231">
        <v>1164.3523491999999</v>
      </c>
      <c r="AW29" s="231">
        <v>1166.1974889999999</v>
      </c>
      <c r="AX29" s="231">
        <v>1168.7637984999999</v>
      </c>
      <c r="AY29" s="231">
        <v>1174.2809199999999</v>
      </c>
      <c r="AZ29" s="304">
        <v>1176.617</v>
      </c>
      <c r="BA29" s="304">
        <v>1178.0029999999999</v>
      </c>
      <c r="BB29" s="304">
        <v>1176.569</v>
      </c>
      <c r="BC29" s="304">
        <v>1177.453</v>
      </c>
      <c r="BD29" s="304">
        <v>1178.787</v>
      </c>
      <c r="BE29" s="304">
        <v>1180.9590000000001</v>
      </c>
      <c r="BF29" s="304">
        <v>1182.9010000000001</v>
      </c>
      <c r="BG29" s="304">
        <v>1185.002</v>
      </c>
      <c r="BH29" s="304">
        <v>1186.9349999999999</v>
      </c>
      <c r="BI29" s="304">
        <v>1189.597</v>
      </c>
      <c r="BJ29" s="304">
        <v>1192.662</v>
      </c>
      <c r="BK29" s="304">
        <v>1196.6679999999999</v>
      </c>
      <c r="BL29" s="304">
        <v>1200.133</v>
      </c>
      <c r="BM29" s="304">
        <v>1203.598</v>
      </c>
      <c r="BN29" s="304">
        <v>1207.288</v>
      </c>
      <c r="BO29" s="304">
        <v>1210.579</v>
      </c>
      <c r="BP29" s="304">
        <v>1213.6980000000001</v>
      </c>
      <c r="BQ29" s="304">
        <v>1216.537</v>
      </c>
      <c r="BR29" s="304">
        <v>1219.394</v>
      </c>
      <c r="BS29" s="304">
        <v>1222.1600000000001</v>
      </c>
      <c r="BT29" s="304">
        <v>1224.835</v>
      </c>
      <c r="BU29" s="304">
        <v>1227.42</v>
      </c>
      <c r="BV29" s="304">
        <v>1229.915</v>
      </c>
    </row>
    <row r="30" spans="1:74" ht="11.15" customHeight="1" x14ac:dyDescent="0.25">
      <c r="A30" s="147" t="s">
        <v>699</v>
      </c>
      <c r="B30" s="203" t="s">
        <v>429</v>
      </c>
      <c r="C30" s="231">
        <v>3221.4301037</v>
      </c>
      <c r="D30" s="231">
        <v>3239.6785885999998</v>
      </c>
      <c r="E30" s="231">
        <v>3252.7194370000002</v>
      </c>
      <c r="F30" s="231">
        <v>3253.8997104</v>
      </c>
      <c r="G30" s="231">
        <v>3261.5149898</v>
      </c>
      <c r="H30" s="231">
        <v>3268.9123367000002</v>
      </c>
      <c r="I30" s="231">
        <v>3275.9380328000002</v>
      </c>
      <c r="J30" s="231">
        <v>3283.0148033</v>
      </c>
      <c r="K30" s="231">
        <v>3289.9889299000001</v>
      </c>
      <c r="L30" s="231">
        <v>3297.7848214999999</v>
      </c>
      <c r="M30" s="231">
        <v>3303.8603539000001</v>
      </c>
      <c r="N30" s="231">
        <v>3309.139936</v>
      </c>
      <c r="O30" s="231">
        <v>3276.7703591</v>
      </c>
      <c r="P30" s="231">
        <v>3308.0979470000002</v>
      </c>
      <c r="Q30" s="231">
        <v>3366.269491</v>
      </c>
      <c r="R30" s="231">
        <v>3546.1616915999998</v>
      </c>
      <c r="S30" s="231">
        <v>3586.8636225999999</v>
      </c>
      <c r="T30" s="231">
        <v>3583.2519843999999</v>
      </c>
      <c r="U30" s="231">
        <v>3461.8984061000001</v>
      </c>
      <c r="V30" s="231">
        <v>3424.7309079000001</v>
      </c>
      <c r="W30" s="231">
        <v>3398.3211188999999</v>
      </c>
      <c r="X30" s="231">
        <v>3334.6736744999998</v>
      </c>
      <c r="Y30" s="231">
        <v>3365.7758269999999</v>
      </c>
      <c r="Z30" s="231">
        <v>3443.6322117999998</v>
      </c>
      <c r="AA30" s="231">
        <v>3728.3508335000001</v>
      </c>
      <c r="AB30" s="231">
        <v>3779.6346797000001</v>
      </c>
      <c r="AC30" s="231">
        <v>3757.5917548000002</v>
      </c>
      <c r="AD30" s="231">
        <v>3527.5458167000002</v>
      </c>
      <c r="AE30" s="231">
        <v>3459.8565312999999</v>
      </c>
      <c r="AF30" s="231">
        <v>3419.8476565000001</v>
      </c>
      <c r="AG30" s="231">
        <v>3439.2794966000001</v>
      </c>
      <c r="AH30" s="231">
        <v>3430.8112145999999</v>
      </c>
      <c r="AI30" s="231">
        <v>3426.2031148999999</v>
      </c>
      <c r="AJ30" s="231">
        <v>3435.3795267999999</v>
      </c>
      <c r="AK30" s="231">
        <v>3431.0485445999998</v>
      </c>
      <c r="AL30" s="231">
        <v>3423.1344976</v>
      </c>
      <c r="AM30" s="231">
        <v>3403.4308319000002</v>
      </c>
      <c r="AN30" s="231">
        <v>3394.5055708</v>
      </c>
      <c r="AO30" s="231">
        <v>3388.1521604</v>
      </c>
      <c r="AP30" s="231">
        <v>3383.9761239999998</v>
      </c>
      <c r="AQ30" s="231">
        <v>3383.0622724</v>
      </c>
      <c r="AR30" s="231">
        <v>3385.0161287999999</v>
      </c>
      <c r="AS30" s="231">
        <v>3394.0486354999998</v>
      </c>
      <c r="AT30" s="231">
        <v>3398.5797014999998</v>
      </c>
      <c r="AU30" s="231">
        <v>3402.8202691000001</v>
      </c>
      <c r="AV30" s="231">
        <v>3403.0639077999999</v>
      </c>
      <c r="AW30" s="231">
        <v>3409.5033010000002</v>
      </c>
      <c r="AX30" s="231">
        <v>3418.4320183999998</v>
      </c>
      <c r="AY30" s="231">
        <v>3437.65121</v>
      </c>
      <c r="AZ30" s="304">
        <v>3445.7080000000001</v>
      </c>
      <c r="BA30" s="304">
        <v>3450.4029999999998</v>
      </c>
      <c r="BB30" s="304">
        <v>3444.9920000000002</v>
      </c>
      <c r="BC30" s="304">
        <v>3448.0219999999999</v>
      </c>
      <c r="BD30" s="304">
        <v>3452.748</v>
      </c>
      <c r="BE30" s="304">
        <v>3460.76</v>
      </c>
      <c r="BF30" s="304">
        <v>3467.6860000000001</v>
      </c>
      <c r="BG30" s="304">
        <v>3475.1170000000002</v>
      </c>
      <c r="BH30" s="304">
        <v>3482.0120000000002</v>
      </c>
      <c r="BI30" s="304">
        <v>3491.2310000000002</v>
      </c>
      <c r="BJ30" s="304">
        <v>3501.7350000000001</v>
      </c>
      <c r="BK30" s="304">
        <v>3515.34</v>
      </c>
      <c r="BL30" s="304">
        <v>3527.05</v>
      </c>
      <c r="BM30" s="304">
        <v>3538.6819999999998</v>
      </c>
      <c r="BN30" s="304">
        <v>3550.5</v>
      </c>
      <c r="BO30" s="304">
        <v>3561.777</v>
      </c>
      <c r="BP30" s="304">
        <v>3572.7779999999998</v>
      </c>
      <c r="BQ30" s="304">
        <v>3583.8519999999999</v>
      </c>
      <c r="BR30" s="304">
        <v>3594.0390000000002</v>
      </c>
      <c r="BS30" s="304">
        <v>3603.6860000000001</v>
      </c>
      <c r="BT30" s="304">
        <v>3612.7959999999998</v>
      </c>
      <c r="BU30" s="304">
        <v>3621.366</v>
      </c>
      <c r="BV30" s="304">
        <v>3629.3989999999999</v>
      </c>
    </row>
    <row r="31" spans="1:74" ht="11.15" customHeight="1" x14ac:dyDescent="0.25">
      <c r="A31" s="147" t="s">
        <v>700</v>
      </c>
      <c r="B31" s="203" t="s">
        <v>430</v>
      </c>
      <c r="C31" s="231">
        <v>881.82780606999995</v>
      </c>
      <c r="D31" s="231">
        <v>883.51226086999998</v>
      </c>
      <c r="E31" s="231">
        <v>883.89919917999998</v>
      </c>
      <c r="F31" s="231">
        <v>880.22632134000003</v>
      </c>
      <c r="G31" s="231">
        <v>880.08995138</v>
      </c>
      <c r="H31" s="231">
        <v>880.72778963999997</v>
      </c>
      <c r="I31" s="231">
        <v>882.98718830999996</v>
      </c>
      <c r="J31" s="231">
        <v>884.53792891000001</v>
      </c>
      <c r="K31" s="231">
        <v>886.22736359999999</v>
      </c>
      <c r="L31" s="231">
        <v>886.14426172000003</v>
      </c>
      <c r="M31" s="231">
        <v>889.54450763</v>
      </c>
      <c r="N31" s="231">
        <v>894.51687063999998</v>
      </c>
      <c r="O31" s="231">
        <v>893.22681377000004</v>
      </c>
      <c r="P31" s="231">
        <v>907.21931374999997</v>
      </c>
      <c r="Q31" s="231">
        <v>928.65983358999995</v>
      </c>
      <c r="R31" s="231">
        <v>987.46146466000005</v>
      </c>
      <c r="S31" s="231">
        <v>1001.3632057</v>
      </c>
      <c r="T31" s="231">
        <v>1000.2781481</v>
      </c>
      <c r="U31" s="231">
        <v>958.90128229000004</v>
      </c>
      <c r="V31" s="231">
        <v>946.82138442999997</v>
      </c>
      <c r="W31" s="231">
        <v>938.73344502999998</v>
      </c>
      <c r="X31" s="231">
        <v>919.56912305000003</v>
      </c>
      <c r="Y31" s="231">
        <v>930.76635629999998</v>
      </c>
      <c r="Z31" s="231">
        <v>957.25680377000003</v>
      </c>
      <c r="AA31" s="231">
        <v>1052.7225868</v>
      </c>
      <c r="AB31" s="231">
        <v>1069.5378717000001</v>
      </c>
      <c r="AC31" s="231">
        <v>1061.3847797000001</v>
      </c>
      <c r="AD31" s="231">
        <v>981.44212852999999</v>
      </c>
      <c r="AE31" s="231">
        <v>958.46816970999998</v>
      </c>
      <c r="AF31" s="231">
        <v>945.64172084999996</v>
      </c>
      <c r="AG31" s="231">
        <v>955.74936142000001</v>
      </c>
      <c r="AH31" s="231">
        <v>953.62799791999998</v>
      </c>
      <c r="AI31" s="231">
        <v>952.06420979999996</v>
      </c>
      <c r="AJ31" s="231">
        <v>952.44771600000001</v>
      </c>
      <c r="AK31" s="231">
        <v>950.95678944999997</v>
      </c>
      <c r="AL31" s="231">
        <v>948.98114908000002</v>
      </c>
      <c r="AM31" s="231">
        <v>945.76591289999999</v>
      </c>
      <c r="AN31" s="231">
        <v>943.38700639000001</v>
      </c>
      <c r="AO31" s="231">
        <v>941.08954756000003</v>
      </c>
      <c r="AP31" s="231">
        <v>938.27262769000004</v>
      </c>
      <c r="AQ31" s="231">
        <v>936.58874575000004</v>
      </c>
      <c r="AR31" s="231">
        <v>935.43699302000005</v>
      </c>
      <c r="AS31" s="231">
        <v>935.2587522</v>
      </c>
      <c r="AT31" s="231">
        <v>934.84022087000005</v>
      </c>
      <c r="AU31" s="231">
        <v>934.62278173000004</v>
      </c>
      <c r="AV31" s="231">
        <v>933.70638751000001</v>
      </c>
      <c r="AW31" s="231">
        <v>934.56616817999998</v>
      </c>
      <c r="AX31" s="231">
        <v>936.30207648999999</v>
      </c>
      <c r="AY31" s="231">
        <v>941.33641275000002</v>
      </c>
      <c r="AZ31" s="304">
        <v>943.00789999999995</v>
      </c>
      <c r="BA31" s="304">
        <v>943.73869999999999</v>
      </c>
      <c r="BB31" s="304">
        <v>941.74379999999996</v>
      </c>
      <c r="BC31" s="304">
        <v>941.93230000000005</v>
      </c>
      <c r="BD31" s="304">
        <v>942.51909999999998</v>
      </c>
      <c r="BE31" s="304">
        <v>943.92169999999999</v>
      </c>
      <c r="BF31" s="304">
        <v>944.99199999999996</v>
      </c>
      <c r="BG31" s="304">
        <v>946.14739999999995</v>
      </c>
      <c r="BH31" s="304">
        <v>947.04719999999998</v>
      </c>
      <c r="BI31" s="304">
        <v>948.62840000000006</v>
      </c>
      <c r="BJ31" s="304">
        <v>950.55039999999997</v>
      </c>
      <c r="BK31" s="304">
        <v>953.14229999999998</v>
      </c>
      <c r="BL31" s="304">
        <v>955.49890000000005</v>
      </c>
      <c r="BM31" s="304">
        <v>957.94939999999997</v>
      </c>
      <c r="BN31" s="304">
        <v>960.74630000000002</v>
      </c>
      <c r="BO31" s="304">
        <v>963.19500000000005</v>
      </c>
      <c r="BP31" s="304">
        <v>965.54809999999998</v>
      </c>
      <c r="BQ31" s="304">
        <v>967.75720000000001</v>
      </c>
      <c r="BR31" s="304">
        <v>969.95519999999999</v>
      </c>
      <c r="BS31" s="304">
        <v>972.09389999999996</v>
      </c>
      <c r="BT31" s="304">
        <v>974.17319999999995</v>
      </c>
      <c r="BU31" s="304">
        <v>976.19320000000005</v>
      </c>
      <c r="BV31" s="304">
        <v>978.15380000000005</v>
      </c>
    </row>
    <row r="32" spans="1:74" ht="11.15" customHeight="1" x14ac:dyDescent="0.25">
      <c r="A32" s="147" t="s">
        <v>701</v>
      </c>
      <c r="B32" s="203" t="s">
        <v>431</v>
      </c>
      <c r="C32" s="231">
        <v>1986.8277796</v>
      </c>
      <c r="D32" s="231">
        <v>1990.3753884</v>
      </c>
      <c r="E32" s="231">
        <v>1991.6369027000001</v>
      </c>
      <c r="F32" s="231">
        <v>1985.4419542999999</v>
      </c>
      <c r="G32" s="231">
        <v>1986.0090556</v>
      </c>
      <c r="H32" s="231">
        <v>1988.1678385</v>
      </c>
      <c r="I32" s="231">
        <v>1994.2748184</v>
      </c>
      <c r="J32" s="231">
        <v>1997.8495779</v>
      </c>
      <c r="K32" s="231">
        <v>2001.2486326000001</v>
      </c>
      <c r="L32" s="231">
        <v>2007.5214057999999</v>
      </c>
      <c r="M32" s="231">
        <v>2008.2819829</v>
      </c>
      <c r="N32" s="231">
        <v>2006.5797874</v>
      </c>
      <c r="O32" s="231">
        <v>1974.579571</v>
      </c>
      <c r="P32" s="231">
        <v>1988.8282664999999</v>
      </c>
      <c r="Q32" s="231">
        <v>2021.4906255999999</v>
      </c>
      <c r="R32" s="231">
        <v>2131.9592158</v>
      </c>
      <c r="S32" s="231">
        <v>2156.9044764999999</v>
      </c>
      <c r="T32" s="231">
        <v>2155.7189751999999</v>
      </c>
      <c r="U32" s="231">
        <v>2087.1575969</v>
      </c>
      <c r="V32" s="231">
        <v>2064.6444078999998</v>
      </c>
      <c r="W32" s="231">
        <v>2046.9342932</v>
      </c>
      <c r="X32" s="231">
        <v>1998.4820548</v>
      </c>
      <c r="Y32" s="231">
        <v>2017.0369871</v>
      </c>
      <c r="Z32" s="231">
        <v>2067.0538919999999</v>
      </c>
      <c r="AA32" s="231">
        <v>2250.6626584000001</v>
      </c>
      <c r="AB32" s="231">
        <v>2287.0060920999999</v>
      </c>
      <c r="AC32" s="231">
        <v>2278.2140820999998</v>
      </c>
      <c r="AD32" s="231">
        <v>2142.3876813000002</v>
      </c>
      <c r="AE32" s="231">
        <v>2104.7489937999999</v>
      </c>
      <c r="AF32" s="231">
        <v>2083.3990726000002</v>
      </c>
      <c r="AG32" s="231">
        <v>2096.9128070000002</v>
      </c>
      <c r="AH32" s="231">
        <v>2094.2092517000001</v>
      </c>
      <c r="AI32" s="231">
        <v>2093.863296</v>
      </c>
      <c r="AJ32" s="231">
        <v>2102.3387886999999</v>
      </c>
      <c r="AK32" s="231">
        <v>2101.8601451999998</v>
      </c>
      <c r="AL32" s="231">
        <v>2098.8912144000001</v>
      </c>
      <c r="AM32" s="231">
        <v>2087.6115622000002</v>
      </c>
      <c r="AN32" s="231">
        <v>2084.0273825999998</v>
      </c>
      <c r="AO32" s="231">
        <v>2082.3182415000001</v>
      </c>
      <c r="AP32" s="231">
        <v>2083.6971066000001</v>
      </c>
      <c r="AQ32" s="231">
        <v>2084.8283163999999</v>
      </c>
      <c r="AR32" s="231">
        <v>2086.9248386999998</v>
      </c>
      <c r="AS32" s="231">
        <v>2091.3480146000002</v>
      </c>
      <c r="AT32" s="231">
        <v>2094.3541562</v>
      </c>
      <c r="AU32" s="231">
        <v>2097.3046045000001</v>
      </c>
      <c r="AV32" s="231">
        <v>2098.5931860999999</v>
      </c>
      <c r="AW32" s="231">
        <v>2102.6368782</v>
      </c>
      <c r="AX32" s="231">
        <v>2107.8295072999999</v>
      </c>
      <c r="AY32" s="231">
        <v>2118.3668105000002</v>
      </c>
      <c r="AZ32" s="304">
        <v>2122.7109999999998</v>
      </c>
      <c r="BA32" s="304">
        <v>2125.056</v>
      </c>
      <c r="BB32" s="304">
        <v>2121.2860000000001</v>
      </c>
      <c r="BC32" s="304">
        <v>2122.7249999999999</v>
      </c>
      <c r="BD32" s="304">
        <v>2125.2539999999999</v>
      </c>
      <c r="BE32" s="304">
        <v>2129.7260000000001</v>
      </c>
      <c r="BF32" s="304">
        <v>2133.7979999999998</v>
      </c>
      <c r="BG32" s="304">
        <v>2138.3240000000001</v>
      </c>
      <c r="BH32" s="304">
        <v>2143.0120000000002</v>
      </c>
      <c r="BI32" s="304">
        <v>2148.6590000000001</v>
      </c>
      <c r="BJ32" s="304">
        <v>2154.9769999999999</v>
      </c>
      <c r="BK32" s="304">
        <v>2162.7359999999999</v>
      </c>
      <c r="BL32" s="304">
        <v>2169.8139999999999</v>
      </c>
      <c r="BM32" s="304">
        <v>2176.9830000000002</v>
      </c>
      <c r="BN32" s="304">
        <v>2184.723</v>
      </c>
      <c r="BO32" s="304">
        <v>2191.712</v>
      </c>
      <c r="BP32" s="304">
        <v>2198.4319999999998</v>
      </c>
      <c r="BQ32" s="304">
        <v>2204.8110000000001</v>
      </c>
      <c r="BR32" s="304">
        <v>2211.0450000000001</v>
      </c>
      <c r="BS32" s="304">
        <v>2217.0630000000001</v>
      </c>
      <c r="BT32" s="304">
        <v>2222.864</v>
      </c>
      <c r="BU32" s="304">
        <v>2228.4490000000001</v>
      </c>
      <c r="BV32" s="304">
        <v>2233.8180000000002</v>
      </c>
    </row>
    <row r="33" spans="1:74" s="159" customFormat="1" ht="11.15" customHeight="1" x14ac:dyDescent="0.25">
      <c r="A33" s="147" t="s">
        <v>702</v>
      </c>
      <c r="B33" s="203" t="s">
        <v>432</v>
      </c>
      <c r="C33" s="231">
        <v>1178.2266942000001</v>
      </c>
      <c r="D33" s="231">
        <v>1182.5461456999999</v>
      </c>
      <c r="E33" s="231">
        <v>1184.6239877</v>
      </c>
      <c r="F33" s="231">
        <v>1179.9230778000001</v>
      </c>
      <c r="G33" s="231">
        <v>1180.9205574</v>
      </c>
      <c r="H33" s="231">
        <v>1183.0792841</v>
      </c>
      <c r="I33" s="231">
        <v>1188.3540198999999</v>
      </c>
      <c r="J33" s="231">
        <v>1191.3691693000001</v>
      </c>
      <c r="K33" s="231">
        <v>1194.0794945</v>
      </c>
      <c r="L33" s="231">
        <v>1194.4173198000001</v>
      </c>
      <c r="M33" s="231">
        <v>1198.0687528999999</v>
      </c>
      <c r="N33" s="231">
        <v>1202.9661183000001</v>
      </c>
      <c r="O33" s="231">
        <v>1197.4118033</v>
      </c>
      <c r="P33" s="231">
        <v>1213.5742425999999</v>
      </c>
      <c r="Q33" s="231">
        <v>1239.7558237000001</v>
      </c>
      <c r="R33" s="231">
        <v>1312.6363842999999</v>
      </c>
      <c r="S33" s="231">
        <v>1331.3463706</v>
      </c>
      <c r="T33" s="231">
        <v>1332.5656205</v>
      </c>
      <c r="U33" s="231">
        <v>1286.6614181</v>
      </c>
      <c r="V33" s="231">
        <v>1275.1237318999999</v>
      </c>
      <c r="W33" s="231">
        <v>1268.3198460999999</v>
      </c>
      <c r="X33" s="231">
        <v>1249.9856056000001</v>
      </c>
      <c r="Y33" s="231">
        <v>1264.8474369</v>
      </c>
      <c r="Z33" s="231">
        <v>1296.6411849000001</v>
      </c>
      <c r="AA33" s="231">
        <v>1404.0828747</v>
      </c>
      <c r="AB33" s="231">
        <v>1425.7034372999999</v>
      </c>
      <c r="AC33" s="231">
        <v>1420.2188977999999</v>
      </c>
      <c r="AD33" s="231">
        <v>1337.6587018</v>
      </c>
      <c r="AE33" s="231">
        <v>1315.4418739</v>
      </c>
      <c r="AF33" s="231">
        <v>1303.5978597999999</v>
      </c>
      <c r="AG33" s="231">
        <v>1314.4084981999999</v>
      </c>
      <c r="AH33" s="231">
        <v>1314.0987325999999</v>
      </c>
      <c r="AI33" s="231">
        <v>1314.9504016000001</v>
      </c>
      <c r="AJ33" s="231">
        <v>1321.3511894999999</v>
      </c>
      <c r="AK33" s="231">
        <v>1321.2349647999999</v>
      </c>
      <c r="AL33" s="231">
        <v>1318.9894116999999</v>
      </c>
      <c r="AM33" s="231">
        <v>1309.9720253</v>
      </c>
      <c r="AN33" s="231">
        <v>1306.9496941</v>
      </c>
      <c r="AO33" s="231">
        <v>1305.2799133000001</v>
      </c>
      <c r="AP33" s="231">
        <v>1304.6025073999999</v>
      </c>
      <c r="AQ33" s="231">
        <v>1305.9079588</v>
      </c>
      <c r="AR33" s="231">
        <v>1308.836092</v>
      </c>
      <c r="AS33" s="231">
        <v>1317.5995445999999</v>
      </c>
      <c r="AT33" s="231">
        <v>1320.6135635000001</v>
      </c>
      <c r="AU33" s="231">
        <v>1322.0907863</v>
      </c>
      <c r="AV33" s="231">
        <v>1318.9885538000001</v>
      </c>
      <c r="AW33" s="231">
        <v>1319.6741784000001</v>
      </c>
      <c r="AX33" s="231">
        <v>1321.1050012000001</v>
      </c>
      <c r="AY33" s="231">
        <v>1325.3253113999999</v>
      </c>
      <c r="AZ33" s="304">
        <v>1326.713</v>
      </c>
      <c r="BA33" s="304">
        <v>1327.3130000000001</v>
      </c>
      <c r="BB33" s="304">
        <v>1325.3</v>
      </c>
      <c r="BC33" s="304">
        <v>1325.693</v>
      </c>
      <c r="BD33" s="304">
        <v>1326.6669999999999</v>
      </c>
      <c r="BE33" s="304">
        <v>1328.6410000000001</v>
      </c>
      <c r="BF33" s="304">
        <v>1330.463</v>
      </c>
      <c r="BG33" s="304">
        <v>1332.5530000000001</v>
      </c>
      <c r="BH33" s="304">
        <v>1334.6669999999999</v>
      </c>
      <c r="BI33" s="304">
        <v>1337.471</v>
      </c>
      <c r="BJ33" s="304">
        <v>1340.7249999999999</v>
      </c>
      <c r="BK33" s="304">
        <v>1344.8420000000001</v>
      </c>
      <c r="BL33" s="304">
        <v>1348.682</v>
      </c>
      <c r="BM33" s="304">
        <v>1352.6579999999999</v>
      </c>
      <c r="BN33" s="304">
        <v>1357.19</v>
      </c>
      <c r="BO33" s="304">
        <v>1361.1289999999999</v>
      </c>
      <c r="BP33" s="304">
        <v>1364.8910000000001</v>
      </c>
      <c r="BQ33" s="304">
        <v>1368.383</v>
      </c>
      <c r="BR33" s="304">
        <v>1371.8630000000001</v>
      </c>
      <c r="BS33" s="304">
        <v>1375.2380000000001</v>
      </c>
      <c r="BT33" s="304">
        <v>1378.508</v>
      </c>
      <c r="BU33" s="304">
        <v>1381.671</v>
      </c>
      <c r="BV33" s="304">
        <v>1384.729</v>
      </c>
    </row>
    <row r="34" spans="1:74" s="159" customFormat="1" ht="11.15" customHeight="1" x14ac:dyDescent="0.25">
      <c r="A34" s="147" t="s">
        <v>703</v>
      </c>
      <c r="B34" s="203" t="s">
        <v>433</v>
      </c>
      <c r="C34" s="231">
        <v>2772.0957830000002</v>
      </c>
      <c r="D34" s="231">
        <v>2786.7707974</v>
      </c>
      <c r="E34" s="231">
        <v>2797.6044636000001</v>
      </c>
      <c r="F34" s="231">
        <v>2800.3484705000001</v>
      </c>
      <c r="G34" s="231">
        <v>2806.6856736999998</v>
      </c>
      <c r="H34" s="231">
        <v>2812.3677622</v>
      </c>
      <c r="I34" s="231">
        <v>2814.2817933000001</v>
      </c>
      <c r="J34" s="231">
        <v>2820.9883592000001</v>
      </c>
      <c r="K34" s="231">
        <v>2829.3745174000001</v>
      </c>
      <c r="L34" s="231">
        <v>2843.8700681999999</v>
      </c>
      <c r="M34" s="231">
        <v>2852.2930605000001</v>
      </c>
      <c r="N34" s="231">
        <v>2859.0732948</v>
      </c>
      <c r="O34" s="231">
        <v>2834.2582391000001</v>
      </c>
      <c r="P34" s="231">
        <v>2860.2173560000001</v>
      </c>
      <c r="Q34" s="231">
        <v>2906.9981136000001</v>
      </c>
      <c r="R34" s="231">
        <v>3033.6333436</v>
      </c>
      <c r="S34" s="231">
        <v>3077.7827590000002</v>
      </c>
      <c r="T34" s="231">
        <v>3098.4791915999999</v>
      </c>
      <c r="U34" s="231">
        <v>3071.6616374</v>
      </c>
      <c r="V34" s="231">
        <v>3063.4978569</v>
      </c>
      <c r="W34" s="231">
        <v>3049.9268462</v>
      </c>
      <c r="X34" s="231">
        <v>2976.7768897000001</v>
      </c>
      <c r="Y34" s="231">
        <v>2993.0202055</v>
      </c>
      <c r="Z34" s="231">
        <v>3044.4850778</v>
      </c>
      <c r="AA34" s="231">
        <v>3244.1511255</v>
      </c>
      <c r="AB34" s="231">
        <v>3281.3243968000002</v>
      </c>
      <c r="AC34" s="231">
        <v>3268.9845104000001</v>
      </c>
      <c r="AD34" s="231">
        <v>3115.6004665</v>
      </c>
      <c r="AE34" s="231">
        <v>3072.8825148999999</v>
      </c>
      <c r="AF34" s="231">
        <v>3049.2996555</v>
      </c>
      <c r="AG34" s="231">
        <v>3075.4089794000001</v>
      </c>
      <c r="AH34" s="231">
        <v>3067.1784865</v>
      </c>
      <c r="AI34" s="231">
        <v>3055.1652677000002</v>
      </c>
      <c r="AJ34" s="231">
        <v>3036.5088552000002</v>
      </c>
      <c r="AK34" s="231">
        <v>3019.0755356</v>
      </c>
      <c r="AL34" s="231">
        <v>3000.0048409999999</v>
      </c>
      <c r="AM34" s="231">
        <v>2971.6594442999999</v>
      </c>
      <c r="AN34" s="231">
        <v>2955.0419953000001</v>
      </c>
      <c r="AO34" s="231">
        <v>2942.5151669000002</v>
      </c>
      <c r="AP34" s="231">
        <v>2935.0026324</v>
      </c>
      <c r="AQ34" s="231">
        <v>2929.9642899</v>
      </c>
      <c r="AR34" s="231">
        <v>2928.3238127</v>
      </c>
      <c r="AS34" s="231">
        <v>2925.4758115999998</v>
      </c>
      <c r="AT34" s="231">
        <v>2934.0851072</v>
      </c>
      <c r="AU34" s="231">
        <v>2949.5463101999999</v>
      </c>
      <c r="AV34" s="231">
        <v>2994.4326872000001</v>
      </c>
      <c r="AW34" s="231">
        <v>3006.6677550999998</v>
      </c>
      <c r="AX34" s="231">
        <v>3008.8247802999999</v>
      </c>
      <c r="AY34" s="231">
        <v>2983.1569543000001</v>
      </c>
      <c r="AZ34" s="304">
        <v>2978.4679999999998</v>
      </c>
      <c r="BA34" s="304">
        <v>2977.011</v>
      </c>
      <c r="BB34" s="304">
        <v>2981.7020000000002</v>
      </c>
      <c r="BC34" s="304">
        <v>2984.5230000000001</v>
      </c>
      <c r="BD34" s="304">
        <v>2988.3879999999999</v>
      </c>
      <c r="BE34" s="304">
        <v>2994.4119999999998</v>
      </c>
      <c r="BF34" s="304">
        <v>2999.5320000000002</v>
      </c>
      <c r="BG34" s="304">
        <v>3004.8629999999998</v>
      </c>
      <c r="BH34" s="304">
        <v>3009.5390000000002</v>
      </c>
      <c r="BI34" s="304">
        <v>3015.9380000000001</v>
      </c>
      <c r="BJ34" s="304">
        <v>3023.1959999999999</v>
      </c>
      <c r="BK34" s="304">
        <v>3031.8609999999999</v>
      </c>
      <c r="BL34" s="304">
        <v>3040.4229999999998</v>
      </c>
      <c r="BM34" s="304">
        <v>3049.433</v>
      </c>
      <c r="BN34" s="304">
        <v>3060.0740000000001</v>
      </c>
      <c r="BO34" s="304">
        <v>3069.0880000000002</v>
      </c>
      <c r="BP34" s="304">
        <v>3077.66</v>
      </c>
      <c r="BQ34" s="304">
        <v>3085.5360000000001</v>
      </c>
      <c r="BR34" s="304">
        <v>3093.415</v>
      </c>
      <c r="BS34" s="304">
        <v>3101.0430000000001</v>
      </c>
      <c r="BT34" s="304">
        <v>3108.42</v>
      </c>
      <c r="BU34" s="304">
        <v>3115.5450000000001</v>
      </c>
      <c r="BV34" s="304">
        <v>3122.4189999999999</v>
      </c>
    </row>
    <row r="35" spans="1:74" s="159" customFormat="1" ht="11.15" customHeight="1" x14ac:dyDescent="0.25">
      <c r="A35" s="147"/>
      <c r="B35" s="164" t="s">
        <v>36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317"/>
      <c r="BA35" s="317"/>
      <c r="BB35" s="317"/>
      <c r="BC35" s="317"/>
      <c r="BD35" s="317"/>
      <c r="BE35" s="317"/>
      <c r="BF35" s="317"/>
      <c r="BG35" s="317"/>
      <c r="BH35" s="317"/>
      <c r="BI35" s="317"/>
      <c r="BJ35" s="317"/>
      <c r="BK35" s="317"/>
      <c r="BL35" s="317"/>
      <c r="BM35" s="317"/>
      <c r="BN35" s="317"/>
      <c r="BO35" s="317"/>
      <c r="BP35" s="317"/>
      <c r="BQ35" s="317"/>
      <c r="BR35" s="317"/>
      <c r="BS35" s="317"/>
      <c r="BT35" s="317"/>
      <c r="BU35" s="317"/>
      <c r="BV35" s="317"/>
    </row>
    <row r="36" spans="1:74" s="159" customFormat="1" ht="11.15" customHeight="1" x14ac:dyDescent="0.25">
      <c r="A36" s="147" t="s">
        <v>704</v>
      </c>
      <c r="B36" s="203" t="s">
        <v>426</v>
      </c>
      <c r="C36" s="231">
        <v>6016.5138827999999</v>
      </c>
      <c r="D36" s="231">
        <v>6019.0431863000003</v>
      </c>
      <c r="E36" s="231">
        <v>6022.1333336999996</v>
      </c>
      <c r="F36" s="231">
        <v>6026.0165731999996</v>
      </c>
      <c r="G36" s="231">
        <v>6030.1826708999997</v>
      </c>
      <c r="H36" s="231">
        <v>6033.9357728000004</v>
      </c>
      <c r="I36" s="231">
        <v>6036.9175419000003</v>
      </c>
      <c r="J36" s="231">
        <v>6040.1197106</v>
      </c>
      <c r="K36" s="231">
        <v>6044.8715284</v>
      </c>
      <c r="L36" s="231">
        <v>6051.5446112999998</v>
      </c>
      <c r="M36" s="231">
        <v>6056.6800412000002</v>
      </c>
      <c r="N36" s="231">
        <v>6055.8612660999997</v>
      </c>
      <c r="O36" s="231">
        <v>6046.3655515</v>
      </c>
      <c r="P36" s="231">
        <v>6032.2454317000002</v>
      </c>
      <c r="Q36" s="231">
        <v>6019.2472584999996</v>
      </c>
      <c r="R36" s="231">
        <v>6011.8237472999999</v>
      </c>
      <c r="S36" s="231">
        <v>6009.2530686999999</v>
      </c>
      <c r="T36" s="231">
        <v>6009.5197572999996</v>
      </c>
      <c r="U36" s="231">
        <v>6010.9295742000004</v>
      </c>
      <c r="V36" s="231">
        <v>6013.0731877999997</v>
      </c>
      <c r="W36" s="231">
        <v>6015.8624931000004</v>
      </c>
      <c r="X36" s="231">
        <v>6019.1622389000004</v>
      </c>
      <c r="Y36" s="231">
        <v>6022.6485887999997</v>
      </c>
      <c r="Z36" s="231">
        <v>6025.9505601999999</v>
      </c>
      <c r="AA36" s="231">
        <v>6028.9467919999997</v>
      </c>
      <c r="AB36" s="231">
        <v>6032.5144086999999</v>
      </c>
      <c r="AC36" s="231">
        <v>6037.7801562000004</v>
      </c>
      <c r="AD36" s="231">
        <v>6045.4091080999997</v>
      </c>
      <c r="AE36" s="231">
        <v>6054.2196475999999</v>
      </c>
      <c r="AF36" s="231">
        <v>6062.5684855</v>
      </c>
      <c r="AG36" s="231">
        <v>6069.1830136999997</v>
      </c>
      <c r="AH36" s="231">
        <v>6074.2733488000003</v>
      </c>
      <c r="AI36" s="231">
        <v>6078.4202883999997</v>
      </c>
      <c r="AJ36" s="231">
        <v>6082.1581581999999</v>
      </c>
      <c r="AK36" s="231">
        <v>6085.8353963</v>
      </c>
      <c r="AL36" s="231">
        <v>6089.7539688999996</v>
      </c>
      <c r="AM36" s="231">
        <v>6094.0204455000003</v>
      </c>
      <c r="AN36" s="231">
        <v>6097.9598095000001</v>
      </c>
      <c r="AO36" s="231">
        <v>6100.7016476999997</v>
      </c>
      <c r="AP36" s="231">
        <v>6101.6411703000003</v>
      </c>
      <c r="AQ36" s="231">
        <v>6101.2360824999996</v>
      </c>
      <c r="AR36" s="231">
        <v>6100.2097130000002</v>
      </c>
      <c r="AS36" s="231">
        <v>6099.1767474999997</v>
      </c>
      <c r="AT36" s="231">
        <v>6098.3172999999997</v>
      </c>
      <c r="AU36" s="231">
        <v>6097.7028412999998</v>
      </c>
      <c r="AV36" s="231">
        <v>6097.4839132999996</v>
      </c>
      <c r="AW36" s="231">
        <v>6098.1273417000002</v>
      </c>
      <c r="AX36" s="231">
        <v>6100.1790232000003</v>
      </c>
      <c r="AY36" s="231">
        <v>6103.9302951999998</v>
      </c>
      <c r="AZ36" s="304">
        <v>6108.6540000000005</v>
      </c>
      <c r="BA36" s="304">
        <v>6113.3689999999997</v>
      </c>
      <c r="BB36" s="304">
        <v>6117.308</v>
      </c>
      <c r="BC36" s="304">
        <v>6120.5550000000003</v>
      </c>
      <c r="BD36" s="304">
        <v>6123.41</v>
      </c>
      <c r="BE36" s="304">
        <v>6126.12</v>
      </c>
      <c r="BF36" s="304">
        <v>6128.7269999999999</v>
      </c>
      <c r="BG36" s="304">
        <v>6131.2190000000001</v>
      </c>
      <c r="BH36" s="304">
        <v>6133.5990000000002</v>
      </c>
      <c r="BI36" s="304">
        <v>6135.9179999999997</v>
      </c>
      <c r="BJ36" s="304">
        <v>6138.24</v>
      </c>
      <c r="BK36" s="304">
        <v>6140.6180000000004</v>
      </c>
      <c r="BL36" s="304">
        <v>6143.0690000000004</v>
      </c>
      <c r="BM36" s="304">
        <v>6145.6009999999997</v>
      </c>
      <c r="BN36" s="304">
        <v>6148.2</v>
      </c>
      <c r="BO36" s="304">
        <v>6150.7730000000001</v>
      </c>
      <c r="BP36" s="304">
        <v>6153.2049999999999</v>
      </c>
      <c r="BQ36" s="304">
        <v>6155.4229999999998</v>
      </c>
      <c r="BR36" s="304">
        <v>6157.518</v>
      </c>
      <c r="BS36" s="304">
        <v>6159.6210000000001</v>
      </c>
      <c r="BT36" s="304">
        <v>6161.8339999999998</v>
      </c>
      <c r="BU36" s="304">
        <v>6164.1409999999996</v>
      </c>
      <c r="BV36" s="304">
        <v>6166.4939999999997</v>
      </c>
    </row>
    <row r="37" spans="1:74" s="159" customFormat="1" ht="11.15" customHeight="1" x14ac:dyDescent="0.25">
      <c r="A37" s="147" t="s">
        <v>705</v>
      </c>
      <c r="B37" s="203" t="s">
        <v>458</v>
      </c>
      <c r="C37" s="231">
        <v>16337.83985</v>
      </c>
      <c r="D37" s="231">
        <v>16347.999717999999</v>
      </c>
      <c r="E37" s="231">
        <v>16360.045717999999</v>
      </c>
      <c r="F37" s="231">
        <v>16374.596348999999</v>
      </c>
      <c r="G37" s="231">
        <v>16389.550029000002</v>
      </c>
      <c r="H37" s="231">
        <v>16402.125153000001</v>
      </c>
      <c r="I37" s="231">
        <v>16410.725084000002</v>
      </c>
      <c r="J37" s="231">
        <v>16418.493037</v>
      </c>
      <c r="K37" s="231">
        <v>16429.757194000002</v>
      </c>
      <c r="L37" s="231">
        <v>16446.222009000001</v>
      </c>
      <c r="M37" s="231">
        <v>16459.097027</v>
      </c>
      <c r="N37" s="231">
        <v>16456.968066000001</v>
      </c>
      <c r="O37" s="231">
        <v>16432.326364</v>
      </c>
      <c r="P37" s="231">
        <v>16393.284823000002</v>
      </c>
      <c r="Q37" s="231">
        <v>16351.861768000001</v>
      </c>
      <c r="R37" s="231">
        <v>16317.610554000001</v>
      </c>
      <c r="S37" s="231">
        <v>16290.224684999999</v>
      </c>
      <c r="T37" s="231">
        <v>16266.932697</v>
      </c>
      <c r="U37" s="231">
        <v>16245.330835999999</v>
      </c>
      <c r="V37" s="231">
        <v>16224.486179</v>
      </c>
      <c r="W37" s="231">
        <v>16203.833509</v>
      </c>
      <c r="X37" s="231">
        <v>16182.85814</v>
      </c>
      <c r="Y37" s="231">
        <v>16161.247504999999</v>
      </c>
      <c r="Z37" s="231">
        <v>16138.739566</v>
      </c>
      <c r="AA37" s="231">
        <v>16115.371580000001</v>
      </c>
      <c r="AB37" s="231">
        <v>16092.377990999999</v>
      </c>
      <c r="AC37" s="231">
        <v>16071.292538</v>
      </c>
      <c r="AD37" s="231">
        <v>16053.850388999999</v>
      </c>
      <c r="AE37" s="231">
        <v>16042.592436000001</v>
      </c>
      <c r="AF37" s="231">
        <v>16040.260999</v>
      </c>
      <c r="AG37" s="231">
        <v>16048.191339000001</v>
      </c>
      <c r="AH37" s="231">
        <v>16062.090482</v>
      </c>
      <c r="AI37" s="231">
        <v>16076.258395000001</v>
      </c>
      <c r="AJ37" s="231">
        <v>16086.372106999999</v>
      </c>
      <c r="AK37" s="231">
        <v>16093.616889000001</v>
      </c>
      <c r="AL37" s="231">
        <v>16100.555076000001</v>
      </c>
      <c r="AM37" s="231">
        <v>16108.921045999999</v>
      </c>
      <c r="AN37" s="231">
        <v>16117.137353</v>
      </c>
      <c r="AO37" s="231">
        <v>16122.798596000001</v>
      </c>
      <c r="AP37" s="231">
        <v>16124.174201</v>
      </c>
      <c r="AQ37" s="231">
        <v>16122.232891</v>
      </c>
      <c r="AR37" s="231">
        <v>16118.618218</v>
      </c>
      <c r="AS37" s="231">
        <v>16114.75835</v>
      </c>
      <c r="AT37" s="231">
        <v>16111.219929999999</v>
      </c>
      <c r="AU37" s="231">
        <v>16108.354218</v>
      </c>
      <c r="AV37" s="231">
        <v>16106.607608</v>
      </c>
      <c r="AW37" s="231">
        <v>16106.807016000001</v>
      </c>
      <c r="AX37" s="231">
        <v>16109.874492000001</v>
      </c>
      <c r="AY37" s="231">
        <v>16116.296034999999</v>
      </c>
      <c r="AZ37" s="304">
        <v>16124.81</v>
      </c>
      <c r="BA37" s="304">
        <v>16133.73</v>
      </c>
      <c r="BB37" s="304">
        <v>16141.68</v>
      </c>
      <c r="BC37" s="304">
        <v>16148.53</v>
      </c>
      <c r="BD37" s="304">
        <v>16154.51</v>
      </c>
      <c r="BE37" s="304">
        <v>16159.86</v>
      </c>
      <c r="BF37" s="304">
        <v>16164.95</v>
      </c>
      <c r="BG37" s="304">
        <v>16170.2</v>
      </c>
      <c r="BH37" s="304">
        <v>16175.93</v>
      </c>
      <c r="BI37" s="304">
        <v>16182.01</v>
      </c>
      <c r="BJ37" s="304">
        <v>16188.22</v>
      </c>
      <c r="BK37" s="304">
        <v>16194.38</v>
      </c>
      <c r="BL37" s="304">
        <v>16200.53</v>
      </c>
      <c r="BM37" s="304">
        <v>16206.71</v>
      </c>
      <c r="BN37" s="304">
        <v>16212.98</v>
      </c>
      <c r="BO37" s="304">
        <v>16219.25</v>
      </c>
      <c r="BP37" s="304">
        <v>16225.42</v>
      </c>
      <c r="BQ37" s="304">
        <v>16231.42</v>
      </c>
      <c r="BR37" s="304">
        <v>16237.37</v>
      </c>
      <c r="BS37" s="304">
        <v>16243.44</v>
      </c>
      <c r="BT37" s="304">
        <v>16249.73</v>
      </c>
      <c r="BU37" s="304">
        <v>16256.19</v>
      </c>
      <c r="BV37" s="304">
        <v>16262.75</v>
      </c>
    </row>
    <row r="38" spans="1:74" s="159" customFormat="1" ht="11.15" customHeight="1" x14ac:dyDescent="0.25">
      <c r="A38" s="147" t="s">
        <v>706</v>
      </c>
      <c r="B38" s="203" t="s">
        <v>427</v>
      </c>
      <c r="C38" s="231">
        <v>18986.069304000001</v>
      </c>
      <c r="D38" s="231">
        <v>18986.540177999999</v>
      </c>
      <c r="E38" s="231">
        <v>18988.160895000001</v>
      </c>
      <c r="F38" s="231">
        <v>18991.618236999999</v>
      </c>
      <c r="G38" s="231">
        <v>18996.584771000002</v>
      </c>
      <c r="H38" s="231">
        <v>19002.479510000001</v>
      </c>
      <c r="I38" s="231">
        <v>19009.270542999999</v>
      </c>
      <c r="J38" s="231">
        <v>19019.122273000001</v>
      </c>
      <c r="K38" s="231">
        <v>19034.748181999999</v>
      </c>
      <c r="L38" s="231">
        <v>19055.995370000001</v>
      </c>
      <c r="M38" s="231">
        <v>19071.245422</v>
      </c>
      <c r="N38" s="231">
        <v>19066.013543000001</v>
      </c>
      <c r="O38" s="231">
        <v>19031.825242999999</v>
      </c>
      <c r="P38" s="231">
        <v>18984.247261</v>
      </c>
      <c r="Q38" s="231">
        <v>18944.856640000002</v>
      </c>
      <c r="R38" s="231">
        <v>18929.525025999999</v>
      </c>
      <c r="S38" s="231">
        <v>18931.302466000001</v>
      </c>
      <c r="T38" s="231">
        <v>18937.533608999998</v>
      </c>
      <c r="U38" s="231">
        <v>18938.142241000001</v>
      </c>
      <c r="V38" s="231">
        <v>18933.368700999999</v>
      </c>
      <c r="W38" s="231">
        <v>18926.032464</v>
      </c>
      <c r="X38" s="231">
        <v>18918.459510000001</v>
      </c>
      <c r="Y38" s="231">
        <v>18911.001830000001</v>
      </c>
      <c r="Z38" s="231">
        <v>18903.517919999998</v>
      </c>
      <c r="AA38" s="231">
        <v>18896.211385999999</v>
      </c>
      <c r="AB38" s="231">
        <v>18890.666283999999</v>
      </c>
      <c r="AC38" s="231">
        <v>18888.811781</v>
      </c>
      <c r="AD38" s="231">
        <v>18892.183069999999</v>
      </c>
      <c r="AE38" s="231">
        <v>18900.739437</v>
      </c>
      <c r="AF38" s="231">
        <v>18914.046194999999</v>
      </c>
      <c r="AG38" s="231">
        <v>18931.298297000001</v>
      </c>
      <c r="AH38" s="231">
        <v>18950.209265000001</v>
      </c>
      <c r="AI38" s="231">
        <v>18968.12226</v>
      </c>
      <c r="AJ38" s="231">
        <v>18983.203304999999</v>
      </c>
      <c r="AK38" s="231">
        <v>18996.909854000001</v>
      </c>
      <c r="AL38" s="231">
        <v>19011.522219999999</v>
      </c>
      <c r="AM38" s="231">
        <v>19028.345819999999</v>
      </c>
      <c r="AN38" s="231">
        <v>19044.786473</v>
      </c>
      <c r="AO38" s="231">
        <v>19057.275099999999</v>
      </c>
      <c r="AP38" s="231">
        <v>19063.283319999999</v>
      </c>
      <c r="AQ38" s="231">
        <v>19064.445544999999</v>
      </c>
      <c r="AR38" s="231">
        <v>19063.436883999999</v>
      </c>
      <c r="AS38" s="231">
        <v>19062.522937999998</v>
      </c>
      <c r="AT38" s="231">
        <v>19062.331280999999</v>
      </c>
      <c r="AU38" s="231">
        <v>19063.079978000002</v>
      </c>
      <c r="AV38" s="231">
        <v>19065.025657999999</v>
      </c>
      <c r="AW38" s="231">
        <v>19068.579212000001</v>
      </c>
      <c r="AX38" s="231">
        <v>19074.190095000002</v>
      </c>
      <c r="AY38" s="231">
        <v>19082.062320000001</v>
      </c>
      <c r="AZ38" s="304">
        <v>19091.419999999998</v>
      </c>
      <c r="BA38" s="304">
        <v>19101.23</v>
      </c>
      <c r="BB38" s="304">
        <v>19110.7</v>
      </c>
      <c r="BC38" s="304">
        <v>19119.84</v>
      </c>
      <c r="BD38" s="304">
        <v>19128.91</v>
      </c>
      <c r="BE38" s="304">
        <v>19138.09</v>
      </c>
      <c r="BF38" s="304">
        <v>19147.39</v>
      </c>
      <c r="BG38" s="304">
        <v>19156.79</v>
      </c>
      <c r="BH38" s="304">
        <v>19166.22</v>
      </c>
      <c r="BI38" s="304">
        <v>19175.599999999999</v>
      </c>
      <c r="BJ38" s="304">
        <v>19184.84</v>
      </c>
      <c r="BK38" s="304">
        <v>19193.86</v>
      </c>
      <c r="BL38" s="304">
        <v>19202.669999999998</v>
      </c>
      <c r="BM38" s="304">
        <v>19211.310000000001</v>
      </c>
      <c r="BN38" s="304">
        <v>19219.810000000001</v>
      </c>
      <c r="BO38" s="304">
        <v>19228.2</v>
      </c>
      <c r="BP38" s="304">
        <v>19236.52</v>
      </c>
      <c r="BQ38" s="304">
        <v>19244.78</v>
      </c>
      <c r="BR38" s="304">
        <v>19252.96</v>
      </c>
      <c r="BS38" s="304">
        <v>19261.03</v>
      </c>
      <c r="BT38" s="304">
        <v>19268.98</v>
      </c>
      <c r="BU38" s="304">
        <v>19276.84</v>
      </c>
      <c r="BV38" s="304">
        <v>19284.650000000001</v>
      </c>
    </row>
    <row r="39" spans="1:74" s="159" customFormat="1" ht="11.15" customHeight="1" x14ac:dyDescent="0.25">
      <c r="A39" s="147" t="s">
        <v>707</v>
      </c>
      <c r="B39" s="203" t="s">
        <v>428</v>
      </c>
      <c r="C39" s="231">
        <v>8597.1285623000003</v>
      </c>
      <c r="D39" s="231">
        <v>8601.9410750999996</v>
      </c>
      <c r="E39" s="231">
        <v>8607.5231311000007</v>
      </c>
      <c r="F39" s="231">
        <v>8614.1936848000005</v>
      </c>
      <c r="G39" s="231">
        <v>8621.2960791000005</v>
      </c>
      <c r="H39" s="231">
        <v>8627.9297533999998</v>
      </c>
      <c r="I39" s="231">
        <v>8633.6471610999997</v>
      </c>
      <c r="J39" s="231">
        <v>8639.8128099000005</v>
      </c>
      <c r="K39" s="231">
        <v>8648.2442212000005</v>
      </c>
      <c r="L39" s="231">
        <v>8659.3876648000005</v>
      </c>
      <c r="M39" s="231">
        <v>8668.2044048999996</v>
      </c>
      <c r="N39" s="231">
        <v>8668.2844545000007</v>
      </c>
      <c r="O39" s="231">
        <v>8655.7164121999995</v>
      </c>
      <c r="P39" s="231">
        <v>8636.5832205000006</v>
      </c>
      <c r="Q39" s="231">
        <v>8619.4664076999998</v>
      </c>
      <c r="R39" s="231">
        <v>8610.7766226999993</v>
      </c>
      <c r="S39" s="231">
        <v>8608.2409958000007</v>
      </c>
      <c r="T39" s="231">
        <v>8607.4157778000008</v>
      </c>
      <c r="U39" s="231">
        <v>8604.7432950000002</v>
      </c>
      <c r="V39" s="231">
        <v>8600.2101762999991</v>
      </c>
      <c r="W39" s="231">
        <v>8594.6891262000008</v>
      </c>
      <c r="X39" s="231">
        <v>8588.9468297999993</v>
      </c>
      <c r="Y39" s="231">
        <v>8583.3258936000002</v>
      </c>
      <c r="Z39" s="231">
        <v>8578.0629048999999</v>
      </c>
      <c r="AA39" s="231">
        <v>8573.4159211000006</v>
      </c>
      <c r="AB39" s="231">
        <v>8569.7288797000001</v>
      </c>
      <c r="AC39" s="231">
        <v>8567.3671883000006</v>
      </c>
      <c r="AD39" s="231">
        <v>8566.7609424000002</v>
      </c>
      <c r="AE39" s="231">
        <v>8568.5989888000004</v>
      </c>
      <c r="AF39" s="231">
        <v>8573.6348622000005</v>
      </c>
      <c r="AG39" s="231">
        <v>8582.1785603999997</v>
      </c>
      <c r="AH39" s="231">
        <v>8592.7659346</v>
      </c>
      <c r="AI39" s="231">
        <v>8603.4892994000002</v>
      </c>
      <c r="AJ39" s="231">
        <v>8612.9011052999995</v>
      </c>
      <c r="AK39" s="231">
        <v>8621.3943485</v>
      </c>
      <c r="AL39" s="231">
        <v>8629.8221611999998</v>
      </c>
      <c r="AM39" s="231">
        <v>8638.7302927000001</v>
      </c>
      <c r="AN39" s="231">
        <v>8647.4349607000004</v>
      </c>
      <c r="AO39" s="231">
        <v>8654.9450001000005</v>
      </c>
      <c r="AP39" s="231">
        <v>8660.5597531999992</v>
      </c>
      <c r="AQ39" s="231">
        <v>8664.7405918999993</v>
      </c>
      <c r="AR39" s="231">
        <v>8668.2393953999999</v>
      </c>
      <c r="AS39" s="231">
        <v>8671.6743917999993</v>
      </c>
      <c r="AT39" s="231">
        <v>8675.1292033000009</v>
      </c>
      <c r="AU39" s="231">
        <v>8678.5538011999997</v>
      </c>
      <c r="AV39" s="231">
        <v>8682.0259580000002</v>
      </c>
      <c r="AW39" s="231">
        <v>8686.1346517999991</v>
      </c>
      <c r="AX39" s="231">
        <v>8691.5966626000009</v>
      </c>
      <c r="AY39" s="231">
        <v>8698.8609402999991</v>
      </c>
      <c r="AZ39" s="304">
        <v>8707.3050000000003</v>
      </c>
      <c r="BA39" s="304">
        <v>8716.0390000000007</v>
      </c>
      <c r="BB39" s="304">
        <v>8724.3469999999998</v>
      </c>
      <c r="BC39" s="304">
        <v>8732.2150000000001</v>
      </c>
      <c r="BD39" s="304">
        <v>8739.8019999999997</v>
      </c>
      <c r="BE39" s="304">
        <v>8747.2489999999998</v>
      </c>
      <c r="BF39" s="304">
        <v>8754.6270000000004</v>
      </c>
      <c r="BG39" s="304">
        <v>8761.9860000000008</v>
      </c>
      <c r="BH39" s="304">
        <v>8769.3729999999996</v>
      </c>
      <c r="BI39" s="304">
        <v>8776.8080000000009</v>
      </c>
      <c r="BJ39" s="304">
        <v>8784.3070000000007</v>
      </c>
      <c r="BK39" s="304">
        <v>8791.8520000000008</v>
      </c>
      <c r="BL39" s="304">
        <v>8799.2980000000007</v>
      </c>
      <c r="BM39" s="304">
        <v>8806.4680000000008</v>
      </c>
      <c r="BN39" s="304">
        <v>8813.2350000000006</v>
      </c>
      <c r="BO39" s="304">
        <v>8819.68</v>
      </c>
      <c r="BP39" s="304">
        <v>8825.9359999999997</v>
      </c>
      <c r="BQ39" s="304">
        <v>8832.1139999999996</v>
      </c>
      <c r="BR39" s="304">
        <v>8838.2420000000002</v>
      </c>
      <c r="BS39" s="304">
        <v>8844.3250000000007</v>
      </c>
      <c r="BT39" s="304">
        <v>8850.3700000000008</v>
      </c>
      <c r="BU39" s="304">
        <v>8856.3889999999992</v>
      </c>
      <c r="BV39" s="304">
        <v>8862.3940000000002</v>
      </c>
    </row>
    <row r="40" spans="1:74" s="159" customFormat="1" ht="11.15" customHeight="1" x14ac:dyDescent="0.25">
      <c r="A40" s="147" t="s">
        <v>708</v>
      </c>
      <c r="B40" s="203" t="s">
        <v>429</v>
      </c>
      <c r="C40" s="231">
        <v>25638.735850000001</v>
      </c>
      <c r="D40" s="231">
        <v>25654.174802000001</v>
      </c>
      <c r="E40" s="231">
        <v>25670.720174999999</v>
      </c>
      <c r="F40" s="231">
        <v>25689.189861999999</v>
      </c>
      <c r="G40" s="231">
        <v>25710.141094999999</v>
      </c>
      <c r="H40" s="231">
        <v>25734.065938</v>
      </c>
      <c r="I40" s="231">
        <v>25761.852845000001</v>
      </c>
      <c r="J40" s="231">
        <v>25795.975805999999</v>
      </c>
      <c r="K40" s="231">
        <v>25839.305197999998</v>
      </c>
      <c r="L40" s="231">
        <v>25890.703748</v>
      </c>
      <c r="M40" s="231">
        <v>25933.003594000002</v>
      </c>
      <c r="N40" s="231">
        <v>25945.029225999999</v>
      </c>
      <c r="O40" s="231">
        <v>25915.111051</v>
      </c>
      <c r="P40" s="231">
        <v>25869.603148999999</v>
      </c>
      <c r="Q40" s="231">
        <v>25844.365519999999</v>
      </c>
      <c r="R40" s="231">
        <v>25865.305179999999</v>
      </c>
      <c r="S40" s="231">
        <v>25918.517222999999</v>
      </c>
      <c r="T40" s="231">
        <v>25980.143757999998</v>
      </c>
      <c r="U40" s="231">
        <v>26031.604352999999</v>
      </c>
      <c r="V40" s="231">
        <v>26075.428402000001</v>
      </c>
      <c r="W40" s="231">
        <v>26119.422757</v>
      </c>
      <c r="X40" s="231">
        <v>26169.292292999999</v>
      </c>
      <c r="Y40" s="231">
        <v>26222.333979999999</v>
      </c>
      <c r="Z40" s="231">
        <v>26273.742816000002</v>
      </c>
      <c r="AA40" s="231">
        <v>26320.804547</v>
      </c>
      <c r="AB40" s="231">
        <v>26369.167926999999</v>
      </c>
      <c r="AC40" s="231">
        <v>26426.572458999999</v>
      </c>
      <c r="AD40" s="231">
        <v>26497.512569999999</v>
      </c>
      <c r="AE40" s="231">
        <v>26573.502377000001</v>
      </c>
      <c r="AF40" s="231">
        <v>26642.810915999999</v>
      </c>
      <c r="AG40" s="231">
        <v>26697.119812000001</v>
      </c>
      <c r="AH40" s="231">
        <v>26741.761026</v>
      </c>
      <c r="AI40" s="231">
        <v>26785.479105999999</v>
      </c>
      <c r="AJ40" s="231">
        <v>26835.098866</v>
      </c>
      <c r="AK40" s="231">
        <v>26889.766191999999</v>
      </c>
      <c r="AL40" s="231">
        <v>26946.707232000001</v>
      </c>
      <c r="AM40" s="231">
        <v>27003.225854</v>
      </c>
      <c r="AN40" s="231">
        <v>27056.936781</v>
      </c>
      <c r="AO40" s="231">
        <v>27105.532453</v>
      </c>
      <c r="AP40" s="231">
        <v>27147.501144000002</v>
      </c>
      <c r="AQ40" s="231">
        <v>27184.514482999999</v>
      </c>
      <c r="AR40" s="231">
        <v>27219.039932</v>
      </c>
      <c r="AS40" s="231">
        <v>27252.92308</v>
      </c>
      <c r="AT40" s="231">
        <v>27285.522018</v>
      </c>
      <c r="AU40" s="231">
        <v>27315.572960000001</v>
      </c>
      <c r="AV40" s="231">
        <v>27342.523945000001</v>
      </c>
      <c r="AW40" s="231">
        <v>27368.670310000001</v>
      </c>
      <c r="AX40" s="231">
        <v>27397.019215</v>
      </c>
      <c r="AY40" s="231">
        <v>27429.677706999999</v>
      </c>
      <c r="AZ40" s="304">
        <v>27465.15</v>
      </c>
      <c r="BA40" s="304">
        <v>27501.05</v>
      </c>
      <c r="BB40" s="304">
        <v>27535.4</v>
      </c>
      <c r="BC40" s="304">
        <v>27567.89</v>
      </c>
      <c r="BD40" s="304">
        <v>27598.67</v>
      </c>
      <c r="BE40" s="304">
        <v>27627.9</v>
      </c>
      <c r="BF40" s="304">
        <v>27655.98</v>
      </c>
      <c r="BG40" s="304">
        <v>27683.35</v>
      </c>
      <c r="BH40" s="304">
        <v>27710.38</v>
      </c>
      <c r="BI40" s="304">
        <v>27737.06</v>
      </c>
      <c r="BJ40" s="304">
        <v>27763.279999999999</v>
      </c>
      <c r="BK40" s="304">
        <v>27788.95</v>
      </c>
      <c r="BL40" s="304">
        <v>27813.97</v>
      </c>
      <c r="BM40" s="304">
        <v>27838.22</v>
      </c>
      <c r="BN40" s="304">
        <v>27861.67</v>
      </c>
      <c r="BO40" s="304">
        <v>27884.55</v>
      </c>
      <c r="BP40" s="304">
        <v>27907.16</v>
      </c>
      <c r="BQ40" s="304">
        <v>27929.7</v>
      </c>
      <c r="BR40" s="304">
        <v>27952.04</v>
      </c>
      <c r="BS40" s="304">
        <v>27973.95</v>
      </c>
      <c r="BT40" s="304">
        <v>27995.3</v>
      </c>
      <c r="BU40" s="304">
        <v>28016.22</v>
      </c>
      <c r="BV40" s="304">
        <v>28036.93</v>
      </c>
    </row>
    <row r="41" spans="1:74" s="159" customFormat="1" ht="11.15" customHeight="1" x14ac:dyDescent="0.25">
      <c r="A41" s="147" t="s">
        <v>709</v>
      </c>
      <c r="B41" s="203" t="s">
        <v>430</v>
      </c>
      <c r="C41" s="231">
        <v>7671.6954730999996</v>
      </c>
      <c r="D41" s="231">
        <v>7678.1470425999996</v>
      </c>
      <c r="E41" s="231">
        <v>7685.4589772999998</v>
      </c>
      <c r="F41" s="231">
        <v>7693.8623461999996</v>
      </c>
      <c r="G41" s="231">
        <v>7702.4786801999999</v>
      </c>
      <c r="H41" s="231">
        <v>7710.1521258000002</v>
      </c>
      <c r="I41" s="231">
        <v>7716.2653925000004</v>
      </c>
      <c r="J41" s="231">
        <v>7722.355442</v>
      </c>
      <c r="K41" s="231">
        <v>7730.4977988000001</v>
      </c>
      <c r="L41" s="231">
        <v>7741.4059397000001</v>
      </c>
      <c r="M41" s="231">
        <v>7750.3451486000004</v>
      </c>
      <c r="N41" s="231">
        <v>7751.2186615000001</v>
      </c>
      <c r="O41" s="231">
        <v>7740.3955114</v>
      </c>
      <c r="P41" s="231">
        <v>7724.1079198999996</v>
      </c>
      <c r="Q41" s="231">
        <v>7711.0539054999999</v>
      </c>
      <c r="R41" s="231">
        <v>7707.6034412999998</v>
      </c>
      <c r="S41" s="231">
        <v>7710.8143178999999</v>
      </c>
      <c r="T41" s="231">
        <v>7715.4162802000001</v>
      </c>
      <c r="U41" s="231">
        <v>7717.2874210999998</v>
      </c>
      <c r="V41" s="231">
        <v>7716.8992252999997</v>
      </c>
      <c r="W41" s="231">
        <v>7715.8715257000003</v>
      </c>
      <c r="X41" s="231">
        <v>7715.4461677999998</v>
      </c>
      <c r="Y41" s="231">
        <v>7715.3530497000002</v>
      </c>
      <c r="Z41" s="231">
        <v>7714.9440820999998</v>
      </c>
      <c r="AA41" s="231">
        <v>7713.8842071999998</v>
      </c>
      <c r="AB41" s="231">
        <v>7713.0904913000004</v>
      </c>
      <c r="AC41" s="231">
        <v>7713.7930317999999</v>
      </c>
      <c r="AD41" s="231">
        <v>7716.9598706999996</v>
      </c>
      <c r="AE41" s="231">
        <v>7722.5108270999999</v>
      </c>
      <c r="AF41" s="231">
        <v>7730.1036648999998</v>
      </c>
      <c r="AG41" s="231">
        <v>7739.357438</v>
      </c>
      <c r="AH41" s="231">
        <v>7749.7363627000004</v>
      </c>
      <c r="AI41" s="231">
        <v>7760.6659455999998</v>
      </c>
      <c r="AJ41" s="231">
        <v>7771.6802495000002</v>
      </c>
      <c r="AK41" s="231">
        <v>7782.7475618999997</v>
      </c>
      <c r="AL41" s="231">
        <v>7793.9447263000002</v>
      </c>
      <c r="AM41" s="231">
        <v>7805.2231086000002</v>
      </c>
      <c r="AN41" s="231">
        <v>7816.0321630999997</v>
      </c>
      <c r="AO41" s="231">
        <v>7825.6958665000002</v>
      </c>
      <c r="AP41" s="231">
        <v>7833.7433497000002</v>
      </c>
      <c r="AQ41" s="231">
        <v>7840.5243602999999</v>
      </c>
      <c r="AR41" s="231">
        <v>7846.5938004</v>
      </c>
      <c r="AS41" s="231">
        <v>7852.4445097999997</v>
      </c>
      <c r="AT41" s="231">
        <v>7858.3210803000002</v>
      </c>
      <c r="AU41" s="231">
        <v>7864.4060418999998</v>
      </c>
      <c r="AV41" s="231">
        <v>7870.9052007</v>
      </c>
      <c r="AW41" s="231">
        <v>7878.1174688999999</v>
      </c>
      <c r="AX41" s="231">
        <v>7886.3650348000001</v>
      </c>
      <c r="AY41" s="231">
        <v>7895.8251732999997</v>
      </c>
      <c r="AZ41" s="304">
        <v>7906.0959999999995</v>
      </c>
      <c r="BA41" s="304">
        <v>7916.6289999999999</v>
      </c>
      <c r="BB41" s="304">
        <v>7926.9520000000002</v>
      </c>
      <c r="BC41" s="304">
        <v>7936.8909999999996</v>
      </c>
      <c r="BD41" s="304">
        <v>7946.3440000000001</v>
      </c>
      <c r="BE41" s="304">
        <v>7955.2759999999998</v>
      </c>
      <c r="BF41" s="304">
        <v>7963.9</v>
      </c>
      <c r="BG41" s="304">
        <v>7972.4960000000001</v>
      </c>
      <c r="BH41" s="304">
        <v>7981.2669999999998</v>
      </c>
      <c r="BI41" s="304">
        <v>7990.1180000000004</v>
      </c>
      <c r="BJ41" s="304">
        <v>7998.8779999999997</v>
      </c>
      <c r="BK41" s="304">
        <v>8007.4129999999996</v>
      </c>
      <c r="BL41" s="304">
        <v>8015.7250000000004</v>
      </c>
      <c r="BM41" s="304">
        <v>8023.8530000000001</v>
      </c>
      <c r="BN41" s="304">
        <v>8031.8239999999996</v>
      </c>
      <c r="BO41" s="304">
        <v>8039.6149999999998</v>
      </c>
      <c r="BP41" s="304">
        <v>8047.1930000000002</v>
      </c>
      <c r="BQ41" s="304">
        <v>8054.5410000000002</v>
      </c>
      <c r="BR41" s="304">
        <v>8061.7070000000003</v>
      </c>
      <c r="BS41" s="304">
        <v>8068.7569999999996</v>
      </c>
      <c r="BT41" s="304">
        <v>8075.7460000000001</v>
      </c>
      <c r="BU41" s="304">
        <v>8082.701</v>
      </c>
      <c r="BV41" s="304">
        <v>8089.6390000000001</v>
      </c>
    </row>
    <row r="42" spans="1:74" s="159" customFormat="1" ht="11.15" customHeight="1" x14ac:dyDescent="0.25">
      <c r="A42" s="147" t="s">
        <v>710</v>
      </c>
      <c r="B42" s="203" t="s">
        <v>431</v>
      </c>
      <c r="C42" s="231">
        <v>14889.098690999999</v>
      </c>
      <c r="D42" s="231">
        <v>14905.264244</v>
      </c>
      <c r="E42" s="231">
        <v>14922.705857000001</v>
      </c>
      <c r="F42" s="231">
        <v>14941.855348999999</v>
      </c>
      <c r="G42" s="231">
        <v>14961.815028999999</v>
      </c>
      <c r="H42" s="231">
        <v>14981.354835</v>
      </c>
      <c r="I42" s="231">
        <v>15000.006504000001</v>
      </c>
      <c r="J42" s="231">
        <v>15020.348980000001</v>
      </c>
      <c r="K42" s="231">
        <v>15045.72301</v>
      </c>
      <c r="L42" s="231">
        <v>15076.724579</v>
      </c>
      <c r="M42" s="231">
        <v>15102.970619</v>
      </c>
      <c r="N42" s="231">
        <v>15111.333301999999</v>
      </c>
      <c r="O42" s="231">
        <v>15094.614672</v>
      </c>
      <c r="P42" s="231">
        <v>15069.336273000001</v>
      </c>
      <c r="Q42" s="231">
        <v>15057.949521</v>
      </c>
      <c r="R42" s="231">
        <v>15076.523520999999</v>
      </c>
      <c r="S42" s="231">
        <v>15115.598129</v>
      </c>
      <c r="T42" s="231">
        <v>15159.330888</v>
      </c>
      <c r="U42" s="231">
        <v>15195.397736000001</v>
      </c>
      <c r="V42" s="231">
        <v>15225.548185</v>
      </c>
      <c r="W42" s="231">
        <v>15255.050146</v>
      </c>
      <c r="X42" s="231">
        <v>15287.809335</v>
      </c>
      <c r="Y42" s="231">
        <v>15322.282712</v>
      </c>
      <c r="Z42" s="231">
        <v>15355.565044999999</v>
      </c>
      <c r="AA42" s="231">
        <v>15386.037205000001</v>
      </c>
      <c r="AB42" s="231">
        <v>15417.224475000001</v>
      </c>
      <c r="AC42" s="231">
        <v>15453.938237</v>
      </c>
      <c r="AD42" s="231">
        <v>15498.939301</v>
      </c>
      <c r="AE42" s="231">
        <v>15546.786169999999</v>
      </c>
      <c r="AF42" s="231">
        <v>15589.98677</v>
      </c>
      <c r="AG42" s="231">
        <v>15623.214872</v>
      </c>
      <c r="AH42" s="231">
        <v>15649.807611</v>
      </c>
      <c r="AI42" s="231">
        <v>15675.267967</v>
      </c>
      <c r="AJ42" s="231">
        <v>15703.91553</v>
      </c>
      <c r="AK42" s="231">
        <v>15735.336354999999</v>
      </c>
      <c r="AL42" s="231">
        <v>15767.933107999999</v>
      </c>
      <c r="AM42" s="231">
        <v>15800.158357</v>
      </c>
      <c r="AN42" s="231">
        <v>15830.664268</v>
      </c>
      <c r="AO42" s="231">
        <v>15858.152904</v>
      </c>
      <c r="AP42" s="231">
        <v>15881.799322999999</v>
      </c>
      <c r="AQ42" s="231">
        <v>15902.670536</v>
      </c>
      <c r="AR42" s="231">
        <v>15922.306548</v>
      </c>
      <c r="AS42" s="231">
        <v>15941.859850000001</v>
      </c>
      <c r="AT42" s="231">
        <v>15960.932887000001</v>
      </c>
      <c r="AU42" s="231">
        <v>15978.740592</v>
      </c>
      <c r="AV42" s="231">
        <v>15994.905327</v>
      </c>
      <c r="AW42" s="231">
        <v>16010.679167</v>
      </c>
      <c r="AX42" s="231">
        <v>16027.721616000001</v>
      </c>
      <c r="AY42" s="231">
        <v>16047.197224</v>
      </c>
      <c r="AZ42" s="304">
        <v>16068.29</v>
      </c>
      <c r="BA42" s="304">
        <v>16089.69</v>
      </c>
      <c r="BB42" s="304">
        <v>16110.35</v>
      </c>
      <c r="BC42" s="304">
        <v>16130.28</v>
      </c>
      <c r="BD42" s="304">
        <v>16149.75</v>
      </c>
      <c r="BE42" s="304">
        <v>16168.98</v>
      </c>
      <c r="BF42" s="304">
        <v>16188.05</v>
      </c>
      <c r="BG42" s="304">
        <v>16206.97</v>
      </c>
      <c r="BH42" s="304">
        <v>16225.74</v>
      </c>
      <c r="BI42" s="304">
        <v>16244.28</v>
      </c>
      <c r="BJ42" s="304">
        <v>16262.49</v>
      </c>
      <c r="BK42" s="304">
        <v>16280.28</v>
      </c>
      <c r="BL42" s="304">
        <v>16297.58</v>
      </c>
      <c r="BM42" s="304">
        <v>16314.38</v>
      </c>
      <c r="BN42" s="304">
        <v>16330.73</v>
      </c>
      <c r="BO42" s="304">
        <v>16347.05</v>
      </c>
      <c r="BP42" s="304">
        <v>16363.87</v>
      </c>
      <c r="BQ42" s="304">
        <v>16381.53</v>
      </c>
      <c r="BR42" s="304">
        <v>16399.669999999998</v>
      </c>
      <c r="BS42" s="304">
        <v>16417.75</v>
      </c>
      <c r="BT42" s="304">
        <v>16435.349999999999</v>
      </c>
      <c r="BU42" s="304">
        <v>16452.55</v>
      </c>
      <c r="BV42" s="304">
        <v>16469.560000000001</v>
      </c>
    </row>
    <row r="43" spans="1:74" s="159" customFormat="1" ht="11.15" customHeight="1" x14ac:dyDescent="0.25">
      <c r="A43" s="147" t="s">
        <v>711</v>
      </c>
      <c r="B43" s="203" t="s">
        <v>432</v>
      </c>
      <c r="C43" s="231">
        <v>9252.3243132999996</v>
      </c>
      <c r="D43" s="231">
        <v>9263.5019341999996</v>
      </c>
      <c r="E43" s="231">
        <v>9275.2529493000002</v>
      </c>
      <c r="F43" s="231">
        <v>9287.8885969999992</v>
      </c>
      <c r="G43" s="231">
        <v>9301.2367331999994</v>
      </c>
      <c r="H43" s="231">
        <v>9315.0043681999996</v>
      </c>
      <c r="I43" s="231">
        <v>9329.1914453000009</v>
      </c>
      <c r="J43" s="231">
        <v>9344.9696399000004</v>
      </c>
      <c r="K43" s="231">
        <v>9363.8035605000005</v>
      </c>
      <c r="L43" s="231">
        <v>9385.6572618999999</v>
      </c>
      <c r="M43" s="231">
        <v>9404.4925836999992</v>
      </c>
      <c r="N43" s="231">
        <v>9412.7708117999991</v>
      </c>
      <c r="O43" s="231">
        <v>9406.2199065999994</v>
      </c>
      <c r="P43" s="231">
        <v>9393.6345254999997</v>
      </c>
      <c r="Q43" s="231">
        <v>9387.0759999999991</v>
      </c>
      <c r="R43" s="231">
        <v>9395.2864358000006</v>
      </c>
      <c r="S43" s="231">
        <v>9413.7310343000008</v>
      </c>
      <c r="T43" s="231">
        <v>9434.5557707999997</v>
      </c>
      <c r="U43" s="231">
        <v>9451.6029185999996</v>
      </c>
      <c r="V43" s="231">
        <v>9465.4999432000004</v>
      </c>
      <c r="W43" s="231">
        <v>9478.5706081999997</v>
      </c>
      <c r="X43" s="231">
        <v>9492.5855663000002</v>
      </c>
      <c r="Y43" s="231">
        <v>9507.1030267000006</v>
      </c>
      <c r="Z43" s="231">
        <v>9521.1280876000001</v>
      </c>
      <c r="AA43" s="231">
        <v>9534.1306268000008</v>
      </c>
      <c r="AB43" s="231">
        <v>9547.4396403999999</v>
      </c>
      <c r="AC43" s="231">
        <v>9562.8489038000007</v>
      </c>
      <c r="AD43" s="231">
        <v>9581.5734205000008</v>
      </c>
      <c r="AE43" s="231">
        <v>9602.5131053000005</v>
      </c>
      <c r="AF43" s="231">
        <v>9623.9891009999992</v>
      </c>
      <c r="AG43" s="231">
        <v>9644.6241336999992</v>
      </c>
      <c r="AH43" s="231">
        <v>9664.2472624000002</v>
      </c>
      <c r="AI43" s="231">
        <v>9682.9891293000001</v>
      </c>
      <c r="AJ43" s="231">
        <v>9701.0635598000008</v>
      </c>
      <c r="AK43" s="231">
        <v>9719.0171126999994</v>
      </c>
      <c r="AL43" s="231">
        <v>9737.4795295999993</v>
      </c>
      <c r="AM43" s="231">
        <v>9756.6977189000008</v>
      </c>
      <c r="AN43" s="231">
        <v>9775.3872551000004</v>
      </c>
      <c r="AO43" s="231">
        <v>9791.8808790999992</v>
      </c>
      <c r="AP43" s="231">
        <v>9805.0625748000002</v>
      </c>
      <c r="AQ43" s="231">
        <v>9816.0212978</v>
      </c>
      <c r="AR43" s="231">
        <v>9826.3972463999999</v>
      </c>
      <c r="AS43" s="231">
        <v>9837.3682783999993</v>
      </c>
      <c r="AT43" s="231">
        <v>9848.2628889999996</v>
      </c>
      <c r="AU43" s="231">
        <v>9857.9472325000006</v>
      </c>
      <c r="AV43" s="231">
        <v>9865.8213687000007</v>
      </c>
      <c r="AW43" s="231">
        <v>9873.4209781000009</v>
      </c>
      <c r="AX43" s="231">
        <v>9882.8156464999993</v>
      </c>
      <c r="AY43" s="231">
        <v>9895.4347830000006</v>
      </c>
      <c r="AZ43" s="304">
        <v>9910.1470000000008</v>
      </c>
      <c r="BA43" s="304">
        <v>9925.1810000000005</v>
      </c>
      <c r="BB43" s="304">
        <v>9939.1380000000008</v>
      </c>
      <c r="BC43" s="304">
        <v>9952.1059999999998</v>
      </c>
      <c r="BD43" s="304">
        <v>9964.5480000000007</v>
      </c>
      <c r="BE43" s="304">
        <v>9976.8610000000008</v>
      </c>
      <c r="BF43" s="304">
        <v>9989.1769999999997</v>
      </c>
      <c r="BG43" s="304">
        <v>10001.56</v>
      </c>
      <c r="BH43" s="304">
        <v>10014.06</v>
      </c>
      <c r="BI43" s="304">
        <v>10026.57</v>
      </c>
      <c r="BJ43" s="304">
        <v>10038.98</v>
      </c>
      <c r="BK43" s="304">
        <v>10051.200000000001</v>
      </c>
      <c r="BL43" s="304">
        <v>10063.31</v>
      </c>
      <c r="BM43" s="304">
        <v>10075.42</v>
      </c>
      <c r="BN43" s="304">
        <v>10087.61</v>
      </c>
      <c r="BO43" s="304">
        <v>10099.77</v>
      </c>
      <c r="BP43" s="304">
        <v>10111.77</v>
      </c>
      <c r="BQ43" s="304">
        <v>10123.51</v>
      </c>
      <c r="BR43" s="304">
        <v>10135.18</v>
      </c>
      <c r="BS43" s="304">
        <v>10146.98</v>
      </c>
      <c r="BT43" s="304">
        <v>10159.1</v>
      </c>
      <c r="BU43" s="304">
        <v>10171.469999999999</v>
      </c>
      <c r="BV43" s="304">
        <v>10183.959999999999</v>
      </c>
    </row>
    <row r="44" spans="1:74" s="159" customFormat="1" ht="11.15" customHeight="1" x14ac:dyDescent="0.25">
      <c r="A44" s="147" t="s">
        <v>712</v>
      </c>
      <c r="B44" s="203" t="s">
        <v>433</v>
      </c>
      <c r="C44" s="231">
        <v>18866.829797999999</v>
      </c>
      <c r="D44" s="231">
        <v>18873.171607</v>
      </c>
      <c r="E44" s="231">
        <v>18880.998962999998</v>
      </c>
      <c r="F44" s="231">
        <v>18890.955634999998</v>
      </c>
      <c r="G44" s="231">
        <v>18902.066696000002</v>
      </c>
      <c r="H44" s="231">
        <v>18912.952542999999</v>
      </c>
      <c r="I44" s="231">
        <v>18923.070113000002</v>
      </c>
      <c r="J44" s="231">
        <v>18935.222493000001</v>
      </c>
      <c r="K44" s="231">
        <v>18953.049307000001</v>
      </c>
      <c r="L44" s="231">
        <v>18977.062330000001</v>
      </c>
      <c r="M44" s="231">
        <v>18995.261941000001</v>
      </c>
      <c r="N44" s="231">
        <v>18992.520668000001</v>
      </c>
      <c r="O44" s="231">
        <v>18960.167566</v>
      </c>
      <c r="P44" s="231">
        <v>18915.357779999998</v>
      </c>
      <c r="Q44" s="231">
        <v>18881.702979999998</v>
      </c>
      <c r="R44" s="231">
        <v>18876.192476</v>
      </c>
      <c r="S44" s="231">
        <v>18889.326133999999</v>
      </c>
      <c r="T44" s="231">
        <v>18904.981462</v>
      </c>
      <c r="U44" s="231">
        <v>18910.698736999999</v>
      </c>
      <c r="V44" s="231">
        <v>18908.669327</v>
      </c>
      <c r="W44" s="231">
        <v>18904.747372000002</v>
      </c>
      <c r="X44" s="231">
        <v>18903.324468999999</v>
      </c>
      <c r="Y44" s="231">
        <v>18902.942053999999</v>
      </c>
      <c r="Z44" s="231">
        <v>18900.679018999999</v>
      </c>
      <c r="AA44" s="231">
        <v>18894.902427000001</v>
      </c>
      <c r="AB44" s="231">
        <v>18889.132019000001</v>
      </c>
      <c r="AC44" s="231">
        <v>18888.175705000001</v>
      </c>
      <c r="AD44" s="231">
        <v>18895.375045000001</v>
      </c>
      <c r="AE44" s="231">
        <v>18908.206205999999</v>
      </c>
      <c r="AF44" s="231">
        <v>18922.679005999998</v>
      </c>
      <c r="AG44" s="231">
        <v>18935.649270000002</v>
      </c>
      <c r="AH44" s="231">
        <v>18947.356851</v>
      </c>
      <c r="AI44" s="231">
        <v>18958.887610000002</v>
      </c>
      <c r="AJ44" s="231">
        <v>18971.256459</v>
      </c>
      <c r="AK44" s="231">
        <v>18985.194522999998</v>
      </c>
      <c r="AL44" s="231">
        <v>19001.361977</v>
      </c>
      <c r="AM44" s="231">
        <v>19019.743261</v>
      </c>
      <c r="AN44" s="231">
        <v>19037.619868000002</v>
      </c>
      <c r="AO44" s="231">
        <v>19051.597553</v>
      </c>
      <c r="AP44" s="231">
        <v>19059.298503000002</v>
      </c>
      <c r="AQ44" s="231">
        <v>19062.410627000001</v>
      </c>
      <c r="AR44" s="231">
        <v>19063.638263000001</v>
      </c>
      <c r="AS44" s="231">
        <v>19065.103703000001</v>
      </c>
      <c r="AT44" s="231">
        <v>19066.601044999999</v>
      </c>
      <c r="AU44" s="231">
        <v>19067.342335000001</v>
      </c>
      <c r="AV44" s="231">
        <v>19067.102136000001</v>
      </c>
      <c r="AW44" s="231">
        <v>19067.905054999999</v>
      </c>
      <c r="AX44" s="231">
        <v>19072.338213999999</v>
      </c>
      <c r="AY44" s="231">
        <v>19082.069586000001</v>
      </c>
      <c r="AZ44" s="304">
        <v>19095.09</v>
      </c>
      <c r="BA44" s="304">
        <v>19108.47</v>
      </c>
      <c r="BB44" s="304">
        <v>19119.91</v>
      </c>
      <c r="BC44" s="304">
        <v>19129.599999999999</v>
      </c>
      <c r="BD44" s="304">
        <v>19138.349999999999</v>
      </c>
      <c r="BE44" s="304">
        <v>19146.87</v>
      </c>
      <c r="BF44" s="304">
        <v>19155.38</v>
      </c>
      <c r="BG44" s="304">
        <v>19164.03</v>
      </c>
      <c r="BH44" s="304">
        <v>19172.87</v>
      </c>
      <c r="BI44" s="304">
        <v>19181.830000000002</v>
      </c>
      <c r="BJ44" s="304">
        <v>19190.759999999998</v>
      </c>
      <c r="BK44" s="304">
        <v>19199.54</v>
      </c>
      <c r="BL44" s="304">
        <v>19208.169999999998</v>
      </c>
      <c r="BM44" s="304">
        <v>19216.64</v>
      </c>
      <c r="BN44" s="304">
        <v>19224.98</v>
      </c>
      <c r="BO44" s="304">
        <v>19233.25</v>
      </c>
      <c r="BP44" s="304">
        <v>19241.53</v>
      </c>
      <c r="BQ44" s="304">
        <v>19249.900000000001</v>
      </c>
      <c r="BR44" s="304">
        <v>19258.419999999998</v>
      </c>
      <c r="BS44" s="304">
        <v>19267.150000000001</v>
      </c>
      <c r="BT44" s="304">
        <v>19276.12</v>
      </c>
      <c r="BU44" s="304">
        <v>19285.28</v>
      </c>
      <c r="BV44" s="304">
        <v>19294.53</v>
      </c>
    </row>
    <row r="45" spans="1:74" s="159" customFormat="1" ht="11.15" customHeight="1" x14ac:dyDescent="0.25">
      <c r="A45" s="147"/>
      <c r="B45" s="164" t="s">
        <v>713</v>
      </c>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39"/>
      <c r="AH45" s="239"/>
      <c r="AI45" s="239"/>
      <c r="AJ45" s="239"/>
      <c r="AK45" s="239"/>
      <c r="AL45" s="239"/>
      <c r="AM45" s="239"/>
      <c r="AN45" s="239"/>
      <c r="AO45" s="239"/>
      <c r="AP45" s="239"/>
      <c r="AQ45" s="239"/>
      <c r="AR45" s="239"/>
      <c r="AS45" s="239"/>
      <c r="AT45" s="239"/>
      <c r="AU45" s="239"/>
      <c r="AV45" s="239"/>
      <c r="AW45" s="239"/>
      <c r="AX45" s="239"/>
      <c r="AY45" s="239"/>
      <c r="AZ45" s="318"/>
      <c r="BA45" s="318"/>
      <c r="BB45" s="318"/>
      <c r="BC45" s="318"/>
      <c r="BD45" s="318"/>
      <c r="BE45" s="318"/>
      <c r="BF45" s="318"/>
      <c r="BG45" s="318"/>
      <c r="BH45" s="318"/>
      <c r="BI45" s="318"/>
      <c r="BJ45" s="318"/>
      <c r="BK45" s="318"/>
      <c r="BL45" s="318"/>
      <c r="BM45" s="318"/>
      <c r="BN45" s="318"/>
      <c r="BO45" s="318"/>
      <c r="BP45" s="318"/>
      <c r="BQ45" s="318"/>
      <c r="BR45" s="318"/>
      <c r="BS45" s="318"/>
      <c r="BT45" s="318"/>
      <c r="BU45" s="318"/>
      <c r="BV45" s="318"/>
    </row>
    <row r="46" spans="1:74" s="159" customFormat="1" ht="11.15" customHeight="1" x14ac:dyDescent="0.25">
      <c r="A46" s="147" t="s">
        <v>714</v>
      </c>
      <c r="B46" s="203" t="s">
        <v>426</v>
      </c>
      <c r="C46" s="249">
        <v>7.5071320987999997</v>
      </c>
      <c r="D46" s="249">
        <v>7.5143802469000001</v>
      </c>
      <c r="E46" s="249">
        <v>7.5225876542999996</v>
      </c>
      <c r="F46" s="249">
        <v>7.5367271604999999</v>
      </c>
      <c r="G46" s="249">
        <v>7.5431234568000001</v>
      </c>
      <c r="H46" s="249">
        <v>7.5467493826999998</v>
      </c>
      <c r="I46" s="249">
        <v>7.5429283950999997</v>
      </c>
      <c r="J46" s="249">
        <v>7.5445209877000003</v>
      </c>
      <c r="K46" s="249">
        <v>7.5468506172999996</v>
      </c>
      <c r="L46" s="249">
        <v>7.5508950617000004</v>
      </c>
      <c r="M46" s="249">
        <v>7.5539654321</v>
      </c>
      <c r="N46" s="249">
        <v>7.5570395061999998</v>
      </c>
      <c r="O46" s="249">
        <v>7.7357074073999996</v>
      </c>
      <c r="P46" s="249">
        <v>7.6070962962999999</v>
      </c>
      <c r="Q46" s="249">
        <v>7.3467962963</v>
      </c>
      <c r="R46" s="249">
        <v>6.5389901234999996</v>
      </c>
      <c r="S46" s="249">
        <v>6.3271753086000002</v>
      </c>
      <c r="T46" s="249">
        <v>6.2955345678999999</v>
      </c>
      <c r="U46" s="249">
        <v>6.7252432099000004</v>
      </c>
      <c r="V46" s="249">
        <v>6.8430691358000004</v>
      </c>
      <c r="W46" s="249">
        <v>6.9301876543000001</v>
      </c>
      <c r="X46" s="249">
        <v>6.9610679011999999</v>
      </c>
      <c r="Y46" s="249">
        <v>7.0059197530999997</v>
      </c>
      <c r="Z46" s="249">
        <v>7.0392123457000002</v>
      </c>
      <c r="AA46" s="249">
        <v>7.0431432099000002</v>
      </c>
      <c r="AB46" s="249">
        <v>7.0666691357999998</v>
      </c>
      <c r="AC46" s="249">
        <v>7.0919876543000004</v>
      </c>
      <c r="AD46" s="249">
        <v>7.1193111111</v>
      </c>
      <c r="AE46" s="249">
        <v>7.1480555556000001</v>
      </c>
      <c r="AF46" s="249">
        <v>7.1784333333000001</v>
      </c>
      <c r="AG46" s="249">
        <v>7.2190074074000004</v>
      </c>
      <c r="AH46" s="249">
        <v>7.2462296296000002</v>
      </c>
      <c r="AI46" s="249">
        <v>7.2686629629999997</v>
      </c>
      <c r="AJ46" s="249">
        <v>7.2754819732999998</v>
      </c>
      <c r="AK46" s="249">
        <v>7.2964566044000003</v>
      </c>
      <c r="AL46" s="249">
        <v>7.3207614223000004</v>
      </c>
      <c r="AM46" s="249">
        <v>7.3576187653999998</v>
      </c>
      <c r="AN46" s="249">
        <v>7.3816672028000001</v>
      </c>
      <c r="AO46" s="249">
        <v>7.4021290731000002</v>
      </c>
      <c r="AP46" s="249">
        <v>7.4170377837999997</v>
      </c>
      <c r="AQ46" s="249">
        <v>7.4318014642000003</v>
      </c>
      <c r="AR46" s="249">
        <v>7.4444535215999998</v>
      </c>
      <c r="AS46" s="249">
        <v>7.4489518884999999</v>
      </c>
      <c r="AT46" s="249">
        <v>7.4619122512000002</v>
      </c>
      <c r="AU46" s="249">
        <v>7.4772925418999998</v>
      </c>
      <c r="AV46" s="249">
        <v>7.5028325711999999</v>
      </c>
      <c r="AW46" s="249">
        <v>7.5172478601000003</v>
      </c>
      <c r="AX46" s="249">
        <v>7.5282782189999997</v>
      </c>
      <c r="AY46" s="249">
        <v>7.5384014787</v>
      </c>
      <c r="AZ46" s="315">
        <v>7.5408039999999996</v>
      </c>
      <c r="BA46" s="315">
        <v>7.5379620000000003</v>
      </c>
      <c r="BB46" s="315">
        <v>7.5231079999999997</v>
      </c>
      <c r="BC46" s="315">
        <v>7.5148580000000003</v>
      </c>
      <c r="BD46" s="315">
        <v>7.5064409999999997</v>
      </c>
      <c r="BE46" s="315">
        <v>7.4965060000000001</v>
      </c>
      <c r="BF46" s="315">
        <v>7.488772</v>
      </c>
      <c r="BG46" s="315">
        <v>7.4818860000000003</v>
      </c>
      <c r="BH46" s="315">
        <v>7.4736979999999997</v>
      </c>
      <c r="BI46" s="315">
        <v>7.4701240000000002</v>
      </c>
      <c r="BJ46" s="315">
        <v>7.4690120000000002</v>
      </c>
      <c r="BK46" s="315">
        <v>7.4723850000000001</v>
      </c>
      <c r="BL46" s="315">
        <v>7.4746819999999996</v>
      </c>
      <c r="BM46" s="315">
        <v>7.4779239999999998</v>
      </c>
      <c r="BN46" s="315">
        <v>7.4838370000000003</v>
      </c>
      <c r="BO46" s="315">
        <v>7.4876779999999998</v>
      </c>
      <c r="BP46" s="315">
        <v>7.4911719999999997</v>
      </c>
      <c r="BQ46" s="315">
        <v>7.4942760000000002</v>
      </c>
      <c r="BR46" s="315">
        <v>7.4971069999999997</v>
      </c>
      <c r="BS46" s="315">
        <v>7.4996229999999997</v>
      </c>
      <c r="BT46" s="315">
        <v>7.5018219999999998</v>
      </c>
      <c r="BU46" s="315">
        <v>7.5037060000000002</v>
      </c>
      <c r="BV46" s="315">
        <v>7.5052750000000001</v>
      </c>
    </row>
    <row r="47" spans="1:74" s="159" customFormat="1" ht="11.15" customHeight="1" x14ac:dyDescent="0.25">
      <c r="A47" s="147" t="s">
        <v>715</v>
      </c>
      <c r="B47" s="203" t="s">
        <v>458</v>
      </c>
      <c r="C47" s="249">
        <v>19.987556789999999</v>
      </c>
      <c r="D47" s="249">
        <v>20.003441975000001</v>
      </c>
      <c r="E47" s="249">
        <v>20.017701235000001</v>
      </c>
      <c r="F47" s="249">
        <v>20.028591358</v>
      </c>
      <c r="G47" s="249">
        <v>20.040906173</v>
      </c>
      <c r="H47" s="249">
        <v>20.052902468999999</v>
      </c>
      <c r="I47" s="249">
        <v>20.066550617000001</v>
      </c>
      <c r="J47" s="249">
        <v>20.076432099000002</v>
      </c>
      <c r="K47" s="249">
        <v>20.084517284</v>
      </c>
      <c r="L47" s="249">
        <v>20.091611110999999</v>
      </c>
      <c r="M47" s="249">
        <v>20.095500000000001</v>
      </c>
      <c r="N47" s="249">
        <v>20.096988888999999</v>
      </c>
      <c r="O47" s="249">
        <v>20.59047284</v>
      </c>
      <c r="P47" s="249">
        <v>20.216365432</v>
      </c>
      <c r="Q47" s="249">
        <v>19.469061728</v>
      </c>
      <c r="R47" s="249">
        <v>17.178630863999999</v>
      </c>
      <c r="S47" s="249">
        <v>16.562382715999998</v>
      </c>
      <c r="T47" s="249">
        <v>16.450386420000001</v>
      </c>
      <c r="U47" s="249">
        <v>17.621802468999999</v>
      </c>
      <c r="V47" s="249">
        <v>17.933939506000002</v>
      </c>
      <c r="W47" s="249">
        <v>18.165958024999998</v>
      </c>
      <c r="X47" s="249">
        <v>18.260766666999999</v>
      </c>
      <c r="Y47" s="249">
        <v>18.375366667000002</v>
      </c>
      <c r="Z47" s="249">
        <v>18.452666666999999</v>
      </c>
      <c r="AA47" s="249">
        <v>18.43002963</v>
      </c>
      <c r="AB47" s="249">
        <v>18.479707406999999</v>
      </c>
      <c r="AC47" s="249">
        <v>18.539062962999999</v>
      </c>
      <c r="AD47" s="249">
        <v>18.616427160000001</v>
      </c>
      <c r="AE47" s="249">
        <v>18.688890123</v>
      </c>
      <c r="AF47" s="249">
        <v>18.764782715999999</v>
      </c>
      <c r="AG47" s="249">
        <v>18.847008641999999</v>
      </c>
      <c r="AH47" s="249">
        <v>18.927582716</v>
      </c>
      <c r="AI47" s="249">
        <v>19.009408642</v>
      </c>
      <c r="AJ47" s="249">
        <v>19.097814721999999</v>
      </c>
      <c r="AK47" s="249">
        <v>19.178148125</v>
      </c>
      <c r="AL47" s="249">
        <v>19.255737153999998</v>
      </c>
      <c r="AM47" s="249">
        <v>19.334441154</v>
      </c>
      <c r="AN47" s="249">
        <v>19.403646924</v>
      </c>
      <c r="AO47" s="249">
        <v>19.467213810000001</v>
      </c>
      <c r="AP47" s="249">
        <v>19.522867382000001</v>
      </c>
      <c r="AQ47" s="249">
        <v>19.576862322</v>
      </c>
      <c r="AR47" s="249">
        <v>19.626924199000001</v>
      </c>
      <c r="AS47" s="249">
        <v>19.676067581000002</v>
      </c>
      <c r="AT47" s="249">
        <v>19.716002411000002</v>
      </c>
      <c r="AU47" s="249">
        <v>19.749743254999998</v>
      </c>
      <c r="AV47" s="249">
        <v>19.773294436</v>
      </c>
      <c r="AW47" s="249">
        <v>19.797644067</v>
      </c>
      <c r="AX47" s="249">
        <v>19.818796468999999</v>
      </c>
      <c r="AY47" s="249">
        <v>19.853251083</v>
      </c>
      <c r="AZ47" s="315">
        <v>19.855630000000001</v>
      </c>
      <c r="BA47" s="315">
        <v>19.842449999999999</v>
      </c>
      <c r="BB47" s="315">
        <v>19.78997</v>
      </c>
      <c r="BC47" s="315">
        <v>19.76342</v>
      </c>
      <c r="BD47" s="315">
        <v>19.739100000000001</v>
      </c>
      <c r="BE47" s="315">
        <v>19.716719999999999</v>
      </c>
      <c r="BF47" s="315">
        <v>19.697040000000001</v>
      </c>
      <c r="BG47" s="315">
        <v>19.679780000000001</v>
      </c>
      <c r="BH47" s="315">
        <v>19.658339999999999</v>
      </c>
      <c r="BI47" s="315">
        <v>19.650880000000001</v>
      </c>
      <c r="BJ47" s="315">
        <v>19.650790000000001</v>
      </c>
      <c r="BK47" s="315">
        <v>19.665279999999999</v>
      </c>
      <c r="BL47" s="315">
        <v>19.674510000000001</v>
      </c>
      <c r="BM47" s="315">
        <v>19.68571</v>
      </c>
      <c r="BN47" s="315">
        <v>19.703499999999998</v>
      </c>
      <c r="BO47" s="315">
        <v>19.715119999999999</v>
      </c>
      <c r="BP47" s="315">
        <v>19.725210000000001</v>
      </c>
      <c r="BQ47" s="315">
        <v>19.732859999999999</v>
      </c>
      <c r="BR47" s="315">
        <v>19.740570000000002</v>
      </c>
      <c r="BS47" s="315">
        <v>19.747430000000001</v>
      </c>
      <c r="BT47" s="315">
        <v>19.753440000000001</v>
      </c>
      <c r="BU47" s="315">
        <v>19.758610000000001</v>
      </c>
      <c r="BV47" s="315">
        <v>19.762920000000001</v>
      </c>
    </row>
    <row r="48" spans="1:74" s="159" customFormat="1" ht="11.15" customHeight="1" x14ac:dyDescent="0.25">
      <c r="A48" s="147" t="s">
        <v>716</v>
      </c>
      <c r="B48" s="203" t="s">
        <v>427</v>
      </c>
      <c r="C48" s="249">
        <v>22.287312346</v>
      </c>
      <c r="D48" s="249">
        <v>22.296564197999999</v>
      </c>
      <c r="E48" s="249">
        <v>22.303423457000001</v>
      </c>
      <c r="F48" s="249">
        <v>22.306181480999999</v>
      </c>
      <c r="G48" s="249">
        <v>22.309537036999998</v>
      </c>
      <c r="H48" s="249">
        <v>22.311781481000001</v>
      </c>
      <c r="I48" s="249">
        <v>22.309848148</v>
      </c>
      <c r="J48" s="249">
        <v>22.31217037</v>
      </c>
      <c r="K48" s="249">
        <v>22.315681480999999</v>
      </c>
      <c r="L48" s="249">
        <v>22.326460493999999</v>
      </c>
      <c r="M48" s="249">
        <v>22.327790123</v>
      </c>
      <c r="N48" s="249">
        <v>22.325749383000002</v>
      </c>
      <c r="O48" s="249">
        <v>22.754343209999998</v>
      </c>
      <c r="P48" s="249">
        <v>22.420058024999999</v>
      </c>
      <c r="Q48" s="249">
        <v>21.756898764999999</v>
      </c>
      <c r="R48" s="249">
        <v>19.687250617</v>
      </c>
      <c r="S48" s="249">
        <v>19.174554320999999</v>
      </c>
      <c r="T48" s="249">
        <v>19.141195062000001</v>
      </c>
      <c r="U48" s="249">
        <v>20.383972839999998</v>
      </c>
      <c r="V48" s="249">
        <v>20.711687653999999</v>
      </c>
      <c r="W48" s="249">
        <v>20.921139505999999</v>
      </c>
      <c r="X48" s="249">
        <v>20.871913580000001</v>
      </c>
      <c r="Y48" s="249">
        <v>20.950150616999998</v>
      </c>
      <c r="Z48" s="249">
        <v>21.015435801999999</v>
      </c>
      <c r="AA48" s="249">
        <v>21.052741975</v>
      </c>
      <c r="AB48" s="249">
        <v>21.103393827000001</v>
      </c>
      <c r="AC48" s="249">
        <v>21.152364198000001</v>
      </c>
      <c r="AD48" s="249">
        <v>21.187845678999999</v>
      </c>
      <c r="AE48" s="249">
        <v>21.242308642000001</v>
      </c>
      <c r="AF48" s="249">
        <v>21.303945679000002</v>
      </c>
      <c r="AG48" s="249">
        <v>21.388919753</v>
      </c>
      <c r="AH48" s="249">
        <v>21.452782716000002</v>
      </c>
      <c r="AI48" s="249">
        <v>21.511697530999999</v>
      </c>
      <c r="AJ48" s="249">
        <v>21.549159959000001</v>
      </c>
      <c r="AK48" s="249">
        <v>21.610556656</v>
      </c>
      <c r="AL48" s="249">
        <v>21.679383384000001</v>
      </c>
      <c r="AM48" s="249">
        <v>21.784764800000001</v>
      </c>
      <c r="AN48" s="249">
        <v>21.846608096000001</v>
      </c>
      <c r="AO48" s="249">
        <v>21.894037927999999</v>
      </c>
      <c r="AP48" s="249">
        <v>21.908987833000001</v>
      </c>
      <c r="AQ48" s="249">
        <v>21.941140589</v>
      </c>
      <c r="AR48" s="249">
        <v>21.972429730999998</v>
      </c>
      <c r="AS48" s="249">
        <v>22.001894233000002</v>
      </c>
      <c r="AT48" s="249">
        <v>22.032176918000001</v>
      </c>
      <c r="AU48" s="249">
        <v>22.062316758000001</v>
      </c>
      <c r="AV48" s="249">
        <v>22.095292344000001</v>
      </c>
      <c r="AW48" s="249">
        <v>22.122912553999999</v>
      </c>
      <c r="AX48" s="249">
        <v>22.148155977999998</v>
      </c>
      <c r="AY48" s="249">
        <v>22.186521314</v>
      </c>
      <c r="AZ48" s="315">
        <v>22.19539</v>
      </c>
      <c r="BA48" s="315">
        <v>22.190249999999999</v>
      </c>
      <c r="BB48" s="315">
        <v>22.156600000000001</v>
      </c>
      <c r="BC48" s="315">
        <v>22.134350000000001</v>
      </c>
      <c r="BD48" s="315">
        <v>22.108979999999999</v>
      </c>
      <c r="BE48" s="315">
        <v>22.072659999999999</v>
      </c>
      <c r="BF48" s="315">
        <v>22.046939999999999</v>
      </c>
      <c r="BG48" s="315">
        <v>22.023990000000001</v>
      </c>
      <c r="BH48" s="315">
        <v>21.997640000000001</v>
      </c>
      <c r="BI48" s="315">
        <v>21.984839999999998</v>
      </c>
      <c r="BJ48" s="315">
        <v>21.979420000000001</v>
      </c>
      <c r="BK48" s="315">
        <v>21.98639</v>
      </c>
      <c r="BL48" s="315">
        <v>21.991990000000001</v>
      </c>
      <c r="BM48" s="315">
        <v>22.00121</v>
      </c>
      <c r="BN48" s="315">
        <v>22.020140000000001</v>
      </c>
      <c r="BO48" s="315">
        <v>22.032070000000001</v>
      </c>
      <c r="BP48" s="315">
        <v>22.04308</v>
      </c>
      <c r="BQ48" s="315">
        <v>22.05246</v>
      </c>
      <c r="BR48" s="315">
        <v>22.062149999999999</v>
      </c>
      <c r="BS48" s="315">
        <v>22.071429999999999</v>
      </c>
      <c r="BT48" s="315">
        <v>22.08032</v>
      </c>
      <c r="BU48" s="315">
        <v>22.088819999999998</v>
      </c>
      <c r="BV48" s="315">
        <v>22.096910000000001</v>
      </c>
    </row>
    <row r="49" spans="1:74" s="159" customFormat="1" ht="11.15" customHeight="1" x14ac:dyDescent="0.25">
      <c r="A49" s="147" t="s">
        <v>717</v>
      </c>
      <c r="B49" s="203" t="s">
        <v>428</v>
      </c>
      <c r="C49" s="249">
        <v>10.782391358</v>
      </c>
      <c r="D49" s="249">
        <v>10.787106173</v>
      </c>
      <c r="E49" s="249">
        <v>10.793402469</v>
      </c>
      <c r="F49" s="249">
        <v>10.804944444</v>
      </c>
      <c r="G49" s="249">
        <v>10.811655556</v>
      </c>
      <c r="H49" s="249">
        <v>10.8172</v>
      </c>
      <c r="I49" s="249">
        <v>10.818723457000001</v>
      </c>
      <c r="J49" s="249">
        <v>10.824075308999999</v>
      </c>
      <c r="K49" s="249">
        <v>10.830401235</v>
      </c>
      <c r="L49" s="249">
        <v>10.843558025</v>
      </c>
      <c r="M49" s="249">
        <v>10.847439506000001</v>
      </c>
      <c r="N49" s="249">
        <v>10.847902468999999</v>
      </c>
      <c r="O49" s="249">
        <v>11.004537037</v>
      </c>
      <c r="P49" s="249">
        <v>10.87847037</v>
      </c>
      <c r="Q49" s="249">
        <v>10.629292593000001</v>
      </c>
      <c r="R49" s="249">
        <v>9.8609790122999996</v>
      </c>
      <c r="S49" s="249">
        <v>9.6625975308999994</v>
      </c>
      <c r="T49" s="249">
        <v>9.6381234568000007</v>
      </c>
      <c r="U49" s="249">
        <v>10.066845679</v>
      </c>
      <c r="V49" s="249">
        <v>10.180719753</v>
      </c>
      <c r="W49" s="249">
        <v>10.259034568000001</v>
      </c>
      <c r="X49" s="249">
        <v>10.263809877</v>
      </c>
      <c r="Y49" s="249">
        <v>10.299491357999999</v>
      </c>
      <c r="Z49" s="249">
        <v>10.328098765</v>
      </c>
      <c r="AA49" s="249">
        <v>10.339641974999999</v>
      </c>
      <c r="AB49" s="249">
        <v>10.361593827</v>
      </c>
      <c r="AC49" s="249">
        <v>10.383964197999999</v>
      </c>
      <c r="AD49" s="249">
        <v>10.404767901</v>
      </c>
      <c r="AE49" s="249">
        <v>10.429464198</v>
      </c>
      <c r="AF49" s="249">
        <v>10.456067901000001</v>
      </c>
      <c r="AG49" s="249">
        <v>10.497961728</v>
      </c>
      <c r="AH49" s="249">
        <v>10.518343209999999</v>
      </c>
      <c r="AI49" s="249">
        <v>10.530595062</v>
      </c>
      <c r="AJ49" s="249">
        <v>10.509573093</v>
      </c>
      <c r="AK49" s="249">
        <v>10.524423829</v>
      </c>
      <c r="AL49" s="249">
        <v>10.550003078</v>
      </c>
      <c r="AM49" s="249">
        <v>10.609221374000001</v>
      </c>
      <c r="AN49" s="249">
        <v>10.639074750000001</v>
      </c>
      <c r="AO49" s="249">
        <v>10.662473738999999</v>
      </c>
      <c r="AP49" s="249">
        <v>10.669289772999999</v>
      </c>
      <c r="AQ49" s="249">
        <v>10.687376413999999</v>
      </c>
      <c r="AR49" s="249">
        <v>10.706605094</v>
      </c>
      <c r="AS49" s="249">
        <v>10.728228383999999</v>
      </c>
      <c r="AT49" s="249">
        <v>10.748801714000001</v>
      </c>
      <c r="AU49" s="249">
        <v>10.769577655999999</v>
      </c>
      <c r="AV49" s="249">
        <v>10.795990099000001</v>
      </c>
      <c r="AW49" s="249">
        <v>10.813095844999999</v>
      </c>
      <c r="AX49" s="249">
        <v>10.826328783999999</v>
      </c>
      <c r="AY49" s="249">
        <v>10.839093213</v>
      </c>
      <c r="AZ49" s="315">
        <v>10.842029999999999</v>
      </c>
      <c r="BA49" s="315">
        <v>10.83854</v>
      </c>
      <c r="BB49" s="315">
        <v>10.820729999999999</v>
      </c>
      <c r="BC49" s="315">
        <v>10.8103</v>
      </c>
      <c r="BD49" s="315">
        <v>10.79936</v>
      </c>
      <c r="BE49" s="315">
        <v>10.785130000000001</v>
      </c>
      <c r="BF49" s="315">
        <v>10.77525</v>
      </c>
      <c r="BG49" s="315">
        <v>10.76695</v>
      </c>
      <c r="BH49" s="315">
        <v>10.75827</v>
      </c>
      <c r="BI49" s="315">
        <v>10.754569999999999</v>
      </c>
      <c r="BJ49" s="315">
        <v>10.753909999999999</v>
      </c>
      <c r="BK49" s="315">
        <v>10.758190000000001</v>
      </c>
      <c r="BL49" s="315">
        <v>10.762180000000001</v>
      </c>
      <c r="BM49" s="315">
        <v>10.76778</v>
      </c>
      <c r="BN49" s="315">
        <v>10.777559999999999</v>
      </c>
      <c r="BO49" s="315">
        <v>10.784470000000001</v>
      </c>
      <c r="BP49" s="315">
        <v>10.791069999999999</v>
      </c>
      <c r="BQ49" s="315">
        <v>10.79776</v>
      </c>
      <c r="BR49" s="315">
        <v>10.80345</v>
      </c>
      <c r="BS49" s="315">
        <v>10.808540000000001</v>
      </c>
      <c r="BT49" s="315">
        <v>10.813029999999999</v>
      </c>
      <c r="BU49" s="315">
        <v>10.81691</v>
      </c>
      <c r="BV49" s="315">
        <v>10.82019</v>
      </c>
    </row>
    <row r="50" spans="1:74" s="159" customFormat="1" ht="11.15" customHeight="1" x14ac:dyDescent="0.25">
      <c r="A50" s="147" t="s">
        <v>718</v>
      </c>
      <c r="B50" s="203" t="s">
        <v>429</v>
      </c>
      <c r="C50" s="249">
        <v>28.975116049</v>
      </c>
      <c r="D50" s="249">
        <v>29.017979012000001</v>
      </c>
      <c r="E50" s="249">
        <v>29.057104937999998</v>
      </c>
      <c r="F50" s="249">
        <v>29.090049383</v>
      </c>
      <c r="G50" s="249">
        <v>29.123534568</v>
      </c>
      <c r="H50" s="249">
        <v>29.155116049</v>
      </c>
      <c r="I50" s="249">
        <v>29.178665431999999</v>
      </c>
      <c r="J50" s="249">
        <v>29.211035802000001</v>
      </c>
      <c r="K50" s="249">
        <v>29.246098764999999</v>
      </c>
      <c r="L50" s="249">
        <v>29.300387654000001</v>
      </c>
      <c r="M50" s="249">
        <v>29.328435802000001</v>
      </c>
      <c r="N50" s="249">
        <v>29.346776543000001</v>
      </c>
      <c r="O50" s="249">
        <v>29.817162963000001</v>
      </c>
      <c r="P50" s="249">
        <v>29.469774074</v>
      </c>
      <c r="Q50" s="249">
        <v>28.766362962999999</v>
      </c>
      <c r="R50" s="249">
        <v>26.579882716</v>
      </c>
      <c r="S50" s="249">
        <v>26.009712346000001</v>
      </c>
      <c r="T50" s="249">
        <v>25.928804937999999</v>
      </c>
      <c r="U50" s="249">
        <v>27.091634568</v>
      </c>
      <c r="V50" s="249">
        <v>27.423397530999999</v>
      </c>
      <c r="W50" s="249">
        <v>27.678567901000001</v>
      </c>
      <c r="X50" s="249">
        <v>27.795051852</v>
      </c>
      <c r="Y50" s="249">
        <v>27.943607406999998</v>
      </c>
      <c r="Z50" s="249">
        <v>28.062140741</v>
      </c>
      <c r="AA50" s="249">
        <v>28.106913580000001</v>
      </c>
      <c r="AB50" s="249">
        <v>28.198206172999999</v>
      </c>
      <c r="AC50" s="249">
        <v>28.292280247000001</v>
      </c>
      <c r="AD50" s="249">
        <v>28.376558025000001</v>
      </c>
      <c r="AE50" s="249">
        <v>28.485628394999999</v>
      </c>
      <c r="AF50" s="249">
        <v>28.606913580000001</v>
      </c>
      <c r="AG50" s="249">
        <v>28.777045679</v>
      </c>
      <c r="AH50" s="249">
        <v>28.895286420000001</v>
      </c>
      <c r="AI50" s="249">
        <v>28.998267900999998</v>
      </c>
      <c r="AJ50" s="249">
        <v>29.057649387000001</v>
      </c>
      <c r="AK50" s="249">
        <v>29.151367902</v>
      </c>
      <c r="AL50" s="249">
        <v>29.251082710999999</v>
      </c>
      <c r="AM50" s="249">
        <v>29.369240799</v>
      </c>
      <c r="AN50" s="249">
        <v>29.471612956000001</v>
      </c>
      <c r="AO50" s="249">
        <v>29.570646168</v>
      </c>
      <c r="AP50" s="249">
        <v>29.658987773</v>
      </c>
      <c r="AQ50" s="249">
        <v>29.756857589999999</v>
      </c>
      <c r="AR50" s="249">
        <v>29.856902956999999</v>
      </c>
      <c r="AS50" s="249">
        <v>29.985695443000001</v>
      </c>
      <c r="AT50" s="249">
        <v>30.070163233999999</v>
      </c>
      <c r="AU50" s="249">
        <v>30.136877898000002</v>
      </c>
      <c r="AV50" s="249">
        <v>30.171200525</v>
      </c>
      <c r="AW50" s="249">
        <v>30.213388119000001</v>
      </c>
      <c r="AX50" s="249">
        <v>30.248801768</v>
      </c>
      <c r="AY50" s="249">
        <v>30.297664620999999</v>
      </c>
      <c r="AZ50" s="315">
        <v>30.304359999999999</v>
      </c>
      <c r="BA50" s="315">
        <v>30.28912</v>
      </c>
      <c r="BB50" s="315">
        <v>30.22184</v>
      </c>
      <c r="BC50" s="315">
        <v>30.185289999999998</v>
      </c>
      <c r="BD50" s="315">
        <v>30.149360000000001</v>
      </c>
      <c r="BE50" s="315">
        <v>30.105460000000001</v>
      </c>
      <c r="BF50" s="315">
        <v>30.077249999999999</v>
      </c>
      <c r="BG50" s="315">
        <v>30.056139999999999</v>
      </c>
      <c r="BH50" s="315">
        <v>30.037230000000001</v>
      </c>
      <c r="BI50" s="315">
        <v>30.03397</v>
      </c>
      <c r="BJ50" s="315">
        <v>30.04149</v>
      </c>
      <c r="BK50" s="315">
        <v>30.06793</v>
      </c>
      <c r="BL50" s="315">
        <v>30.090859999999999</v>
      </c>
      <c r="BM50" s="315">
        <v>30.118449999999999</v>
      </c>
      <c r="BN50" s="315">
        <v>30.157109999999999</v>
      </c>
      <c r="BO50" s="315">
        <v>30.18918</v>
      </c>
      <c r="BP50" s="315">
        <v>30.22109</v>
      </c>
      <c r="BQ50" s="315">
        <v>30.25347</v>
      </c>
      <c r="BR50" s="315">
        <v>30.284569999999999</v>
      </c>
      <c r="BS50" s="315">
        <v>30.31504</v>
      </c>
      <c r="BT50" s="315">
        <v>30.344850000000001</v>
      </c>
      <c r="BU50" s="315">
        <v>30.374030000000001</v>
      </c>
      <c r="BV50" s="315">
        <v>30.402560000000001</v>
      </c>
    </row>
    <row r="51" spans="1:74" s="159" customFormat="1" ht="11.15" customHeight="1" x14ac:dyDescent="0.25">
      <c r="A51" s="147" t="s">
        <v>719</v>
      </c>
      <c r="B51" s="203" t="s">
        <v>430</v>
      </c>
      <c r="C51" s="249">
        <v>8.2642617283999993</v>
      </c>
      <c r="D51" s="249">
        <v>8.2753765432000002</v>
      </c>
      <c r="E51" s="249">
        <v>8.2848617283999992</v>
      </c>
      <c r="F51" s="249">
        <v>8.2908407407000002</v>
      </c>
      <c r="G51" s="249">
        <v>8.2984740740999996</v>
      </c>
      <c r="H51" s="249">
        <v>8.3058851851999993</v>
      </c>
      <c r="I51" s="249">
        <v>8.3159876543000006</v>
      </c>
      <c r="J51" s="249">
        <v>8.3207691358000009</v>
      </c>
      <c r="K51" s="249">
        <v>8.3231432098999996</v>
      </c>
      <c r="L51" s="249">
        <v>8.3160827160000004</v>
      </c>
      <c r="M51" s="249">
        <v>8.3189123456999994</v>
      </c>
      <c r="N51" s="249">
        <v>8.3246049383000003</v>
      </c>
      <c r="O51" s="249">
        <v>8.4655753086000001</v>
      </c>
      <c r="P51" s="249">
        <v>8.3776827160000007</v>
      </c>
      <c r="Q51" s="249">
        <v>8.1933419752999992</v>
      </c>
      <c r="R51" s="249">
        <v>7.6020888889</v>
      </c>
      <c r="S51" s="249">
        <v>7.4577</v>
      </c>
      <c r="T51" s="249">
        <v>7.4497111111000001</v>
      </c>
      <c r="U51" s="249">
        <v>7.7942753085999996</v>
      </c>
      <c r="V51" s="249">
        <v>7.8969716049000001</v>
      </c>
      <c r="W51" s="249">
        <v>7.9739530863999999</v>
      </c>
      <c r="X51" s="249">
        <v>8.0051209876999998</v>
      </c>
      <c r="Y51" s="249">
        <v>8.0457469136000004</v>
      </c>
      <c r="Z51" s="249">
        <v>8.0757320987999996</v>
      </c>
      <c r="AA51" s="249">
        <v>8.0838518519000004</v>
      </c>
      <c r="AB51" s="249">
        <v>8.1009740740999998</v>
      </c>
      <c r="AC51" s="249">
        <v>8.1158740741000006</v>
      </c>
      <c r="AD51" s="249">
        <v>8.1206555556000009</v>
      </c>
      <c r="AE51" s="249">
        <v>8.1370333332999998</v>
      </c>
      <c r="AF51" s="249">
        <v>8.1571111111000008</v>
      </c>
      <c r="AG51" s="249">
        <v>8.1869185185000006</v>
      </c>
      <c r="AH51" s="249">
        <v>8.2098740741</v>
      </c>
      <c r="AI51" s="249">
        <v>8.2320074073999994</v>
      </c>
      <c r="AJ51" s="249">
        <v>8.2496467398999993</v>
      </c>
      <c r="AK51" s="249">
        <v>8.2728894628000003</v>
      </c>
      <c r="AL51" s="249">
        <v>8.2980637972999993</v>
      </c>
      <c r="AM51" s="249">
        <v>8.3317817091999995</v>
      </c>
      <c r="AN51" s="249">
        <v>8.3558602931999992</v>
      </c>
      <c r="AO51" s="249">
        <v>8.3769115145999997</v>
      </c>
      <c r="AP51" s="249">
        <v>8.3931206027999998</v>
      </c>
      <c r="AQ51" s="249">
        <v>8.4094781776000005</v>
      </c>
      <c r="AR51" s="249">
        <v>8.4241694681000006</v>
      </c>
      <c r="AS51" s="249">
        <v>8.4351670579999993</v>
      </c>
      <c r="AT51" s="249">
        <v>8.4480463420999996</v>
      </c>
      <c r="AU51" s="249">
        <v>8.4607799041000007</v>
      </c>
      <c r="AV51" s="249">
        <v>8.4749790538000003</v>
      </c>
      <c r="AW51" s="249">
        <v>8.4862126892000003</v>
      </c>
      <c r="AX51" s="249">
        <v>8.4960921202000002</v>
      </c>
      <c r="AY51" s="249">
        <v>8.5098682399999994</v>
      </c>
      <c r="AZ51" s="315">
        <v>8.5131010000000007</v>
      </c>
      <c r="BA51" s="315">
        <v>8.5110419999999998</v>
      </c>
      <c r="BB51" s="315">
        <v>8.4983260000000005</v>
      </c>
      <c r="BC51" s="315">
        <v>8.4897039999999997</v>
      </c>
      <c r="BD51" s="315">
        <v>8.4798139999999993</v>
      </c>
      <c r="BE51" s="315">
        <v>8.4652770000000004</v>
      </c>
      <c r="BF51" s="315">
        <v>8.4553799999999999</v>
      </c>
      <c r="BG51" s="315">
        <v>8.4467470000000002</v>
      </c>
      <c r="BH51" s="315">
        <v>8.4376870000000004</v>
      </c>
      <c r="BI51" s="315">
        <v>8.4328489999999992</v>
      </c>
      <c r="BJ51" s="315">
        <v>8.4305420000000009</v>
      </c>
      <c r="BK51" s="315">
        <v>8.4312269999999998</v>
      </c>
      <c r="BL51" s="315">
        <v>8.4336389999999994</v>
      </c>
      <c r="BM51" s="315">
        <v>8.4382370000000009</v>
      </c>
      <c r="BN51" s="315">
        <v>8.4483650000000008</v>
      </c>
      <c r="BO51" s="315">
        <v>8.4548279999999991</v>
      </c>
      <c r="BP51" s="315">
        <v>8.4609710000000007</v>
      </c>
      <c r="BQ51" s="315">
        <v>8.4667239999999993</v>
      </c>
      <c r="BR51" s="315">
        <v>8.4722770000000001</v>
      </c>
      <c r="BS51" s="315">
        <v>8.4775609999999997</v>
      </c>
      <c r="BT51" s="315">
        <v>8.4825759999999999</v>
      </c>
      <c r="BU51" s="315">
        <v>8.487323</v>
      </c>
      <c r="BV51" s="315">
        <v>8.4917999999999996</v>
      </c>
    </row>
    <row r="52" spans="1:74" s="159" customFormat="1" ht="11.15" customHeight="1" x14ac:dyDescent="0.25">
      <c r="A52" s="147" t="s">
        <v>720</v>
      </c>
      <c r="B52" s="203" t="s">
        <v>431</v>
      </c>
      <c r="C52" s="249">
        <v>17.661064197999998</v>
      </c>
      <c r="D52" s="249">
        <v>17.686893826999999</v>
      </c>
      <c r="E52" s="249">
        <v>17.712041975000002</v>
      </c>
      <c r="F52" s="249">
        <v>17.734691357999999</v>
      </c>
      <c r="G52" s="249">
        <v>17.759839505999999</v>
      </c>
      <c r="H52" s="249">
        <v>17.785669135999999</v>
      </c>
      <c r="I52" s="249">
        <v>17.816279011999999</v>
      </c>
      <c r="J52" s="249">
        <v>17.840397531000001</v>
      </c>
      <c r="K52" s="249">
        <v>17.862123456999999</v>
      </c>
      <c r="L52" s="249">
        <v>17.883851851999999</v>
      </c>
      <c r="M52" s="249">
        <v>17.898996296</v>
      </c>
      <c r="N52" s="249">
        <v>17.909951851999999</v>
      </c>
      <c r="O52" s="249">
        <v>18.160580246999999</v>
      </c>
      <c r="P52" s="249">
        <v>17.980261727999999</v>
      </c>
      <c r="Q52" s="249">
        <v>17.612858025000001</v>
      </c>
      <c r="R52" s="249">
        <v>16.488685185000001</v>
      </c>
      <c r="S52" s="249">
        <v>16.174374073999999</v>
      </c>
      <c r="T52" s="249">
        <v>16.100240741</v>
      </c>
      <c r="U52" s="249">
        <v>16.618082716</v>
      </c>
      <c r="V52" s="249">
        <v>16.760456789999999</v>
      </c>
      <c r="W52" s="249">
        <v>16.879160494000001</v>
      </c>
      <c r="X52" s="249">
        <v>16.967112346</v>
      </c>
      <c r="Y52" s="249">
        <v>17.04378642</v>
      </c>
      <c r="Z52" s="249">
        <v>17.102101234999999</v>
      </c>
      <c r="AA52" s="249">
        <v>17.102279012</v>
      </c>
      <c r="AB52" s="249">
        <v>17.153708642000002</v>
      </c>
      <c r="AC52" s="249">
        <v>17.216612346000002</v>
      </c>
      <c r="AD52" s="249">
        <v>17.304916048999999</v>
      </c>
      <c r="AE52" s="249">
        <v>17.380323456999999</v>
      </c>
      <c r="AF52" s="249">
        <v>17.456760494000001</v>
      </c>
      <c r="AG52" s="249">
        <v>17.535580246999999</v>
      </c>
      <c r="AH52" s="249">
        <v>17.613061728000002</v>
      </c>
      <c r="AI52" s="249">
        <v>17.690558025000001</v>
      </c>
      <c r="AJ52" s="249">
        <v>17.769271633999999</v>
      </c>
      <c r="AK52" s="249">
        <v>17.845895685999999</v>
      </c>
      <c r="AL52" s="249">
        <v>17.921632679999998</v>
      </c>
      <c r="AM52" s="249">
        <v>17.998948407</v>
      </c>
      <c r="AN52" s="249">
        <v>18.071061938</v>
      </c>
      <c r="AO52" s="249">
        <v>18.140439066999999</v>
      </c>
      <c r="AP52" s="249">
        <v>18.202602836000001</v>
      </c>
      <c r="AQ52" s="249">
        <v>18.269864877</v>
      </c>
      <c r="AR52" s="249">
        <v>18.337748232999999</v>
      </c>
      <c r="AS52" s="249">
        <v>18.419577423</v>
      </c>
      <c r="AT52" s="249">
        <v>18.478710019000001</v>
      </c>
      <c r="AU52" s="249">
        <v>18.528470539000001</v>
      </c>
      <c r="AV52" s="249">
        <v>18.564004304000001</v>
      </c>
      <c r="AW52" s="249">
        <v>18.598661686</v>
      </c>
      <c r="AX52" s="249">
        <v>18.627588003</v>
      </c>
      <c r="AY52" s="249">
        <v>18.662910047</v>
      </c>
      <c r="AZ52" s="315">
        <v>18.671279999999999</v>
      </c>
      <c r="BA52" s="315">
        <v>18.664819999999999</v>
      </c>
      <c r="BB52" s="315">
        <v>18.62415</v>
      </c>
      <c r="BC52" s="315">
        <v>18.60258</v>
      </c>
      <c r="BD52" s="315">
        <v>18.580729999999999</v>
      </c>
      <c r="BE52" s="315">
        <v>18.552720000000001</v>
      </c>
      <c r="BF52" s="315">
        <v>18.534700000000001</v>
      </c>
      <c r="BG52" s="315">
        <v>18.520779999999998</v>
      </c>
      <c r="BH52" s="315">
        <v>18.507249999999999</v>
      </c>
      <c r="BI52" s="315">
        <v>18.504359999999998</v>
      </c>
      <c r="BJ52" s="315">
        <v>18.508369999999999</v>
      </c>
      <c r="BK52" s="315">
        <v>18.523949999999999</v>
      </c>
      <c r="BL52" s="315">
        <v>18.53829</v>
      </c>
      <c r="BM52" s="315">
        <v>18.556039999999999</v>
      </c>
      <c r="BN52" s="315">
        <v>18.582920000000001</v>
      </c>
      <c r="BO52" s="315">
        <v>18.60323</v>
      </c>
      <c r="BP52" s="315">
        <v>18.622679999999999</v>
      </c>
      <c r="BQ52" s="315">
        <v>18.640640000000001</v>
      </c>
      <c r="BR52" s="315">
        <v>18.658829999999998</v>
      </c>
      <c r="BS52" s="315">
        <v>18.67662</v>
      </c>
      <c r="BT52" s="315">
        <v>18.694030000000001</v>
      </c>
      <c r="BU52" s="315">
        <v>18.711030000000001</v>
      </c>
      <c r="BV52" s="315">
        <v>18.727650000000001</v>
      </c>
    </row>
    <row r="53" spans="1:74" s="159" customFormat="1" ht="11.15" customHeight="1" x14ac:dyDescent="0.25">
      <c r="A53" s="147" t="s">
        <v>721</v>
      </c>
      <c r="B53" s="203" t="s">
        <v>432</v>
      </c>
      <c r="C53" s="249">
        <v>10.985197531000001</v>
      </c>
      <c r="D53" s="249">
        <v>11.009893827000001</v>
      </c>
      <c r="E53" s="249">
        <v>11.032208642000001</v>
      </c>
      <c r="F53" s="249">
        <v>11.048137037</v>
      </c>
      <c r="G53" s="249">
        <v>11.068692593</v>
      </c>
      <c r="H53" s="249">
        <v>11.08987037</v>
      </c>
      <c r="I53" s="249">
        <v>11.113072839999999</v>
      </c>
      <c r="J53" s="249">
        <v>11.134443210000001</v>
      </c>
      <c r="K53" s="249">
        <v>11.155383950999999</v>
      </c>
      <c r="L53" s="249">
        <v>11.178808642</v>
      </c>
      <c r="M53" s="249">
        <v>11.196704938</v>
      </c>
      <c r="N53" s="249">
        <v>11.211986420000001</v>
      </c>
      <c r="O53" s="249">
        <v>11.403319753</v>
      </c>
      <c r="P53" s="249">
        <v>11.279371605</v>
      </c>
      <c r="Q53" s="249">
        <v>11.018808642</v>
      </c>
      <c r="R53" s="249">
        <v>10.196653086</v>
      </c>
      <c r="S53" s="249">
        <v>9.9815938271999993</v>
      </c>
      <c r="T53" s="249">
        <v>9.9486530864000002</v>
      </c>
      <c r="U53" s="249">
        <v>10.375875309</v>
      </c>
      <c r="V53" s="249">
        <v>10.498638272000001</v>
      </c>
      <c r="W53" s="249">
        <v>10.59498642</v>
      </c>
      <c r="X53" s="249">
        <v>10.642954320999999</v>
      </c>
      <c r="Y53" s="249">
        <v>10.702946914</v>
      </c>
      <c r="Z53" s="249">
        <v>10.752998764999999</v>
      </c>
      <c r="AA53" s="249">
        <v>10.771485185</v>
      </c>
      <c r="AB53" s="249">
        <v>10.817874074000001</v>
      </c>
      <c r="AC53" s="249">
        <v>10.870540740999999</v>
      </c>
      <c r="AD53" s="249">
        <v>10.940245679</v>
      </c>
      <c r="AE53" s="249">
        <v>10.997397531000001</v>
      </c>
      <c r="AF53" s="249">
        <v>11.05275679</v>
      </c>
      <c r="AG53" s="249">
        <v>11.111474074</v>
      </c>
      <c r="AH53" s="249">
        <v>11.159385185</v>
      </c>
      <c r="AI53" s="249">
        <v>11.201640741</v>
      </c>
      <c r="AJ53" s="249">
        <v>11.228189835</v>
      </c>
      <c r="AK53" s="249">
        <v>11.266672459</v>
      </c>
      <c r="AL53" s="249">
        <v>11.307037705999999</v>
      </c>
      <c r="AM53" s="249">
        <v>11.358410843</v>
      </c>
      <c r="AN53" s="249">
        <v>11.39569739</v>
      </c>
      <c r="AO53" s="249">
        <v>11.428022609999999</v>
      </c>
      <c r="AP53" s="249">
        <v>11.448378247000001</v>
      </c>
      <c r="AQ53" s="249">
        <v>11.476037011000001</v>
      </c>
      <c r="AR53" s="249">
        <v>11.503990643</v>
      </c>
      <c r="AS53" s="249">
        <v>11.536876897000001</v>
      </c>
      <c r="AT53" s="249">
        <v>11.561941951</v>
      </c>
      <c r="AU53" s="249">
        <v>11.583823558000001</v>
      </c>
      <c r="AV53" s="249">
        <v>11.601181478999999</v>
      </c>
      <c r="AW53" s="249">
        <v>11.617701372999999</v>
      </c>
      <c r="AX53" s="249">
        <v>11.632043001</v>
      </c>
      <c r="AY53" s="249">
        <v>11.653645018000001</v>
      </c>
      <c r="AZ53" s="315">
        <v>11.656549999999999</v>
      </c>
      <c r="BA53" s="315">
        <v>11.6502</v>
      </c>
      <c r="BB53" s="315">
        <v>11.6221</v>
      </c>
      <c r="BC53" s="315">
        <v>11.6066</v>
      </c>
      <c r="BD53" s="315">
        <v>11.59122</v>
      </c>
      <c r="BE53" s="315">
        <v>11.57267</v>
      </c>
      <c r="BF53" s="315">
        <v>11.55996</v>
      </c>
      <c r="BG53" s="315">
        <v>11.549799999999999</v>
      </c>
      <c r="BH53" s="315">
        <v>11.539400000000001</v>
      </c>
      <c r="BI53" s="315">
        <v>11.536479999999999</v>
      </c>
      <c r="BJ53" s="315">
        <v>11.538220000000001</v>
      </c>
      <c r="BK53" s="315">
        <v>11.54786</v>
      </c>
      <c r="BL53" s="315">
        <v>11.5565</v>
      </c>
      <c r="BM53" s="315">
        <v>11.56738</v>
      </c>
      <c r="BN53" s="315">
        <v>11.583970000000001</v>
      </c>
      <c r="BO53" s="315">
        <v>11.596730000000001</v>
      </c>
      <c r="BP53" s="315">
        <v>11.60914</v>
      </c>
      <c r="BQ53" s="315">
        <v>11.620660000000001</v>
      </c>
      <c r="BR53" s="315">
        <v>11.63275</v>
      </c>
      <c r="BS53" s="315">
        <v>11.644880000000001</v>
      </c>
      <c r="BT53" s="315">
        <v>11.65705</v>
      </c>
      <c r="BU53" s="315">
        <v>11.66926</v>
      </c>
      <c r="BV53" s="315">
        <v>11.681509999999999</v>
      </c>
    </row>
    <row r="54" spans="1:74" s="159" customFormat="1" ht="11.15" customHeight="1" x14ac:dyDescent="0.25">
      <c r="A54" s="148" t="s">
        <v>722</v>
      </c>
      <c r="B54" s="204" t="s">
        <v>433</v>
      </c>
      <c r="C54" s="68">
        <v>23.684380247</v>
      </c>
      <c r="D54" s="68">
        <v>23.709417284000001</v>
      </c>
      <c r="E54" s="68">
        <v>23.735202469000001</v>
      </c>
      <c r="F54" s="68">
        <v>23.761246914000001</v>
      </c>
      <c r="G54" s="68">
        <v>23.788895062000002</v>
      </c>
      <c r="H54" s="68">
        <v>23.817658025</v>
      </c>
      <c r="I54" s="68">
        <v>23.845669136000001</v>
      </c>
      <c r="J54" s="68">
        <v>23.878061727999999</v>
      </c>
      <c r="K54" s="68">
        <v>23.912969136000001</v>
      </c>
      <c r="L54" s="68">
        <v>23.957112345999999</v>
      </c>
      <c r="M54" s="68">
        <v>23.992008641999998</v>
      </c>
      <c r="N54" s="68">
        <v>24.024379012000001</v>
      </c>
      <c r="O54" s="68">
        <v>24.542603704000001</v>
      </c>
      <c r="P54" s="68">
        <v>24.203637037</v>
      </c>
      <c r="Q54" s="68">
        <v>23.495859258999999</v>
      </c>
      <c r="R54" s="68">
        <v>21.332574074</v>
      </c>
      <c r="S54" s="68">
        <v>20.702196296</v>
      </c>
      <c r="T54" s="68">
        <v>20.518029630000001</v>
      </c>
      <c r="U54" s="68">
        <v>21.426424691000001</v>
      </c>
      <c r="V54" s="68">
        <v>21.649917284000001</v>
      </c>
      <c r="W54" s="68">
        <v>21.834858024999999</v>
      </c>
      <c r="X54" s="68">
        <v>21.978925925999999</v>
      </c>
      <c r="Y54" s="68">
        <v>22.088503704000001</v>
      </c>
      <c r="Z54" s="68">
        <v>22.16127037</v>
      </c>
      <c r="AA54" s="68">
        <v>22.088835801999998</v>
      </c>
      <c r="AB54" s="68">
        <v>22.169272840000001</v>
      </c>
      <c r="AC54" s="68">
        <v>22.294191357999999</v>
      </c>
      <c r="AD54" s="68">
        <v>22.534341975</v>
      </c>
      <c r="AE54" s="68">
        <v>22.695160494</v>
      </c>
      <c r="AF54" s="68">
        <v>22.847397530999999</v>
      </c>
      <c r="AG54" s="68">
        <v>23.013833333000001</v>
      </c>
      <c r="AH54" s="68">
        <v>23.131822222</v>
      </c>
      <c r="AI54" s="68">
        <v>23.224144444</v>
      </c>
      <c r="AJ54" s="68">
        <v>23.238249884999998</v>
      </c>
      <c r="AK54" s="68">
        <v>23.31865136</v>
      </c>
      <c r="AL54" s="68">
        <v>23.412798755000001</v>
      </c>
      <c r="AM54" s="68">
        <v>23.553253131000002</v>
      </c>
      <c r="AN54" s="68">
        <v>23.650471567</v>
      </c>
      <c r="AO54" s="68">
        <v>23.737015125999999</v>
      </c>
      <c r="AP54" s="68">
        <v>23.804850499</v>
      </c>
      <c r="AQ54" s="68">
        <v>23.876069283</v>
      </c>
      <c r="AR54" s="68">
        <v>23.942638169999999</v>
      </c>
      <c r="AS54" s="68">
        <v>24.006176011000001</v>
      </c>
      <c r="AT54" s="68">
        <v>24.062230965000001</v>
      </c>
      <c r="AU54" s="68">
        <v>24.112421884</v>
      </c>
      <c r="AV54" s="68">
        <v>24.156681306999999</v>
      </c>
      <c r="AW54" s="68">
        <v>24.195194748999999</v>
      </c>
      <c r="AX54" s="68">
        <v>24.227894750000001</v>
      </c>
      <c r="AY54" s="68">
        <v>24.273477918000001</v>
      </c>
      <c r="AZ54" s="319">
        <v>24.280529999999999</v>
      </c>
      <c r="BA54" s="319">
        <v>24.26774</v>
      </c>
      <c r="BB54" s="319">
        <v>24.208659999999998</v>
      </c>
      <c r="BC54" s="319">
        <v>24.17605</v>
      </c>
      <c r="BD54" s="319">
        <v>24.143450000000001</v>
      </c>
      <c r="BE54" s="319">
        <v>24.105340000000002</v>
      </c>
      <c r="BF54" s="319">
        <v>24.076920000000001</v>
      </c>
      <c r="BG54" s="319">
        <v>24.052669999999999</v>
      </c>
      <c r="BH54" s="319">
        <v>24.026289999999999</v>
      </c>
      <c r="BI54" s="319">
        <v>24.0151</v>
      </c>
      <c r="BJ54" s="319">
        <v>24.012810000000002</v>
      </c>
      <c r="BK54" s="319">
        <v>24.025600000000001</v>
      </c>
      <c r="BL54" s="319">
        <v>24.036460000000002</v>
      </c>
      <c r="BM54" s="319">
        <v>24.051570000000002</v>
      </c>
      <c r="BN54" s="319">
        <v>24.077870000000001</v>
      </c>
      <c r="BO54" s="319">
        <v>24.096309999999999</v>
      </c>
      <c r="BP54" s="319">
        <v>24.113810000000001</v>
      </c>
      <c r="BQ54" s="319">
        <v>24.129729999999999</v>
      </c>
      <c r="BR54" s="319">
        <v>24.14584</v>
      </c>
      <c r="BS54" s="319">
        <v>24.161490000000001</v>
      </c>
      <c r="BT54" s="319">
        <v>24.1767</v>
      </c>
      <c r="BU54" s="319">
        <v>24.19145</v>
      </c>
      <c r="BV54" s="319">
        <v>24.205739999999999</v>
      </c>
    </row>
    <row r="55" spans="1:74" s="159" customFormat="1" ht="12" customHeight="1" x14ac:dyDescent="0.25">
      <c r="A55" s="147"/>
      <c r="B55" s="745" t="s">
        <v>801</v>
      </c>
      <c r="C55" s="737"/>
      <c r="D55" s="737"/>
      <c r="E55" s="737"/>
      <c r="F55" s="737"/>
      <c r="G55" s="737"/>
      <c r="H55" s="737"/>
      <c r="I55" s="737"/>
      <c r="J55" s="737"/>
      <c r="K55" s="737"/>
      <c r="L55" s="737"/>
      <c r="M55" s="737"/>
      <c r="N55" s="737"/>
      <c r="O55" s="737"/>
      <c r="P55" s="737"/>
      <c r="Q55" s="737"/>
      <c r="AY55" s="457"/>
      <c r="AZ55" s="457"/>
      <c r="BA55" s="457"/>
      <c r="BB55" s="457"/>
      <c r="BC55" s="457"/>
      <c r="BD55" s="457"/>
      <c r="BE55" s="457"/>
      <c r="BF55" s="457"/>
      <c r="BG55" s="457"/>
      <c r="BH55" s="457"/>
      <c r="BI55" s="457"/>
      <c r="BJ55" s="457"/>
    </row>
    <row r="56" spans="1:74" s="426" customFormat="1" ht="12" customHeight="1" x14ac:dyDescent="0.25">
      <c r="A56" s="425"/>
      <c r="B56" s="773" t="str">
        <f>"Notes: "&amp;"EIA completed modeling and analysis for this report on " &amp;Dates!D2&amp;"."</f>
        <v>Notes: EIA completed modeling and analysis for this report on Thursday February 2, 2023.</v>
      </c>
      <c r="C56" s="796"/>
      <c r="D56" s="796"/>
      <c r="E56" s="796"/>
      <c r="F56" s="796"/>
      <c r="G56" s="796"/>
      <c r="H56" s="796"/>
      <c r="I56" s="796"/>
      <c r="J56" s="796"/>
      <c r="K56" s="796"/>
      <c r="L56" s="796"/>
      <c r="M56" s="796"/>
      <c r="N56" s="796"/>
      <c r="O56" s="796"/>
      <c r="P56" s="796"/>
      <c r="Q56" s="774"/>
      <c r="AY56" s="458"/>
      <c r="AZ56" s="458"/>
      <c r="BA56" s="458"/>
      <c r="BB56" s="458"/>
      <c r="BC56" s="458"/>
      <c r="BD56" s="626"/>
      <c r="BE56" s="626"/>
      <c r="BF56" s="626"/>
      <c r="BG56" s="626"/>
      <c r="BH56" s="458"/>
      <c r="BI56" s="458"/>
      <c r="BJ56" s="458"/>
    </row>
    <row r="57" spans="1:74" s="426" customFormat="1" ht="12" customHeight="1" x14ac:dyDescent="0.25">
      <c r="A57" s="425"/>
      <c r="B57" s="763" t="s">
        <v>346</v>
      </c>
      <c r="C57" s="762"/>
      <c r="D57" s="762"/>
      <c r="E57" s="762"/>
      <c r="F57" s="762"/>
      <c r="G57" s="762"/>
      <c r="H57" s="762"/>
      <c r="I57" s="762"/>
      <c r="J57" s="762"/>
      <c r="K57" s="762"/>
      <c r="L57" s="762"/>
      <c r="M57" s="762"/>
      <c r="N57" s="762"/>
      <c r="O57" s="762"/>
      <c r="P57" s="762"/>
      <c r="Q57" s="762"/>
      <c r="AY57" s="458"/>
      <c r="AZ57" s="458"/>
      <c r="BA57" s="458"/>
      <c r="BB57" s="458"/>
      <c r="BC57" s="458"/>
      <c r="BD57" s="626"/>
      <c r="BE57" s="626"/>
      <c r="BF57" s="626"/>
      <c r="BG57" s="626"/>
      <c r="BH57" s="458"/>
      <c r="BI57" s="458"/>
      <c r="BJ57" s="458"/>
    </row>
    <row r="58" spans="1:74" s="426" customFormat="1" ht="12" customHeight="1" x14ac:dyDescent="0.25">
      <c r="A58" s="425"/>
      <c r="B58" s="758" t="s">
        <v>851</v>
      </c>
      <c r="C58" s="755"/>
      <c r="D58" s="755"/>
      <c r="E58" s="755"/>
      <c r="F58" s="755"/>
      <c r="G58" s="755"/>
      <c r="H58" s="755"/>
      <c r="I58" s="755"/>
      <c r="J58" s="755"/>
      <c r="K58" s="755"/>
      <c r="L58" s="755"/>
      <c r="M58" s="755"/>
      <c r="N58" s="755"/>
      <c r="O58" s="755"/>
      <c r="P58" s="755"/>
      <c r="Q58" s="752"/>
      <c r="AY58" s="458"/>
      <c r="AZ58" s="458"/>
      <c r="BA58" s="458"/>
      <c r="BB58" s="458"/>
      <c r="BC58" s="458"/>
      <c r="BD58" s="626"/>
      <c r="BE58" s="626"/>
      <c r="BF58" s="626"/>
      <c r="BG58" s="626"/>
      <c r="BH58" s="458"/>
      <c r="BI58" s="458"/>
      <c r="BJ58" s="458"/>
    </row>
    <row r="59" spans="1:74" s="427" customFormat="1" ht="12" customHeight="1" x14ac:dyDescent="0.25">
      <c r="A59" s="425"/>
      <c r="B59" s="793" t="s">
        <v>852</v>
      </c>
      <c r="C59" s="752"/>
      <c r="D59" s="752"/>
      <c r="E59" s="752"/>
      <c r="F59" s="752"/>
      <c r="G59" s="752"/>
      <c r="H59" s="752"/>
      <c r="I59" s="752"/>
      <c r="J59" s="752"/>
      <c r="K59" s="752"/>
      <c r="L59" s="752"/>
      <c r="M59" s="752"/>
      <c r="N59" s="752"/>
      <c r="O59" s="752"/>
      <c r="P59" s="752"/>
      <c r="Q59" s="752"/>
      <c r="AY59" s="459"/>
      <c r="AZ59" s="459"/>
      <c r="BA59" s="459"/>
      <c r="BB59" s="459"/>
      <c r="BC59" s="459"/>
      <c r="BD59" s="627"/>
      <c r="BE59" s="627"/>
      <c r="BF59" s="627"/>
      <c r="BG59" s="627"/>
      <c r="BH59" s="459"/>
      <c r="BI59" s="459"/>
      <c r="BJ59" s="459"/>
    </row>
    <row r="60" spans="1:74" s="426" customFormat="1" ht="12" customHeight="1" x14ac:dyDescent="0.25">
      <c r="A60" s="425"/>
      <c r="B60" s="756" t="s">
        <v>2</v>
      </c>
      <c r="C60" s="755"/>
      <c r="D60" s="755"/>
      <c r="E60" s="755"/>
      <c r="F60" s="755"/>
      <c r="G60" s="755"/>
      <c r="H60" s="755"/>
      <c r="I60" s="755"/>
      <c r="J60" s="755"/>
      <c r="K60" s="755"/>
      <c r="L60" s="755"/>
      <c r="M60" s="755"/>
      <c r="N60" s="755"/>
      <c r="O60" s="755"/>
      <c r="P60" s="755"/>
      <c r="Q60" s="752"/>
      <c r="AY60" s="458"/>
      <c r="AZ60" s="458"/>
      <c r="BA60" s="458"/>
      <c r="BB60" s="458"/>
      <c r="BC60" s="458"/>
      <c r="BD60" s="626"/>
      <c r="BE60" s="626"/>
      <c r="BF60" s="626"/>
      <c r="BG60" s="458"/>
      <c r="BH60" s="458"/>
      <c r="BI60" s="458"/>
      <c r="BJ60" s="458"/>
    </row>
    <row r="61" spans="1:74" s="426" customFormat="1" ht="12" customHeight="1" x14ac:dyDescent="0.25">
      <c r="A61" s="425"/>
      <c r="B61" s="758" t="s">
        <v>824</v>
      </c>
      <c r="C61" s="759"/>
      <c r="D61" s="759"/>
      <c r="E61" s="759"/>
      <c r="F61" s="759"/>
      <c r="G61" s="759"/>
      <c r="H61" s="759"/>
      <c r="I61" s="759"/>
      <c r="J61" s="759"/>
      <c r="K61" s="759"/>
      <c r="L61" s="759"/>
      <c r="M61" s="759"/>
      <c r="N61" s="759"/>
      <c r="O61" s="759"/>
      <c r="P61" s="759"/>
      <c r="Q61" s="752"/>
      <c r="AY61" s="458"/>
      <c r="AZ61" s="458"/>
      <c r="BA61" s="458"/>
      <c r="BB61" s="458"/>
      <c r="BC61" s="458"/>
      <c r="BD61" s="626"/>
      <c r="BE61" s="626"/>
      <c r="BF61" s="626"/>
      <c r="BG61" s="458"/>
      <c r="BH61" s="458"/>
      <c r="BI61" s="458"/>
      <c r="BJ61" s="458"/>
    </row>
    <row r="62" spans="1:74" s="426" customFormat="1" ht="12" customHeight="1" x14ac:dyDescent="0.25">
      <c r="A62" s="392"/>
      <c r="B62" s="760" t="s">
        <v>1346</v>
      </c>
      <c r="C62" s="752"/>
      <c r="D62" s="752"/>
      <c r="E62" s="752"/>
      <c r="F62" s="752"/>
      <c r="G62" s="752"/>
      <c r="H62" s="752"/>
      <c r="I62" s="752"/>
      <c r="J62" s="752"/>
      <c r="K62" s="752"/>
      <c r="L62" s="752"/>
      <c r="M62" s="752"/>
      <c r="N62" s="752"/>
      <c r="O62" s="752"/>
      <c r="P62" s="752"/>
      <c r="Q62" s="752"/>
      <c r="AY62" s="458"/>
      <c r="AZ62" s="458"/>
      <c r="BA62" s="458"/>
      <c r="BB62" s="458"/>
      <c r="BC62" s="458"/>
      <c r="BD62" s="626"/>
      <c r="BE62" s="626"/>
      <c r="BF62" s="626"/>
      <c r="BG62" s="458"/>
      <c r="BH62" s="458"/>
      <c r="BI62" s="458"/>
      <c r="BJ62" s="458"/>
    </row>
    <row r="63" spans="1:74" x14ac:dyDescent="0.25">
      <c r="BK63" s="320"/>
      <c r="BL63" s="320"/>
      <c r="BM63" s="320"/>
      <c r="BN63" s="320"/>
      <c r="BO63" s="320"/>
      <c r="BP63" s="320"/>
      <c r="BQ63" s="320"/>
      <c r="BR63" s="320"/>
      <c r="BS63" s="320"/>
      <c r="BT63" s="320"/>
      <c r="BU63" s="320"/>
      <c r="BV63" s="320"/>
    </row>
    <row r="64" spans="1:74" x14ac:dyDescent="0.25">
      <c r="BK64" s="320"/>
      <c r="BL64" s="320"/>
      <c r="BM64" s="320"/>
      <c r="BN64" s="320"/>
      <c r="BO64" s="320"/>
      <c r="BP64" s="320"/>
      <c r="BQ64" s="320"/>
      <c r="BR64" s="320"/>
      <c r="BS64" s="320"/>
      <c r="BT64" s="320"/>
      <c r="BU64" s="320"/>
      <c r="BV64" s="320"/>
    </row>
    <row r="65" spans="63:74" x14ac:dyDescent="0.25">
      <c r="BK65" s="320"/>
      <c r="BL65" s="320"/>
      <c r="BM65" s="320"/>
      <c r="BN65" s="320"/>
      <c r="BO65" s="320"/>
      <c r="BP65" s="320"/>
      <c r="BQ65" s="320"/>
      <c r="BR65" s="320"/>
      <c r="BS65" s="320"/>
      <c r="BT65" s="320"/>
      <c r="BU65" s="320"/>
      <c r="BV65" s="320"/>
    </row>
    <row r="66" spans="63:74" x14ac:dyDescent="0.25">
      <c r="BK66" s="320"/>
      <c r="BL66" s="320"/>
      <c r="BM66" s="320"/>
      <c r="BN66" s="320"/>
      <c r="BO66" s="320"/>
      <c r="BP66" s="320"/>
      <c r="BQ66" s="320"/>
      <c r="BR66" s="320"/>
      <c r="BS66" s="320"/>
      <c r="BT66" s="320"/>
      <c r="BU66" s="320"/>
      <c r="BV66" s="320"/>
    </row>
    <row r="67" spans="63:74" x14ac:dyDescent="0.25">
      <c r="BK67" s="320"/>
      <c r="BL67" s="320"/>
      <c r="BM67" s="320"/>
      <c r="BN67" s="320"/>
      <c r="BO67" s="320"/>
      <c r="BP67" s="320"/>
      <c r="BQ67" s="320"/>
      <c r="BR67" s="320"/>
      <c r="BS67" s="320"/>
      <c r="BT67" s="320"/>
      <c r="BU67" s="320"/>
      <c r="BV67" s="320"/>
    </row>
    <row r="68" spans="63:74" x14ac:dyDescent="0.25">
      <c r="BK68" s="320"/>
      <c r="BL68" s="320"/>
      <c r="BM68" s="320"/>
      <c r="BN68" s="320"/>
      <c r="BO68" s="320"/>
      <c r="BP68" s="320"/>
      <c r="BQ68" s="320"/>
      <c r="BR68" s="320"/>
      <c r="BS68" s="320"/>
      <c r="BT68" s="320"/>
      <c r="BU68" s="320"/>
      <c r="BV68" s="320"/>
    </row>
    <row r="69" spans="63:74" x14ac:dyDescent="0.25">
      <c r="BK69" s="320"/>
      <c r="BL69" s="320"/>
      <c r="BM69" s="320"/>
      <c r="BN69" s="320"/>
      <c r="BO69" s="320"/>
      <c r="BP69" s="320"/>
      <c r="BQ69" s="320"/>
      <c r="BR69" s="320"/>
      <c r="BS69" s="320"/>
      <c r="BT69" s="320"/>
      <c r="BU69" s="320"/>
      <c r="BV69" s="320"/>
    </row>
    <row r="70" spans="63:74" x14ac:dyDescent="0.25">
      <c r="BK70" s="320"/>
      <c r="BL70" s="320"/>
      <c r="BM70" s="320"/>
      <c r="BN70" s="320"/>
      <c r="BO70" s="320"/>
      <c r="BP70" s="320"/>
      <c r="BQ70" s="320"/>
      <c r="BR70" s="320"/>
      <c r="BS70" s="320"/>
      <c r="BT70" s="320"/>
      <c r="BU70" s="320"/>
      <c r="BV70" s="320"/>
    </row>
    <row r="71" spans="63:74" x14ac:dyDescent="0.25">
      <c r="BK71" s="320"/>
      <c r="BL71" s="320"/>
      <c r="BM71" s="320"/>
      <c r="BN71" s="320"/>
      <c r="BO71" s="320"/>
      <c r="BP71" s="320"/>
      <c r="BQ71" s="320"/>
      <c r="BR71" s="320"/>
      <c r="BS71" s="320"/>
      <c r="BT71" s="320"/>
      <c r="BU71" s="320"/>
      <c r="BV71" s="320"/>
    </row>
    <row r="72" spans="63:74" x14ac:dyDescent="0.25">
      <c r="BK72" s="320"/>
      <c r="BL72" s="320"/>
      <c r="BM72" s="320"/>
      <c r="BN72" s="320"/>
      <c r="BO72" s="320"/>
      <c r="BP72" s="320"/>
      <c r="BQ72" s="320"/>
      <c r="BR72" s="320"/>
      <c r="BS72" s="320"/>
      <c r="BT72" s="320"/>
      <c r="BU72" s="320"/>
      <c r="BV72" s="320"/>
    </row>
    <row r="73" spans="63:74" x14ac:dyDescent="0.25">
      <c r="BK73" s="320"/>
      <c r="BL73" s="320"/>
      <c r="BM73" s="320"/>
      <c r="BN73" s="320"/>
      <c r="BO73" s="320"/>
      <c r="BP73" s="320"/>
      <c r="BQ73" s="320"/>
      <c r="BR73" s="320"/>
      <c r="BS73" s="320"/>
      <c r="BT73" s="320"/>
      <c r="BU73" s="320"/>
      <c r="BV73" s="320"/>
    </row>
    <row r="74" spans="63:74" x14ac:dyDescent="0.25">
      <c r="BK74" s="320"/>
      <c r="BL74" s="320"/>
      <c r="BM74" s="320"/>
      <c r="BN74" s="320"/>
      <c r="BO74" s="320"/>
      <c r="BP74" s="320"/>
      <c r="BQ74" s="320"/>
      <c r="BR74" s="320"/>
      <c r="BS74" s="320"/>
      <c r="BT74" s="320"/>
      <c r="BU74" s="320"/>
      <c r="BV74" s="320"/>
    </row>
    <row r="75" spans="63:74" x14ac:dyDescent="0.25">
      <c r="BK75" s="320"/>
      <c r="BL75" s="320"/>
      <c r="BM75" s="320"/>
      <c r="BN75" s="320"/>
      <c r="BO75" s="320"/>
      <c r="BP75" s="320"/>
      <c r="BQ75" s="320"/>
      <c r="BR75" s="320"/>
      <c r="BS75" s="320"/>
      <c r="BT75" s="320"/>
      <c r="BU75" s="320"/>
      <c r="BV75" s="320"/>
    </row>
    <row r="76" spans="63:74" x14ac:dyDescent="0.25">
      <c r="BK76" s="320"/>
      <c r="BL76" s="320"/>
      <c r="BM76" s="320"/>
      <c r="BN76" s="320"/>
      <c r="BO76" s="320"/>
      <c r="BP76" s="320"/>
      <c r="BQ76" s="320"/>
      <c r="BR76" s="320"/>
      <c r="BS76" s="320"/>
      <c r="BT76" s="320"/>
      <c r="BU76" s="320"/>
      <c r="BV76" s="320"/>
    </row>
    <row r="77" spans="63:74" x14ac:dyDescent="0.25">
      <c r="BK77" s="320"/>
      <c r="BL77" s="320"/>
      <c r="BM77" s="320"/>
      <c r="BN77" s="320"/>
      <c r="BO77" s="320"/>
      <c r="BP77" s="320"/>
      <c r="BQ77" s="320"/>
      <c r="BR77" s="320"/>
      <c r="BS77" s="320"/>
      <c r="BT77" s="320"/>
      <c r="BU77" s="320"/>
      <c r="BV77" s="320"/>
    </row>
    <row r="78" spans="63:74" x14ac:dyDescent="0.25">
      <c r="BK78" s="320"/>
      <c r="BL78" s="320"/>
      <c r="BM78" s="320"/>
      <c r="BN78" s="320"/>
      <c r="BO78" s="320"/>
      <c r="BP78" s="320"/>
      <c r="BQ78" s="320"/>
      <c r="BR78" s="320"/>
      <c r="BS78" s="320"/>
      <c r="BT78" s="320"/>
      <c r="BU78" s="320"/>
      <c r="BV78" s="320"/>
    </row>
    <row r="79" spans="63:74" x14ac:dyDescent="0.25">
      <c r="BK79" s="320"/>
      <c r="BL79" s="320"/>
      <c r="BM79" s="320"/>
      <c r="BN79" s="320"/>
      <c r="BO79" s="320"/>
      <c r="BP79" s="320"/>
      <c r="BQ79" s="320"/>
      <c r="BR79" s="320"/>
      <c r="BS79" s="320"/>
      <c r="BT79" s="320"/>
      <c r="BU79" s="320"/>
      <c r="BV79" s="320"/>
    </row>
    <row r="80" spans="63:74" x14ac:dyDescent="0.25">
      <c r="BK80" s="320"/>
      <c r="BL80" s="320"/>
      <c r="BM80" s="320"/>
      <c r="BN80" s="320"/>
      <c r="BO80" s="320"/>
      <c r="BP80" s="320"/>
      <c r="BQ80" s="320"/>
      <c r="BR80" s="320"/>
      <c r="BS80" s="320"/>
      <c r="BT80" s="320"/>
      <c r="BU80" s="320"/>
      <c r="BV80" s="320"/>
    </row>
    <row r="81" spans="63:74" x14ac:dyDescent="0.25">
      <c r="BK81" s="320"/>
      <c r="BL81" s="320"/>
      <c r="BM81" s="320"/>
      <c r="BN81" s="320"/>
      <c r="BO81" s="320"/>
      <c r="BP81" s="320"/>
      <c r="BQ81" s="320"/>
      <c r="BR81" s="320"/>
      <c r="BS81" s="320"/>
      <c r="BT81" s="320"/>
      <c r="BU81" s="320"/>
      <c r="BV81" s="320"/>
    </row>
    <row r="82" spans="63:74" x14ac:dyDescent="0.25">
      <c r="BK82" s="320"/>
      <c r="BL82" s="320"/>
      <c r="BM82" s="320"/>
      <c r="BN82" s="320"/>
      <c r="BO82" s="320"/>
      <c r="BP82" s="320"/>
      <c r="BQ82" s="320"/>
      <c r="BR82" s="320"/>
      <c r="BS82" s="320"/>
      <c r="BT82" s="320"/>
      <c r="BU82" s="320"/>
      <c r="BV82" s="320"/>
    </row>
    <row r="83" spans="63:74" x14ac:dyDescent="0.25">
      <c r="BK83" s="320"/>
      <c r="BL83" s="320"/>
      <c r="BM83" s="320"/>
      <c r="BN83" s="320"/>
      <c r="BO83" s="320"/>
      <c r="BP83" s="320"/>
      <c r="BQ83" s="320"/>
      <c r="BR83" s="320"/>
      <c r="BS83" s="320"/>
      <c r="BT83" s="320"/>
      <c r="BU83" s="320"/>
      <c r="BV83" s="320"/>
    </row>
    <row r="84" spans="63:74" x14ac:dyDescent="0.25">
      <c r="BK84" s="320"/>
      <c r="BL84" s="320"/>
      <c r="BM84" s="320"/>
      <c r="BN84" s="320"/>
      <c r="BO84" s="320"/>
      <c r="BP84" s="320"/>
      <c r="BQ84" s="320"/>
      <c r="BR84" s="320"/>
      <c r="BS84" s="320"/>
      <c r="BT84" s="320"/>
      <c r="BU84" s="320"/>
      <c r="BV84" s="320"/>
    </row>
    <row r="85" spans="63:74" x14ac:dyDescent="0.25">
      <c r="BK85" s="320"/>
      <c r="BL85" s="320"/>
      <c r="BM85" s="320"/>
      <c r="BN85" s="320"/>
      <c r="BO85" s="320"/>
      <c r="BP85" s="320"/>
      <c r="BQ85" s="320"/>
      <c r="BR85" s="320"/>
      <c r="BS85" s="320"/>
      <c r="BT85" s="320"/>
      <c r="BU85" s="320"/>
      <c r="BV85" s="320"/>
    </row>
    <row r="86" spans="63:74" x14ac:dyDescent="0.25">
      <c r="BK86" s="320"/>
      <c r="BL86" s="320"/>
      <c r="BM86" s="320"/>
      <c r="BN86" s="320"/>
      <c r="BO86" s="320"/>
      <c r="BP86" s="320"/>
      <c r="BQ86" s="320"/>
      <c r="BR86" s="320"/>
      <c r="BS86" s="320"/>
      <c r="BT86" s="320"/>
      <c r="BU86" s="320"/>
      <c r="BV86" s="320"/>
    </row>
    <row r="87" spans="63:74" x14ac:dyDescent="0.25">
      <c r="BK87" s="320"/>
      <c r="BL87" s="320"/>
      <c r="BM87" s="320"/>
      <c r="BN87" s="320"/>
      <c r="BO87" s="320"/>
      <c r="BP87" s="320"/>
      <c r="BQ87" s="320"/>
      <c r="BR87" s="320"/>
      <c r="BS87" s="320"/>
      <c r="BT87" s="320"/>
      <c r="BU87" s="320"/>
      <c r="BV87" s="320"/>
    </row>
    <row r="88" spans="63:74" x14ac:dyDescent="0.25">
      <c r="BK88" s="320"/>
      <c r="BL88" s="320"/>
      <c r="BM88" s="320"/>
      <c r="BN88" s="320"/>
      <c r="BO88" s="320"/>
      <c r="BP88" s="320"/>
      <c r="BQ88" s="320"/>
      <c r="BR88" s="320"/>
      <c r="BS88" s="320"/>
      <c r="BT88" s="320"/>
      <c r="BU88" s="320"/>
      <c r="BV88" s="320"/>
    </row>
    <row r="89" spans="63:74" x14ac:dyDescent="0.25">
      <c r="BK89" s="320"/>
      <c r="BL89" s="320"/>
      <c r="BM89" s="320"/>
      <c r="BN89" s="320"/>
      <c r="BO89" s="320"/>
      <c r="BP89" s="320"/>
      <c r="BQ89" s="320"/>
      <c r="BR89" s="320"/>
      <c r="BS89" s="320"/>
      <c r="BT89" s="320"/>
      <c r="BU89" s="320"/>
      <c r="BV89" s="320"/>
    </row>
    <row r="90" spans="63:74" x14ac:dyDescent="0.25">
      <c r="BK90" s="320"/>
      <c r="BL90" s="320"/>
      <c r="BM90" s="320"/>
      <c r="BN90" s="320"/>
      <c r="BO90" s="320"/>
      <c r="BP90" s="320"/>
      <c r="BQ90" s="320"/>
      <c r="BR90" s="320"/>
      <c r="BS90" s="320"/>
      <c r="BT90" s="320"/>
      <c r="BU90" s="320"/>
      <c r="BV90" s="320"/>
    </row>
    <row r="91" spans="63:74" x14ac:dyDescent="0.25">
      <c r="BK91" s="320"/>
      <c r="BL91" s="320"/>
      <c r="BM91" s="320"/>
      <c r="BN91" s="320"/>
      <c r="BO91" s="320"/>
      <c r="BP91" s="320"/>
      <c r="BQ91" s="320"/>
      <c r="BR91" s="320"/>
      <c r="BS91" s="320"/>
      <c r="BT91" s="320"/>
      <c r="BU91" s="320"/>
      <c r="BV91" s="320"/>
    </row>
    <row r="92" spans="63:74" x14ac:dyDescent="0.25">
      <c r="BK92" s="320"/>
      <c r="BL92" s="320"/>
      <c r="BM92" s="320"/>
      <c r="BN92" s="320"/>
      <c r="BO92" s="320"/>
      <c r="BP92" s="320"/>
      <c r="BQ92" s="320"/>
      <c r="BR92" s="320"/>
      <c r="BS92" s="320"/>
      <c r="BT92" s="320"/>
      <c r="BU92" s="320"/>
      <c r="BV92" s="320"/>
    </row>
    <row r="93" spans="63:74" x14ac:dyDescent="0.25">
      <c r="BK93" s="320"/>
      <c r="BL93" s="320"/>
      <c r="BM93" s="320"/>
      <c r="BN93" s="320"/>
      <c r="BO93" s="320"/>
      <c r="BP93" s="320"/>
      <c r="BQ93" s="320"/>
      <c r="BR93" s="320"/>
      <c r="BS93" s="320"/>
      <c r="BT93" s="320"/>
      <c r="BU93" s="320"/>
      <c r="BV93" s="320"/>
    </row>
    <row r="94" spans="63:74" x14ac:dyDescent="0.25">
      <c r="BK94" s="320"/>
      <c r="BL94" s="320"/>
      <c r="BM94" s="320"/>
      <c r="BN94" s="320"/>
      <c r="BO94" s="320"/>
      <c r="BP94" s="320"/>
      <c r="BQ94" s="320"/>
      <c r="BR94" s="320"/>
      <c r="BS94" s="320"/>
      <c r="BT94" s="320"/>
      <c r="BU94" s="320"/>
      <c r="BV94" s="320"/>
    </row>
    <row r="95" spans="63:74" x14ac:dyDescent="0.25">
      <c r="BK95" s="320"/>
      <c r="BL95" s="320"/>
      <c r="BM95" s="320"/>
      <c r="BN95" s="320"/>
      <c r="BO95" s="320"/>
      <c r="BP95" s="320"/>
      <c r="BQ95" s="320"/>
      <c r="BR95" s="320"/>
      <c r="BS95" s="320"/>
      <c r="BT95" s="320"/>
      <c r="BU95" s="320"/>
      <c r="BV95" s="320"/>
    </row>
    <row r="96" spans="63:74" x14ac:dyDescent="0.25">
      <c r="BK96" s="320"/>
      <c r="BL96" s="320"/>
      <c r="BM96" s="320"/>
      <c r="BN96" s="320"/>
      <c r="BO96" s="320"/>
      <c r="BP96" s="320"/>
      <c r="BQ96" s="320"/>
      <c r="BR96" s="320"/>
      <c r="BS96" s="320"/>
      <c r="BT96" s="320"/>
      <c r="BU96" s="320"/>
      <c r="BV96" s="320"/>
    </row>
    <row r="97" spans="63:74" x14ac:dyDescent="0.25">
      <c r="BK97" s="320"/>
      <c r="BL97" s="320"/>
      <c r="BM97" s="320"/>
      <c r="BN97" s="320"/>
      <c r="BO97" s="320"/>
      <c r="BP97" s="320"/>
      <c r="BQ97" s="320"/>
      <c r="BR97" s="320"/>
      <c r="BS97" s="320"/>
      <c r="BT97" s="320"/>
      <c r="BU97" s="320"/>
      <c r="BV97" s="320"/>
    </row>
    <row r="98" spans="63:74" x14ac:dyDescent="0.25">
      <c r="BK98" s="320"/>
      <c r="BL98" s="320"/>
      <c r="BM98" s="320"/>
      <c r="BN98" s="320"/>
      <c r="BO98" s="320"/>
      <c r="BP98" s="320"/>
      <c r="BQ98" s="320"/>
      <c r="BR98" s="320"/>
      <c r="BS98" s="320"/>
      <c r="BT98" s="320"/>
      <c r="BU98" s="320"/>
      <c r="BV98" s="320"/>
    </row>
    <row r="99" spans="63:74" x14ac:dyDescent="0.25">
      <c r="BK99" s="320"/>
      <c r="BL99" s="320"/>
      <c r="BM99" s="320"/>
      <c r="BN99" s="320"/>
      <c r="BO99" s="320"/>
      <c r="BP99" s="320"/>
      <c r="BQ99" s="320"/>
      <c r="BR99" s="320"/>
      <c r="BS99" s="320"/>
      <c r="BT99" s="320"/>
      <c r="BU99" s="320"/>
      <c r="BV99" s="320"/>
    </row>
    <row r="100" spans="63:74" x14ac:dyDescent="0.25">
      <c r="BK100" s="320"/>
      <c r="BL100" s="320"/>
      <c r="BM100" s="320"/>
      <c r="BN100" s="320"/>
      <c r="BO100" s="320"/>
      <c r="BP100" s="320"/>
      <c r="BQ100" s="320"/>
      <c r="BR100" s="320"/>
      <c r="BS100" s="320"/>
      <c r="BT100" s="320"/>
      <c r="BU100" s="320"/>
      <c r="BV100" s="320"/>
    </row>
    <row r="101" spans="63:74" x14ac:dyDescent="0.25">
      <c r="BK101" s="320"/>
      <c r="BL101" s="320"/>
      <c r="BM101" s="320"/>
      <c r="BN101" s="320"/>
      <c r="BO101" s="320"/>
      <c r="BP101" s="320"/>
      <c r="BQ101" s="320"/>
      <c r="BR101" s="320"/>
      <c r="BS101" s="320"/>
      <c r="BT101" s="320"/>
      <c r="BU101" s="320"/>
      <c r="BV101" s="320"/>
    </row>
    <row r="102" spans="63:74" x14ac:dyDescent="0.25">
      <c r="BK102" s="320"/>
      <c r="BL102" s="320"/>
      <c r="BM102" s="320"/>
      <c r="BN102" s="320"/>
      <c r="BO102" s="320"/>
      <c r="BP102" s="320"/>
      <c r="BQ102" s="320"/>
      <c r="BR102" s="320"/>
      <c r="BS102" s="320"/>
      <c r="BT102" s="320"/>
      <c r="BU102" s="320"/>
      <c r="BV102" s="320"/>
    </row>
    <row r="103" spans="63:74" x14ac:dyDescent="0.25">
      <c r="BK103" s="320"/>
      <c r="BL103" s="320"/>
      <c r="BM103" s="320"/>
      <c r="BN103" s="320"/>
      <c r="BO103" s="320"/>
      <c r="BP103" s="320"/>
      <c r="BQ103" s="320"/>
      <c r="BR103" s="320"/>
      <c r="BS103" s="320"/>
      <c r="BT103" s="320"/>
      <c r="BU103" s="320"/>
      <c r="BV103" s="320"/>
    </row>
    <row r="104" spans="63:74" x14ac:dyDescent="0.25">
      <c r="BK104" s="320"/>
      <c r="BL104" s="320"/>
      <c r="BM104" s="320"/>
      <c r="BN104" s="320"/>
      <c r="BO104" s="320"/>
      <c r="BP104" s="320"/>
      <c r="BQ104" s="320"/>
      <c r="BR104" s="320"/>
      <c r="BS104" s="320"/>
      <c r="BT104" s="320"/>
      <c r="BU104" s="320"/>
      <c r="BV104" s="320"/>
    </row>
    <row r="105" spans="63:74" x14ac:dyDescent="0.25">
      <c r="BK105" s="320"/>
      <c r="BL105" s="320"/>
      <c r="BM105" s="320"/>
      <c r="BN105" s="320"/>
      <c r="BO105" s="320"/>
      <c r="BP105" s="320"/>
      <c r="BQ105" s="320"/>
      <c r="BR105" s="320"/>
      <c r="BS105" s="320"/>
      <c r="BT105" s="320"/>
      <c r="BU105" s="320"/>
      <c r="BV105" s="320"/>
    </row>
    <row r="106" spans="63:74" x14ac:dyDescent="0.25">
      <c r="BK106" s="320"/>
      <c r="BL106" s="320"/>
      <c r="BM106" s="320"/>
      <c r="BN106" s="320"/>
      <c r="BO106" s="320"/>
      <c r="BP106" s="320"/>
      <c r="BQ106" s="320"/>
      <c r="BR106" s="320"/>
      <c r="BS106" s="320"/>
      <c r="BT106" s="320"/>
      <c r="BU106" s="320"/>
      <c r="BV106" s="320"/>
    </row>
    <row r="107" spans="63:74" x14ac:dyDescent="0.25">
      <c r="BK107" s="320"/>
      <c r="BL107" s="320"/>
      <c r="BM107" s="320"/>
      <c r="BN107" s="320"/>
      <c r="BO107" s="320"/>
      <c r="BP107" s="320"/>
      <c r="BQ107" s="320"/>
      <c r="BR107" s="320"/>
      <c r="BS107" s="320"/>
      <c r="BT107" s="320"/>
      <c r="BU107" s="320"/>
      <c r="BV107" s="320"/>
    </row>
    <row r="108" spans="63:74" x14ac:dyDescent="0.25">
      <c r="BK108" s="320"/>
      <c r="BL108" s="320"/>
      <c r="BM108" s="320"/>
      <c r="BN108" s="320"/>
      <c r="BO108" s="320"/>
      <c r="BP108" s="320"/>
      <c r="BQ108" s="320"/>
      <c r="BR108" s="320"/>
      <c r="BS108" s="320"/>
      <c r="BT108" s="320"/>
      <c r="BU108" s="320"/>
      <c r="BV108" s="320"/>
    </row>
    <row r="109" spans="63:74" x14ac:dyDescent="0.25">
      <c r="BK109" s="320"/>
      <c r="BL109" s="320"/>
      <c r="BM109" s="320"/>
      <c r="BN109" s="320"/>
      <c r="BO109" s="320"/>
      <c r="BP109" s="320"/>
      <c r="BQ109" s="320"/>
      <c r="BR109" s="320"/>
      <c r="BS109" s="320"/>
      <c r="BT109" s="320"/>
      <c r="BU109" s="320"/>
      <c r="BV109" s="320"/>
    </row>
    <row r="110" spans="63:74" x14ac:dyDescent="0.25">
      <c r="BK110" s="320"/>
      <c r="BL110" s="320"/>
      <c r="BM110" s="320"/>
      <c r="BN110" s="320"/>
      <c r="BO110" s="320"/>
      <c r="BP110" s="320"/>
      <c r="BQ110" s="320"/>
      <c r="BR110" s="320"/>
      <c r="BS110" s="320"/>
      <c r="BT110" s="320"/>
      <c r="BU110" s="320"/>
      <c r="BV110" s="320"/>
    </row>
    <row r="111" spans="63:74" x14ac:dyDescent="0.25">
      <c r="BK111" s="320"/>
      <c r="BL111" s="320"/>
      <c r="BM111" s="320"/>
      <c r="BN111" s="320"/>
      <c r="BO111" s="320"/>
      <c r="BP111" s="320"/>
      <c r="BQ111" s="320"/>
      <c r="BR111" s="320"/>
      <c r="BS111" s="320"/>
      <c r="BT111" s="320"/>
      <c r="BU111" s="320"/>
      <c r="BV111" s="320"/>
    </row>
    <row r="112" spans="63:74" x14ac:dyDescent="0.25">
      <c r="BK112" s="320"/>
      <c r="BL112" s="320"/>
      <c r="BM112" s="320"/>
      <c r="BN112" s="320"/>
      <c r="BO112" s="320"/>
      <c r="BP112" s="320"/>
      <c r="BQ112" s="320"/>
      <c r="BR112" s="320"/>
      <c r="BS112" s="320"/>
      <c r="BT112" s="320"/>
      <c r="BU112" s="320"/>
      <c r="BV112" s="320"/>
    </row>
    <row r="113" spans="63:74" x14ac:dyDescent="0.25">
      <c r="BK113" s="320"/>
      <c r="BL113" s="320"/>
      <c r="BM113" s="320"/>
      <c r="BN113" s="320"/>
      <c r="BO113" s="320"/>
      <c r="BP113" s="320"/>
      <c r="BQ113" s="320"/>
      <c r="BR113" s="320"/>
      <c r="BS113" s="320"/>
      <c r="BT113" s="320"/>
      <c r="BU113" s="320"/>
      <c r="BV113" s="320"/>
    </row>
    <row r="114" spans="63:74" x14ac:dyDescent="0.25">
      <c r="BK114" s="320"/>
      <c r="BL114" s="320"/>
      <c r="BM114" s="320"/>
      <c r="BN114" s="320"/>
      <c r="BO114" s="320"/>
      <c r="BP114" s="320"/>
      <c r="BQ114" s="320"/>
      <c r="BR114" s="320"/>
      <c r="BS114" s="320"/>
      <c r="BT114" s="320"/>
      <c r="BU114" s="320"/>
      <c r="BV114" s="320"/>
    </row>
    <row r="115" spans="63:74" x14ac:dyDescent="0.25">
      <c r="BK115" s="320"/>
      <c r="BL115" s="320"/>
      <c r="BM115" s="320"/>
      <c r="BN115" s="320"/>
      <c r="BO115" s="320"/>
      <c r="BP115" s="320"/>
      <c r="BQ115" s="320"/>
      <c r="BR115" s="320"/>
      <c r="BS115" s="320"/>
      <c r="BT115" s="320"/>
      <c r="BU115" s="320"/>
      <c r="BV115" s="320"/>
    </row>
    <row r="116" spans="63:74" x14ac:dyDescent="0.25">
      <c r="BK116" s="320"/>
      <c r="BL116" s="320"/>
      <c r="BM116" s="320"/>
      <c r="BN116" s="320"/>
      <c r="BO116" s="320"/>
      <c r="BP116" s="320"/>
      <c r="BQ116" s="320"/>
      <c r="BR116" s="320"/>
      <c r="BS116" s="320"/>
      <c r="BT116" s="320"/>
      <c r="BU116" s="320"/>
      <c r="BV116" s="320"/>
    </row>
    <row r="117" spans="63:74" x14ac:dyDescent="0.25">
      <c r="BK117" s="320"/>
      <c r="BL117" s="320"/>
      <c r="BM117" s="320"/>
      <c r="BN117" s="320"/>
      <c r="BO117" s="320"/>
      <c r="BP117" s="320"/>
      <c r="BQ117" s="320"/>
      <c r="BR117" s="320"/>
      <c r="BS117" s="320"/>
      <c r="BT117" s="320"/>
      <c r="BU117" s="320"/>
      <c r="BV117" s="320"/>
    </row>
    <row r="118" spans="63:74" x14ac:dyDescent="0.25">
      <c r="BK118" s="320"/>
      <c r="BL118" s="320"/>
      <c r="BM118" s="320"/>
      <c r="BN118" s="320"/>
      <c r="BO118" s="320"/>
      <c r="BP118" s="320"/>
      <c r="BQ118" s="320"/>
      <c r="BR118" s="320"/>
      <c r="BS118" s="320"/>
      <c r="BT118" s="320"/>
      <c r="BU118" s="320"/>
      <c r="BV118" s="320"/>
    </row>
    <row r="119" spans="63:74" x14ac:dyDescent="0.25">
      <c r="BK119" s="320"/>
      <c r="BL119" s="320"/>
      <c r="BM119" s="320"/>
      <c r="BN119" s="320"/>
      <c r="BO119" s="320"/>
      <c r="BP119" s="320"/>
      <c r="BQ119" s="320"/>
      <c r="BR119" s="320"/>
      <c r="BS119" s="320"/>
      <c r="BT119" s="320"/>
      <c r="BU119" s="320"/>
      <c r="BV119" s="320"/>
    </row>
    <row r="120" spans="63:74" x14ac:dyDescent="0.25">
      <c r="BK120" s="320"/>
      <c r="BL120" s="320"/>
      <c r="BM120" s="320"/>
      <c r="BN120" s="320"/>
      <c r="BO120" s="320"/>
      <c r="BP120" s="320"/>
      <c r="BQ120" s="320"/>
      <c r="BR120" s="320"/>
      <c r="BS120" s="320"/>
      <c r="BT120" s="320"/>
      <c r="BU120" s="320"/>
      <c r="BV120" s="320"/>
    </row>
    <row r="121" spans="63:74" x14ac:dyDescent="0.25">
      <c r="BK121" s="320"/>
      <c r="BL121" s="320"/>
      <c r="BM121" s="320"/>
      <c r="BN121" s="320"/>
      <c r="BO121" s="320"/>
      <c r="BP121" s="320"/>
      <c r="BQ121" s="320"/>
      <c r="BR121" s="320"/>
      <c r="BS121" s="320"/>
      <c r="BT121" s="320"/>
      <c r="BU121" s="320"/>
      <c r="BV121" s="320"/>
    </row>
    <row r="122" spans="63:74" x14ac:dyDescent="0.25">
      <c r="BK122" s="320"/>
      <c r="BL122" s="320"/>
      <c r="BM122" s="320"/>
      <c r="BN122" s="320"/>
      <c r="BO122" s="320"/>
      <c r="BP122" s="320"/>
      <c r="BQ122" s="320"/>
      <c r="BR122" s="320"/>
      <c r="BS122" s="320"/>
      <c r="BT122" s="320"/>
      <c r="BU122" s="320"/>
      <c r="BV122" s="320"/>
    </row>
    <row r="123" spans="63:74" x14ac:dyDescent="0.25">
      <c r="BK123" s="320"/>
      <c r="BL123" s="320"/>
      <c r="BM123" s="320"/>
      <c r="BN123" s="320"/>
      <c r="BO123" s="320"/>
      <c r="BP123" s="320"/>
      <c r="BQ123" s="320"/>
      <c r="BR123" s="320"/>
      <c r="BS123" s="320"/>
      <c r="BT123" s="320"/>
      <c r="BU123" s="320"/>
      <c r="BV123" s="320"/>
    </row>
    <row r="124" spans="63:74" x14ac:dyDescent="0.25">
      <c r="BK124" s="320"/>
      <c r="BL124" s="320"/>
      <c r="BM124" s="320"/>
      <c r="BN124" s="320"/>
      <c r="BO124" s="320"/>
      <c r="BP124" s="320"/>
      <c r="BQ124" s="320"/>
      <c r="BR124" s="320"/>
      <c r="BS124" s="320"/>
      <c r="BT124" s="320"/>
      <c r="BU124" s="320"/>
      <c r="BV124" s="320"/>
    </row>
    <row r="125" spans="63:74" x14ac:dyDescent="0.25">
      <c r="BK125" s="320"/>
      <c r="BL125" s="320"/>
      <c r="BM125" s="320"/>
      <c r="BN125" s="320"/>
      <c r="BO125" s="320"/>
      <c r="BP125" s="320"/>
      <c r="BQ125" s="320"/>
      <c r="BR125" s="320"/>
      <c r="BS125" s="320"/>
      <c r="BT125" s="320"/>
      <c r="BU125" s="320"/>
      <c r="BV125" s="320"/>
    </row>
    <row r="126" spans="63:74" x14ac:dyDescent="0.25">
      <c r="BK126" s="320"/>
      <c r="BL126" s="320"/>
      <c r="BM126" s="320"/>
      <c r="BN126" s="320"/>
      <c r="BO126" s="320"/>
      <c r="BP126" s="320"/>
      <c r="BQ126" s="320"/>
      <c r="BR126" s="320"/>
      <c r="BS126" s="320"/>
      <c r="BT126" s="320"/>
      <c r="BU126" s="320"/>
      <c r="BV126" s="320"/>
    </row>
    <row r="127" spans="63:74" x14ac:dyDescent="0.25">
      <c r="BK127" s="320"/>
      <c r="BL127" s="320"/>
      <c r="BM127" s="320"/>
      <c r="BN127" s="320"/>
      <c r="BO127" s="320"/>
      <c r="BP127" s="320"/>
      <c r="BQ127" s="320"/>
      <c r="BR127" s="320"/>
      <c r="BS127" s="320"/>
      <c r="BT127" s="320"/>
      <c r="BU127" s="320"/>
      <c r="BV127" s="320"/>
    </row>
    <row r="128" spans="63:74" x14ac:dyDescent="0.25">
      <c r="BK128" s="320"/>
      <c r="BL128" s="320"/>
      <c r="BM128" s="320"/>
      <c r="BN128" s="320"/>
      <c r="BO128" s="320"/>
      <c r="BP128" s="320"/>
      <c r="BQ128" s="320"/>
      <c r="BR128" s="320"/>
      <c r="BS128" s="320"/>
      <c r="BT128" s="320"/>
      <c r="BU128" s="320"/>
      <c r="BV128" s="320"/>
    </row>
    <row r="129" spans="63:74" x14ac:dyDescent="0.25">
      <c r="BK129" s="320"/>
      <c r="BL129" s="320"/>
      <c r="BM129" s="320"/>
      <c r="BN129" s="320"/>
      <c r="BO129" s="320"/>
      <c r="BP129" s="320"/>
      <c r="BQ129" s="320"/>
      <c r="BR129" s="320"/>
      <c r="BS129" s="320"/>
      <c r="BT129" s="320"/>
      <c r="BU129" s="320"/>
      <c r="BV129" s="320"/>
    </row>
    <row r="130" spans="63:74" x14ac:dyDescent="0.25">
      <c r="BK130" s="320"/>
      <c r="BL130" s="320"/>
      <c r="BM130" s="320"/>
      <c r="BN130" s="320"/>
      <c r="BO130" s="320"/>
      <c r="BP130" s="320"/>
      <c r="BQ130" s="320"/>
      <c r="BR130" s="320"/>
      <c r="BS130" s="320"/>
      <c r="BT130" s="320"/>
      <c r="BU130" s="320"/>
      <c r="BV130" s="320"/>
    </row>
    <row r="131" spans="63:74" x14ac:dyDescent="0.25">
      <c r="BK131" s="320"/>
      <c r="BL131" s="320"/>
      <c r="BM131" s="320"/>
      <c r="BN131" s="320"/>
      <c r="BO131" s="320"/>
      <c r="BP131" s="320"/>
      <c r="BQ131" s="320"/>
      <c r="BR131" s="320"/>
      <c r="BS131" s="320"/>
      <c r="BT131" s="320"/>
      <c r="BU131" s="320"/>
      <c r="BV131" s="320"/>
    </row>
    <row r="132" spans="63:74" x14ac:dyDescent="0.25">
      <c r="BK132" s="320"/>
      <c r="BL132" s="320"/>
      <c r="BM132" s="320"/>
      <c r="BN132" s="320"/>
      <c r="BO132" s="320"/>
      <c r="BP132" s="320"/>
      <c r="BQ132" s="320"/>
      <c r="BR132" s="320"/>
      <c r="BS132" s="320"/>
      <c r="BT132" s="320"/>
      <c r="BU132" s="320"/>
      <c r="BV132" s="320"/>
    </row>
    <row r="133" spans="63:74" x14ac:dyDescent="0.25">
      <c r="BK133" s="320"/>
      <c r="BL133" s="320"/>
      <c r="BM133" s="320"/>
      <c r="BN133" s="320"/>
      <c r="BO133" s="320"/>
      <c r="BP133" s="320"/>
      <c r="BQ133" s="320"/>
      <c r="BR133" s="320"/>
      <c r="BS133" s="320"/>
      <c r="BT133" s="320"/>
      <c r="BU133" s="320"/>
      <c r="BV133" s="320"/>
    </row>
    <row r="134" spans="63:74" x14ac:dyDescent="0.25">
      <c r="BK134" s="320"/>
      <c r="BL134" s="320"/>
      <c r="BM134" s="320"/>
      <c r="BN134" s="320"/>
      <c r="BO134" s="320"/>
      <c r="BP134" s="320"/>
      <c r="BQ134" s="320"/>
      <c r="BR134" s="320"/>
      <c r="BS134" s="320"/>
      <c r="BT134" s="320"/>
      <c r="BU134" s="320"/>
      <c r="BV134" s="320"/>
    </row>
    <row r="135" spans="63:74" x14ac:dyDescent="0.25">
      <c r="BK135" s="320"/>
      <c r="BL135" s="320"/>
      <c r="BM135" s="320"/>
      <c r="BN135" s="320"/>
      <c r="BO135" s="320"/>
      <c r="BP135" s="320"/>
      <c r="BQ135" s="320"/>
      <c r="BR135" s="320"/>
      <c r="BS135" s="320"/>
      <c r="BT135" s="320"/>
      <c r="BU135" s="320"/>
      <c r="BV135" s="320"/>
    </row>
    <row r="136" spans="63:74" x14ac:dyDescent="0.25">
      <c r="BK136" s="320"/>
      <c r="BL136" s="320"/>
      <c r="BM136" s="320"/>
      <c r="BN136" s="320"/>
      <c r="BO136" s="320"/>
      <c r="BP136" s="320"/>
      <c r="BQ136" s="320"/>
      <c r="BR136" s="320"/>
      <c r="BS136" s="320"/>
      <c r="BT136" s="320"/>
      <c r="BU136" s="320"/>
      <c r="BV136" s="320"/>
    </row>
    <row r="137" spans="63:74" x14ac:dyDescent="0.25">
      <c r="BK137" s="320"/>
      <c r="BL137" s="320"/>
      <c r="BM137" s="320"/>
      <c r="BN137" s="320"/>
      <c r="BO137" s="320"/>
      <c r="BP137" s="320"/>
      <c r="BQ137" s="320"/>
      <c r="BR137" s="320"/>
      <c r="BS137" s="320"/>
      <c r="BT137" s="320"/>
      <c r="BU137" s="320"/>
      <c r="BV137" s="320"/>
    </row>
    <row r="138" spans="63:74" x14ac:dyDescent="0.25">
      <c r="BK138" s="320"/>
      <c r="BL138" s="320"/>
      <c r="BM138" s="320"/>
      <c r="BN138" s="320"/>
      <c r="BO138" s="320"/>
      <c r="BP138" s="320"/>
      <c r="BQ138" s="320"/>
      <c r="BR138" s="320"/>
      <c r="BS138" s="320"/>
      <c r="BT138" s="320"/>
      <c r="BU138" s="320"/>
      <c r="BV138" s="320"/>
    </row>
    <row r="139" spans="63:74" x14ac:dyDescent="0.25">
      <c r="BK139" s="320"/>
      <c r="BL139" s="320"/>
      <c r="BM139" s="320"/>
      <c r="BN139" s="320"/>
      <c r="BO139" s="320"/>
      <c r="BP139" s="320"/>
      <c r="BQ139" s="320"/>
      <c r="BR139" s="320"/>
      <c r="BS139" s="320"/>
      <c r="BT139" s="320"/>
      <c r="BU139" s="320"/>
      <c r="BV139" s="320"/>
    </row>
    <row r="140" spans="63:74" x14ac:dyDescent="0.25">
      <c r="BK140" s="320"/>
      <c r="BL140" s="320"/>
      <c r="BM140" s="320"/>
      <c r="BN140" s="320"/>
      <c r="BO140" s="320"/>
      <c r="BP140" s="320"/>
      <c r="BQ140" s="320"/>
      <c r="BR140" s="320"/>
      <c r="BS140" s="320"/>
      <c r="BT140" s="320"/>
      <c r="BU140" s="320"/>
      <c r="BV140" s="320"/>
    </row>
    <row r="141" spans="63:74" x14ac:dyDescent="0.25">
      <c r="BK141" s="320"/>
      <c r="BL141" s="320"/>
      <c r="BM141" s="320"/>
      <c r="BN141" s="320"/>
      <c r="BO141" s="320"/>
      <c r="BP141" s="320"/>
      <c r="BQ141" s="320"/>
      <c r="BR141" s="320"/>
      <c r="BS141" s="320"/>
      <c r="BT141" s="320"/>
      <c r="BU141" s="320"/>
      <c r="BV141" s="320"/>
    </row>
    <row r="142" spans="63:74" x14ac:dyDescent="0.25">
      <c r="BK142" s="320"/>
      <c r="BL142" s="320"/>
      <c r="BM142" s="320"/>
      <c r="BN142" s="320"/>
      <c r="BO142" s="320"/>
      <c r="BP142" s="320"/>
      <c r="BQ142" s="320"/>
      <c r="BR142" s="320"/>
      <c r="BS142" s="320"/>
      <c r="BT142" s="320"/>
      <c r="BU142" s="320"/>
      <c r="BV142" s="320"/>
    </row>
    <row r="143" spans="63:74" x14ac:dyDescent="0.25">
      <c r="BK143" s="320"/>
      <c r="BL143" s="320"/>
      <c r="BM143" s="320"/>
      <c r="BN143" s="320"/>
      <c r="BO143" s="320"/>
      <c r="BP143" s="320"/>
      <c r="BQ143" s="320"/>
      <c r="BR143" s="320"/>
      <c r="BS143" s="320"/>
      <c r="BT143" s="320"/>
      <c r="BU143" s="320"/>
      <c r="BV143" s="320"/>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N5" activePane="bottomRight" state="frozen"/>
      <selection activeCell="BI18" sqref="BI18"/>
      <selection pane="topRight" activeCell="BI18" sqref="BI18"/>
      <selection pane="bottomLeft" activeCell="BI18" sqref="BI18"/>
      <selection pane="bottomRight" activeCell="BA29" sqref="BA29"/>
    </sheetView>
  </sheetViews>
  <sheetFormatPr defaultColWidth="9.54296875" defaultRowHeight="10" x14ac:dyDescent="0.2"/>
  <cols>
    <col min="1" max="1" width="13.453125" style="187" customWidth="1"/>
    <col min="2" max="2" width="36.453125" style="187" customWidth="1"/>
    <col min="3" max="50" width="6.54296875" style="187" customWidth="1"/>
    <col min="51" max="55" width="6.54296875" style="313" customWidth="1"/>
    <col min="56" max="58" width="6.54296875" style="629" customWidth="1"/>
    <col min="59" max="62" width="6.54296875" style="313" customWidth="1"/>
    <col min="63" max="74" width="6.54296875" style="187" customWidth="1"/>
    <col min="75" max="16384" width="9.54296875" style="187"/>
  </cols>
  <sheetData>
    <row r="1" spans="1:74" ht="13.4" customHeight="1" x14ac:dyDescent="0.3">
      <c r="A1" s="734" t="s">
        <v>785</v>
      </c>
      <c r="B1" s="834" t="s">
        <v>1335</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91"/>
    </row>
    <row r="2" spans="1:74" s="188" customFormat="1" ht="13.4" customHeight="1" x14ac:dyDescent="0.25">
      <c r="A2" s="735"/>
      <c r="B2" s="670" t="str">
        <f>"U.S. Energy Information Administration  |  Short-Term Energy Outlook  - "&amp;Dates!D1</f>
        <v>U.S. Energy Information Administration  |  Short-Term Energy Outlook  - February 2023</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c r="AM2" s="272"/>
      <c r="AY2" s="452"/>
      <c r="AZ2" s="452"/>
      <c r="BA2" s="452"/>
      <c r="BB2" s="452"/>
      <c r="BC2" s="452"/>
      <c r="BD2" s="630"/>
      <c r="BE2" s="630"/>
      <c r="BF2" s="630"/>
      <c r="BG2" s="452"/>
      <c r="BH2" s="452"/>
      <c r="BI2" s="452"/>
      <c r="BJ2" s="452"/>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ht="10.5"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8"/>
      <c r="B5" s="189" t="s">
        <v>154</v>
      </c>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c r="AQ5" s="190"/>
      <c r="AR5" s="190"/>
      <c r="AS5" s="190"/>
      <c r="AT5" s="190"/>
      <c r="AU5" s="190"/>
      <c r="AV5" s="190"/>
      <c r="AW5" s="190"/>
      <c r="AX5" s="190"/>
      <c r="AY5" s="449"/>
      <c r="AZ5" s="449"/>
      <c r="BA5" s="449"/>
      <c r="BB5" s="628"/>
      <c r="BC5" s="449"/>
      <c r="BD5" s="190"/>
      <c r="BE5" s="190"/>
      <c r="BF5" s="190"/>
      <c r="BG5" s="190"/>
      <c r="BH5" s="190"/>
      <c r="BI5" s="190"/>
      <c r="BJ5" s="449"/>
      <c r="BK5" s="374"/>
      <c r="BL5" s="374"/>
      <c r="BM5" s="374"/>
      <c r="BN5" s="374"/>
      <c r="BO5" s="374"/>
      <c r="BP5" s="374"/>
      <c r="BQ5" s="374"/>
      <c r="BR5" s="374"/>
      <c r="BS5" s="374"/>
      <c r="BT5" s="374"/>
      <c r="BU5" s="374"/>
      <c r="BV5" s="374"/>
    </row>
    <row r="6" spans="1:74" ht="11.15" customHeight="1" x14ac:dyDescent="0.25">
      <c r="A6" s="9" t="s">
        <v>64</v>
      </c>
      <c r="B6" s="205" t="s">
        <v>426</v>
      </c>
      <c r="C6" s="265">
        <v>1220.7802675</v>
      </c>
      <c r="D6" s="265">
        <v>1029.9474482999999</v>
      </c>
      <c r="E6" s="265">
        <v>976.08143609000001</v>
      </c>
      <c r="F6" s="265">
        <v>527.28704009</v>
      </c>
      <c r="G6" s="265">
        <v>313.05364932999998</v>
      </c>
      <c r="H6" s="265">
        <v>55.420979420000002</v>
      </c>
      <c r="I6" s="265">
        <v>1.6824378795999999</v>
      </c>
      <c r="J6" s="265">
        <v>15.835281525999999</v>
      </c>
      <c r="K6" s="265">
        <v>117.78328447</v>
      </c>
      <c r="L6" s="265">
        <v>388.67702480999998</v>
      </c>
      <c r="M6" s="265">
        <v>830.72673587999998</v>
      </c>
      <c r="N6" s="265">
        <v>1060.4190794000001</v>
      </c>
      <c r="O6" s="265">
        <v>1031.8615649999999</v>
      </c>
      <c r="P6" s="265">
        <v>923.55671008000002</v>
      </c>
      <c r="Q6" s="265">
        <v>778.52304817000004</v>
      </c>
      <c r="R6" s="265">
        <v>654.59477454</v>
      </c>
      <c r="S6" s="265">
        <v>288.90018240000001</v>
      </c>
      <c r="T6" s="265">
        <v>28.439587368000002</v>
      </c>
      <c r="U6" s="265">
        <v>1.0826338187</v>
      </c>
      <c r="V6" s="265">
        <v>9.4906070398000004</v>
      </c>
      <c r="W6" s="265">
        <v>103.54297203</v>
      </c>
      <c r="X6" s="265">
        <v>399.06104892000002</v>
      </c>
      <c r="Y6" s="265">
        <v>615.70459214000005</v>
      </c>
      <c r="Z6" s="265">
        <v>987.27715060000003</v>
      </c>
      <c r="AA6" s="265">
        <v>1123.7942716</v>
      </c>
      <c r="AB6" s="265">
        <v>1052.0286599999999</v>
      </c>
      <c r="AC6" s="265">
        <v>836.99732212000004</v>
      </c>
      <c r="AD6" s="265">
        <v>519.52243378000003</v>
      </c>
      <c r="AE6" s="265">
        <v>246.22197829999999</v>
      </c>
      <c r="AF6" s="265">
        <v>14.866102982999999</v>
      </c>
      <c r="AG6" s="265">
        <v>12.538772353000001</v>
      </c>
      <c r="AH6" s="265">
        <v>3.5572312990000001</v>
      </c>
      <c r="AI6" s="265">
        <v>68.124617498000006</v>
      </c>
      <c r="AJ6" s="265">
        <v>279.76891805000002</v>
      </c>
      <c r="AK6" s="265">
        <v>727.68776033999995</v>
      </c>
      <c r="AL6" s="265">
        <v>914.10436011000002</v>
      </c>
      <c r="AM6" s="265">
        <v>1304.0136977</v>
      </c>
      <c r="AN6" s="265">
        <v>993.18516222000005</v>
      </c>
      <c r="AO6" s="265">
        <v>843.36041319000003</v>
      </c>
      <c r="AP6" s="265">
        <v>544.38729541999999</v>
      </c>
      <c r="AQ6" s="265">
        <v>187.70284391999999</v>
      </c>
      <c r="AR6" s="265">
        <v>55.118346514999999</v>
      </c>
      <c r="AS6" s="265">
        <v>2.9637543421000001</v>
      </c>
      <c r="AT6" s="265">
        <v>3.4292549049000001</v>
      </c>
      <c r="AU6" s="265">
        <v>108.37861475</v>
      </c>
      <c r="AV6" s="265">
        <v>388.57313846</v>
      </c>
      <c r="AW6" s="265">
        <v>615.26421242000004</v>
      </c>
      <c r="AX6" s="265">
        <v>985.52278837999995</v>
      </c>
      <c r="AY6" s="265">
        <v>965.90819208000005</v>
      </c>
      <c r="AZ6" s="308">
        <v>1026.3477109</v>
      </c>
      <c r="BA6" s="308">
        <v>908.83076004999998</v>
      </c>
      <c r="BB6" s="308">
        <v>555.06358613999998</v>
      </c>
      <c r="BC6" s="308">
        <v>263.53631509000002</v>
      </c>
      <c r="BD6" s="308">
        <v>46.677377864999997</v>
      </c>
      <c r="BE6" s="308">
        <v>7.5291760299000003</v>
      </c>
      <c r="BF6" s="308">
        <v>17.193217054000002</v>
      </c>
      <c r="BG6" s="308">
        <v>111.72834829999999</v>
      </c>
      <c r="BH6" s="308">
        <v>432.82108672999999</v>
      </c>
      <c r="BI6" s="308">
        <v>710.81111738000004</v>
      </c>
      <c r="BJ6" s="308">
        <v>1066.3345131000001</v>
      </c>
      <c r="BK6" s="308">
        <v>1227.8359628000001</v>
      </c>
      <c r="BL6" s="308">
        <v>1012.6197787999999</v>
      </c>
      <c r="BM6" s="308">
        <v>887.50462832999995</v>
      </c>
      <c r="BN6" s="308">
        <v>542.37023032000002</v>
      </c>
      <c r="BO6" s="308">
        <v>263.59327997000003</v>
      </c>
      <c r="BP6" s="308">
        <v>46.706206530000003</v>
      </c>
      <c r="BQ6" s="308">
        <v>7.5388492163</v>
      </c>
      <c r="BR6" s="308">
        <v>17.206548895000001</v>
      </c>
      <c r="BS6" s="308">
        <v>111.77556679</v>
      </c>
      <c r="BT6" s="308">
        <v>432.88614923</v>
      </c>
      <c r="BU6" s="308">
        <v>710.88029495000001</v>
      </c>
      <c r="BV6" s="308">
        <v>1066.4131841999999</v>
      </c>
    </row>
    <row r="7" spans="1:74" ht="11.15" customHeight="1" x14ac:dyDescent="0.25">
      <c r="A7" s="9" t="s">
        <v>66</v>
      </c>
      <c r="B7" s="205" t="s">
        <v>458</v>
      </c>
      <c r="C7" s="265">
        <v>1153.2296527000001</v>
      </c>
      <c r="D7" s="265">
        <v>941.62298799999996</v>
      </c>
      <c r="E7" s="265">
        <v>890.40945887999999</v>
      </c>
      <c r="F7" s="265">
        <v>413.59239021000002</v>
      </c>
      <c r="G7" s="265">
        <v>188.8009897</v>
      </c>
      <c r="H7" s="265">
        <v>32.136896581999999</v>
      </c>
      <c r="I7" s="265">
        <v>0.78181242160999997</v>
      </c>
      <c r="J7" s="265">
        <v>9.7211660502000008</v>
      </c>
      <c r="K7" s="265">
        <v>57.594072130999997</v>
      </c>
      <c r="L7" s="265">
        <v>302.61329164</v>
      </c>
      <c r="M7" s="265">
        <v>790.19583871999998</v>
      </c>
      <c r="N7" s="265">
        <v>972.20073628</v>
      </c>
      <c r="O7" s="265">
        <v>955.91025956999999</v>
      </c>
      <c r="P7" s="265">
        <v>839.98298205000003</v>
      </c>
      <c r="Q7" s="265">
        <v>670.04483028000004</v>
      </c>
      <c r="R7" s="265">
        <v>566.32028274000004</v>
      </c>
      <c r="S7" s="265">
        <v>249.76166990999999</v>
      </c>
      <c r="T7" s="265">
        <v>17.753163766</v>
      </c>
      <c r="U7" s="265">
        <v>0</v>
      </c>
      <c r="V7" s="265">
        <v>4.0710201354000004</v>
      </c>
      <c r="W7" s="265">
        <v>80.609784472000001</v>
      </c>
      <c r="X7" s="265">
        <v>337.36232094000002</v>
      </c>
      <c r="Y7" s="265">
        <v>547.31763275000003</v>
      </c>
      <c r="Z7" s="265">
        <v>944.40996866</v>
      </c>
      <c r="AA7" s="265">
        <v>1066.8129335000001</v>
      </c>
      <c r="AB7" s="265">
        <v>1017.8391499000001</v>
      </c>
      <c r="AC7" s="265">
        <v>737.62099186</v>
      </c>
      <c r="AD7" s="265">
        <v>441.46288005000002</v>
      </c>
      <c r="AE7" s="265">
        <v>217.01909164</v>
      </c>
      <c r="AF7" s="265">
        <v>10.077628142</v>
      </c>
      <c r="AG7" s="265">
        <v>3.7522159500000001</v>
      </c>
      <c r="AH7" s="265">
        <v>2.0302747873000002</v>
      </c>
      <c r="AI7" s="265">
        <v>51.111921178999999</v>
      </c>
      <c r="AJ7" s="265">
        <v>207.24022743</v>
      </c>
      <c r="AK7" s="265">
        <v>708.97197959000005</v>
      </c>
      <c r="AL7" s="265">
        <v>810.60356797999998</v>
      </c>
      <c r="AM7" s="265">
        <v>1246.2604065999999</v>
      </c>
      <c r="AN7" s="265">
        <v>934.88691338000001</v>
      </c>
      <c r="AO7" s="265">
        <v>761.30321346000005</v>
      </c>
      <c r="AP7" s="265">
        <v>496.30991917</v>
      </c>
      <c r="AQ7" s="265">
        <v>148.00892872</v>
      </c>
      <c r="AR7" s="265">
        <v>27.316470229</v>
      </c>
      <c r="AS7" s="265">
        <v>1.7173348579000001</v>
      </c>
      <c r="AT7" s="265">
        <v>3.4248296061999999</v>
      </c>
      <c r="AU7" s="265">
        <v>68.086571919999997</v>
      </c>
      <c r="AV7" s="265">
        <v>393.99244508999999</v>
      </c>
      <c r="AW7" s="265">
        <v>589.81615402</v>
      </c>
      <c r="AX7" s="265">
        <v>981.27548047000005</v>
      </c>
      <c r="AY7" s="265">
        <v>868.02297805000001</v>
      </c>
      <c r="AZ7" s="308">
        <v>958.10050570999999</v>
      </c>
      <c r="BA7" s="308">
        <v>820.42724627999996</v>
      </c>
      <c r="BB7" s="308">
        <v>468.99134192000002</v>
      </c>
      <c r="BC7" s="308">
        <v>201.30355105000001</v>
      </c>
      <c r="BD7" s="308">
        <v>23.390506090999999</v>
      </c>
      <c r="BE7" s="308">
        <v>2.2457488928</v>
      </c>
      <c r="BF7" s="308">
        <v>7.2008585332999999</v>
      </c>
      <c r="BG7" s="308">
        <v>76.076515866999998</v>
      </c>
      <c r="BH7" s="308">
        <v>368.92532065</v>
      </c>
      <c r="BI7" s="308">
        <v>653.01161931000001</v>
      </c>
      <c r="BJ7" s="308">
        <v>1000.6773603</v>
      </c>
      <c r="BK7" s="308">
        <v>1139.5259272999999</v>
      </c>
      <c r="BL7" s="308">
        <v>938.94132403000003</v>
      </c>
      <c r="BM7" s="308">
        <v>798.58081947000005</v>
      </c>
      <c r="BN7" s="308">
        <v>453.66381167999998</v>
      </c>
      <c r="BO7" s="308">
        <v>201.23594686000001</v>
      </c>
      <c r="BP7" s="308">
        <v>23.374010401</v>
      </c>
      <c r="BQ7" s="308">
        <v>2.2439302375999999</v>
      </c>
      <c r="BR7" s="308">
        <v>7.1987539409999997</v>
      </c>
      <c r="BS7" s="308">
        <v>76.054940862999999</v>
      </c>
      <c r="BT7" s="308">
        <v>368.88717903999998</v>
      </c>
      <c r="BU7" s="308">
        <v>652.96936176999998</v>
      </c>
      <c r="BV7" s="308">
        <v>1000.6238217</v>
      </c>
    </row>
    <row r="8" spans="1:74" ht="11.15" customHeight="1" x14ac:dyDescent="0.25">
      <c r="A8" s="9" t="s">
        <v>67</v>
      </c>
      <c r="B8" s="205" t="s">
        <v>427</v>
      </c>
      <c r="C8" s="265">
        <v>1302.7477856</v>
      </c>
      <c r="D8" s="265">
        <v>1061.8681438000001</v>
      </c>
      <c r="E8" s="265">
        <v>961.04770914000005</v>
      </c>
      <c r="F8" s="265">
        <v>475.17004732999999</v>
      </c>
      <c r="G8" s="265">
        <v>236.32898541</v>
      </c>
      <c r="H8" s="265">
        <v>48.561028958999998</v>
      </c>
      <c r="I8" s="265">
        <v>1.3836784815000001</v>
      </c>
      <c r="J8" s="265">
        <v>20.355987912</v>
      </c>
      <c r="K8" s="265">
        <v>42.558012665</v>
      </c>
      <c r="L8" s="265">
        <v>390.06234705000003</v>
      </c>
      <c r="M8" s="265">
        <v>912.71945856000002</v>
      </c>
      <c r="N8" s="265">
        <v>974.72156527000004</v>
      </c>
      <c r="O8" s="265">
        <v>1051.0300033000001</v>
      </c>
      <c r="P8" s="265">
        <v>1001.2763272</v>
      </c>
      <c r="Q8" s="265">
        <v>733.43857003000005</v>
      </c>
      <c r="R8" s="265">
        <v>566.17638181999996</v>
      </c>
      <c r="S8" s="265">
        <v>256.30660171</v>
      </c>
      <c r="T8" s="265">
        <v>22.446953964999999</v>
      </c>
      <c r="U8" s="265">
        <v>0.71096463716000002</v>
      </c>
      <c r="V8" s="265">
        <v>13.203253312999999</v>
      </c>
      <c r="W8" s="265">
        <v>111.43709006</v>
      </c>
      <c r="X8" s="265">
        <v>464.30511288000002</v>
      </c>
      <c r="Y8" s="265">
        <v>598.98131598999998</v>
      </c>
      <c r="Z8" s="265">
        <v>1034.713141</v>
      </c>
      <c r="AA8" s="265">
        <v>1146.7792445</v>
      </c>
      <c r="AB8" s="265">
        <v>1248.5387036</v>
      </c>
      <c r="AC8" s="265">
        <v>689.83287130999997</v>
      </c>
      <c r="AD8" s="265">
        <v>448.64860668</v>
      </c>
      <c r="AE8" s="265">
        <v>243.10351682999999</v>
      </c>
      <c r="AF8" s="265">
        <v>14.584019951</v>
      </c>
      <c r="AG8" s="265">
        <v>6.6673637903999996</v>
      </c>
      <c r="AH8" s="265">
        <v>5.2778748054999998</v>
      </c>
      <c r="AI8" s="265">
        <v>57.299562723000001</v>
      </c>
      <c r="AJ8" s="265">
        <v>227.07619586999999</v>
      </c>
      <c r="AK8" s="265">
        <v>779.86257990000001</v>
      </c>
      <c r="AL8" s="265">
        <v>879.83517958000004</v>
      </c>
      <c r="AM8" s="265">
        <v>1391.4466233999999</v>
      </c>
      <c r="AN8" s="265">
        <v>1084.9044868999999</v>
      </c>
      <c r="AO8" s="265">
        <v>791.43126104999999</v>
      </c>
      <c r="AP8" s="265">
        <v>566.84736905</v>
      </c>
      <c r="AQ8" s="265">
        <v>159.70888905999999</v>
      </c>
      <c r="AR8" s="265">
        <v>26.50374266</v>
      </c>
      <c r="AS8" s="265">
        <v>3.7653825142000001</v>
      </c>
      <c r="AT8" s="265">
        <v>13.887085377</v>
      </c>
      <c r="AU8" s="265">
        <v>82.116683438999999</v>
      </c>
      <c r="AV8" s="265">
        <v>425.28887605</v>
      </c>
      <c r="AW8" s="265">
        <v>694.76818994999996</v>
      </c>
      <c r="AX8" s="265">
        <v>1104.6168250000001</v>
      </c>
      <c r="AY8" s="265">
        <v>1002.9514496</v>
      </c>
      <c r="AZ8" s="308">
        <v>1064.5863549999999</v>
      </c>
      <c r="BA8" s="308">
        <v>849.81425858</v>
      </c>
      <c r="BB8" s="308">
        <v>475.39706897999997</v>
      </c>
      <c r="BC8" s="308">
        <v>221.73895335</v>
      </c>
      <c r="BD8" s="308">
        <v>37.153698228000003</v>
      </c>
      <c r="BE8" s="308">
        <v>6.7317569683</v>
      </c>
      <c r="BF8" s="308">
        <v>17.460962911999999</v>
      </c>
      <c r="BG8" s="308">
        <v>97.927461132000005</v>
      </c>
      <c r="BH8" s="308">
        <v>396.51026610000002</v>
      </c>
      <c r="BI8" s="308">
        <v>730.89648203000002</v>
      </c>
      <c r="BJ8" s="308">
        <v>1123.4216796999999</v>
      </c>
      <c r="BK8" s="308">
        <v>1239.0731781</v>
      </c>
      <c r="BL8" s="308">
        <v>1004.4650717</v>
      </c>
      <c r="BM8" s="308">
        <v>817.17589065000004</v>
      </c>
      <c r="BN8" s="308">
        <v>454.95632067000003</v>
      </c>
      <c r="BO8" s="308">
        <v>221.77563379</v>
      </c>
      <c r="BP8" s="308">
        <v>37.167539767999997</v>
      </c>
      <c r="BQ8" s="308">
        <v>6.7362592295999999</v>
      </c>
      <c r="BR8" s="308">
        <v>17.466360439999999</v>
      </c>
      <c r="BS8" s="308">
        <v>97.959407280999997</v>
      </c>
      <c r="BT8" s="308">
        <v>396.54676828999999</v>
      </c>
      <c r="BU8" s="308">
        <v>730.90270915999997</v>
      </c>
      <c r="BV8" s="308">
        <v>1123.3902481</v>
      </c>
    </row>
    <row r="9" spans="1:74" ht="11.15" customHeight="1" x14ac:dyDescent="0.25">
      <c r="A9" s="9" t="s">
        <v>68</v>
      </c>
      <c r="B9" s="205" t="s">
        <v>428</v>
      </c>
      <c r="C9" s="265">
        <v>1359.8695785</v>
      </c>
      <c r="D9" s="265">
        <v>1285.0443127999999</v>
      </c>
      <c r="E9" s="265">
        <v>1002.4507765</v>
      </c>
      <c r="F9" s="265">
        <v>454.76803351000001</v>
      </c>
      <c r="G9" s="265">
        <v>272.59493556000001</v>
      </c>
      <c r="H9" s="265">
        <v>45.548116835000002</v>
      </c>
      <c r="I9" s="265">
        <v>8.1611167894999994</v>
      </c>
      <c r="J9" s="265">
        <v>32.477108174000001</v>
      </c>
      <c r="K9" s="265">
        <v>67.630084659000005</v>
      </c>
      <c r="L9" s="265">
        <v>526.32232532</v>
      </c>
      <c r="M9" s="265">
        <v>924.41550801000005</v>
      </c>
      <c r="N9" s="265">
        <v>1098.4840873999999</v>
      </c>
      <c r="O9" s="265">
        <v>1224.3486991</v>
      </c>
      <c r="P9" s="265">
        <v>1070.3915474999999</v>
      </c>
      <c r="Q9" s="265">
        <v>744.69877647999999</v>
      </c>
      <c r="R9" s="265">
        <v>532.49166789000003</v>
      </c>
      <c r="S9" s="265">
        <v>245.80335828</v>
      </c>
      <c r="T9" s="265">
        <v>20.885906438999999</v>
      </c>
      <c r="U9" s="265">
        <v>6.0005515045999998</v>
      </c>
      <c r="V9" s="265">
        <v>18.314292407</v>
      </c>
      <c r="W9" s="265">
        <v>142.55890946</v>
      </c>
      <c r="X9" s="265">
        <v>555.83428332000005</v>
      </c>
      <c r="Y9" s="265">
        <v>663.53496282000003</v>
      </c>
      <c r="Z9" s="265">
        <v>1097.2178191</v>
      </c>
      <c r="AA9" s="265">
        <v>1179.4359153</v>
      </c>
      <c r="AB9" s="265">
        <v>1374.0829080000001</v>
      </c>
      <c r="AC9" s="265">
        <v>672.15917087000003</v>
      </c>
      <c r="AD9" s="265">
        <v>478.51234796</v>
      </c>
      <c r="AE9" s="265">
        <v>225.37731054</v>
      </c>
      <c r="AF9" s="265">
        <v>14.122117829</v>
      </c>
      <c r="AG9" s="265">
        <v>8.0354334598000001</v>
      </c>
      <c r="AH9" s="265">
        <v>11.584412987</v>
      </c>
      <c r="AI9" s="265">
        <v>67.737648433000004</v>
      </c>
      <c r="AJ9" s="265">
        <v>294.96925877000001</v>
      </c>
      <c r="AK9" s="265">
        <v>737.32216712000002</v>
      </c>
      <c r="AL9" s="265">
        <v>993.46291293000002</v>
      </c>
      <c r="AM9" s="265">
        <v>1441.6817808999999</v>
      </c>
      <c r="AN9" s="265">
        <v>1195.2384706</v>
      </c>
      <c r="AO9" s="265">
        <v>846.92349779999995</v>
      </c>
      <c r="AP9" s="265">
        <v>577.80685704999996</v>
      </c>
      <c r="AQ9" s="265">
        <v>185.46320506999999</v>
      </c>
      <c r="AR9" s="265">
        <v>29.494372291000001</v>
      </c>
      <c r="AS9" s="265">
        <v>9.3518100679000007</v>
      </c>
      <c r="AT9" s="265">
        <v>18.464536162000002</v>
      </c>
      <c r="AU9" s="265">
        <v>83.678320712000001</v>
      </c>
      <c r="AV9" s="265">
        <v>403.31846947000003</v>
      </c>
      <c r="AW9" s="265">
        <v>823.82247214999995</v>
      </c>
      <c r="AX9" s="265">
        <v>1283.8557869000001</v>
      </c>
      <c r="AY9" s="265">
        <v>1171.1622788</v>
      </c>
      <c r="AZ9" s="308">
        <v>1109.4139252</v>
      </c>
      <c r="BA9" s="308">
        <v>848.36467735999997</v>
      </c>
      <c r="BB9" s="308">
        <v>459.22134978000003</v>
      </c>
      <c r="BC9" s="308">
        <v>200.78557519</v>
      </c>
      <c r="BD9" s="308">
        <v>44.482588585999999</v>
      </c>
      <c r="BE9" s="308">
        <v>13.364038905999999</v>
      </c>
      <c r="BF9" s="308">
        <v>23.071491755</v>
      </c>
      <c r="BG9" s="308">
        <v>119.63703764</v>
      </c>
      <c r="BH9" s="308">
        <v>413.89371725000001</v>
      </c>
      <c r="BI9" s="308">
        <v>806.87680921000003</v>
      </c>
      <c r="BJ9" s="308">
        <v>1228.6584539</v>
      </c>
      <c r="BK9" s="308">
        <v>1312.2287311</v>
      </c>
      <c r="BL9" s="308">
        <v>1047.3363638999999</v>
      </c>
      <c r="BM9" s="308">
        <v>830.55212556000004</v>
      </c>
      <c r="BN9" s="308">
        <v>457.52132484999998</v>
      </c>
      <c r="BO9" s="308">
        <v>200.86076618000001</v>
      </c>
      <c r="BP9" s="308">
        <v>44.515199222</v>
      </c>
      <c r="BQ9" s="308">
        <v>13.374538041999999</v>
      </c>
      <c r="BR9" s="308">
        <v>23.082698746999998</v>
      </c>
      <c r="BS9" s="308">
        <v>119.68840452000001</v>
      </c>
      <c r="BT9" s="308">
        <v>414.00203314999999</v>
      </c>
      <c r="BU9" s="308">
        <v>807.01996858999996</v>
      </c>
      <c r="BV9" s="308">
        <v>1228.8212993</v>
      </c>
    </row>
    <row r="10" spans="1:74" ht="11.15" customHeight="1" x14ac:dyDescent="0.25">
      <c r="A10" s="9" t="s">
        <v>327</v>
      </c>
      <c r="B10" s="205" t="s">
        <v>459</v>
      </c>
      <c r="C10" s="265">
        <v>583.74473809999995</v>
      </c>
      <c r="D10" s="265">
        <v>377.84042726000001</v>
      </c>
      <c r="E10" s="265">
        <v>376.55777343</v>
      </c>
      <c r="F10" s="265">
        <v>109.74291844</v>
      </c>
      <c r="G10" s="265">
        <v>16.009837358999999</v>
      </c>
      <c r="H10" s="265">
        <v>2.1742310295</v>
      </c>
      <c r="I10" s="265">
        <v>2.7349968209999999E-2</v>
      </c>
      <c r="J10" s="265">
        <v>8.1956871229E-2</v>
      </c>
      <c r="K10" s="265">
        <v>2.0238777578999998</v>
      </c>
      <c r="L10" s="265">
        <v>77.960353287999993</v>
      </c>
      <c r="M10" s="265">
        <v>392.99116185000003</v>
      </c>
      <c r="N10" s="265">
        <v>450.55291461000002</v>
      </c>
      <c r="O10" s="265">
        <v>481.67756772000001</v>
      </c>
      <c r="P10" s="265">
        <v>397.00190673999998</v>
      </c>
      <c r="Q10" s="265">
        <v>231.49382901999999</v>
      </c>
      <c r="R10" s="265">
        <v>177.50577758</v>
      </c>
      <c r="S10" s="265">
        <v>74.134964737000004</v>
      </c>
      <c r="T10" s="265">
        <v>1.7654537791</v>
      </c>
      <c r="U10" s="265">
        <v>0</v>
      </c>
      <c r="V10" s="265">
        <v>5.4032187591000001E-2</v>
      </c>
      <c r="W10" s="265">
        <v>17.015978637</v>
      </c>
      <c r="X10" s="265">
        <v>96.166501300999997</v>
      </c>
      <c r="Y10" s="265">
        <v>226.66239949999999</v>
      </c>
      <c r="Z10" s="265">
        <v>555.98610189999999</v>
      </c>
      <c r="AA10" s="265">
        <v>578.08450606999997</v>
      </c>
      <c r="AB10" s="265">
        <v>484.01644599999997</v>
      </c>
      <c r="AC10" s="265">
        <v>283.10239123999997</v>
      </c>
      <c r="AD10" s="265">
        <v>153.47101619</v>
      </c>
      <c r="AE10" s="265">
        <v>56.582404304999997</v>
      </c>
      <c r="AF10" s="265">
        <v>1.2805403162</v>
      </c>
      <c r="AG10" s="265">
        <v>5.3443892850000001E-2</v>
      </c>
      <c r="AH10" s="265">
        <v>2.6685891904E-2</v>
      </c>
      <c r="AI10" s="265">
        <v>10.294082383999999</v>
      </c>
      <c r="AJ10" s="265">
        <v>69.669334277999994</v>
      </c>
      <c r="AK10" s="265">
        <v>377.08100144999997</v>
      </c>
      <c r="AL10" s="265">
        <v>350.39355782000001</v>
      </c>
      <c r="AM10" s="265">
        <v>642.72508400000004</v>
      </c>
      <c r="AN10" s="265">
        <v>410.49135783999998</v>
      </c>
      <c r="AO10" s="265">
        <v>284.41537513999998</v>
      </c>
      <c r="AP10" s="265">
        <v>156.13428027</v>
      </c>
      <c r="AQ10" s="265">
        <v>30.825980626</v>
      </c>
      <c r="AR10" s="265">
        <v>1.0327648703000001</v>
      </c>
      <c r="AS10" s="265">
        <v>2.6243293694999999E-2</v>
      </c>
      <c r="AT10" s="265">
        <v>5.2414580932999999E-2</v>
      </c>
      <c r="AU10" s="265">
        <v>12.787995424</v>
      </c>
      <c r="AV10" s="265">
        <v>176.02651313999999</v>
      </c>
      <c r="AW10" s="265">
        <v>266.30075799999997</v>
      </c>
      <c r="AX10" s="265">
        <v>533.06862540999998</v>
      </c>
      <c r="AY10" s="265">
        <v>452.46644252999999</v>
      </c>
      <c r="AZ10" s="308">
        <v>429.91441658000002</v>
      </c>
      <c r="BA10" s="308">
        <v>331.10471716000001</v>
      </c>
      <c r="BB10" s="308">
        <v>146.06853821000001</v>
      </c>
      <c r="BC10" s="308">
        <v>44.614910281999997</v>
      </c>
      <c r="BD10" s="308">
        <v>1.258480772</v>
      </c>
      <c r="BE10" s="308">
        <v>5.1684839046999997E-2</v>
      </c>
      <c r="BF10" s="308">
        <v>0.2276808011</v>
      </c>
      <c r="BG10" s="308">
        <v>12.84158551</v>
      </c>
      <c r="BH10" s="308">
        <v>128.7989905</v>
      </c>
      <c r="BI10" s="308">
        <v>310.81419781</v>
      </c>
      <c r="BJ10" s="308">
        <v>532.62749601999997</v>
      </c>
      <c r="BK10" s="308">
        <v>605.36383286</v>
      </c>
      <c r="BL10" s="308">
        <v>459.31263367999998</v>
      </c>
      <c r="BM10" s="308">
        <v>340.69666445000001</v>
      </c>
      <c r="BN10" s="308">
        <v>147.37849972000001</v>
      </c>
      <c r="BO10" s="308">
        <v>44.398589385000001</v>
      </c>
      <c r="BP10" s="308">
        <v>1.2488789864000001</v>
      </c>
      <c r="BQ10" s="308">
        <v>5.1006785573999999E-2</v>
      </c>
      <c r="BR10" s="308">
        <v>0.22524545794</v>
      </c>
      <c r="BS10" s="308">
        <v>12.773828077999999</v>
      </c>
      <c r="BT10" s="308">
        <v>128.35267629000001</v>
      </c>
      <c r="BU10" s="308">
        <v>310.01489697</v>
      </c>
      <c r="BV10" s="308">
        <v>531.50277812000002</v>
      </c>
    </row>
    <row r="11" spans="1:74" ht="11.15" customHeight="1" x14ac:dyDescent="0.25">
      <c r="A11" s="9" t="s">
        <v>69</v>
      </c>
      <c r="B11" s="205" t="s">
        <v>430</v>
      </c>
      <c r="C11" s="265">
        <v>747.77472876000002</v>
      </c>
      <c r="D11" s="265">
        <v>458.91976261000002</v>
      </c>
      <c r="E11" s="265">
        <v>505.08486524</v>
      </c>
      <c r="F11" s="265">
        <v>165.47379594</v>
      </c>
      <c r="G11" s="265">
        <v>24.034847008</v>
      </c>
      <c r="H11" s="265">
        <v>3.1589231252999999</v>
      </c>
      <c r="I11" s="265">
        <v>0</v>
      </c>
      <c r="J11" s="265">
        <v>0</v>
      </c>
      <c r="K11" s="265">
        <v>1.3948948488999999</v>
      </c>
      <c r="L11" s="265">
        <v>128.10577046</v>
      </c>
      <c r="M11" s="265">
        <v>572.89870538000002</v>
      </c>
      <c r="N11" s="265">
        <v>572.76901217</v>
      </c>
      <c r="O11" s="265">
        <v>634.82387773999994</v>
      </c>
      <c r="P11" s="265">
        <v>553.69481273999997</v>
      </c>
      <c r="Q11" s="265">
        <v>293.20655604000001</v>
      </c>
      <c r="R11" s="265">
        <v>247.5801683</v>
      </c>
      <c r="S11" s="265">
        <v>85.737701365999996</v>
      </c>
      <c r="T11" s="265">
        <v>2.6942096574000001</v>
      </c>
      <c r="U11" s="265">
        <v>0</v>
      </c>
      <c r="V11" s="265">
        <v>0</v>
      </c>
      <c r="W11" s="265">
        <v>19.959458244</v>
      </c>
      <c r="X11" s="265">
        <v>154.43823689999999</v>
      </c>
      <c r="Y11" s="265">
        <v>344.57809811999999</v>
      </c>
      <c r="Z11" s="265">
        <v>726.03212221000001</v>
      </c>
      <c r="AA11" s="265">
        <v>737.08920766000006</v>
      </c>
      <c r="AB11" s="265">
        <v>715.41245389000005</v>
      </c>
      <c r="AC11" s="265">
        <v>338.16175748000001</v>
      </c>
      <c r="AD11" s="265">
        <v>230.81118237000001</v>
      </c>
      <c r="AE11" s="265">
        <v>82.542691442000006</v>
      </c>
      <c r="AF11" s="265">
        <v>0.92540403234000002</v>
      </c>
      <c r="AG11" s="265">
        <v>0</v>
      </c>
      <c r="AH11" s="265">
        <v>0</v>
      </c>
      <c r="AI11" s="265">
        <v>19.321268849999999</v>
      </c>
      <c r="AJ11" s="265">
        <v>103.42296928</v>
      </c>
      <c r="AK11" s="265">
        <v>521.80402119999997</v>
      </c>
      <c r="AL11" s="265">
        <v>413.94985123999999</v>
      </c>
      <c r="AM11" s="265">
        <v>846.42193673999998</v>
      </c>
      <c r="AN11" s="265">
        <v>589.39635596000005</v>
      </c>
      <c r="AO11" s="265">
        <v>386.40281026999997</v>
      </c>
      <c r="AP11" s="265">
        <v>215.58950143999999</v>
      </c>
      <c r="AQ11" s="265">
        <v>31.609004167999998</v>
      </c>
      <c r="AR11" s="265">
        <v>0.69120161260000001</v>
      </c>
      <c r="AS11" s="265">
        <v>0</v>
      </c>
      <c r="AT11" s="265">
        <v>0</v>
      </c>
      <c r="AU11" s="265">
        <v>22.147487099999999</v>
      </c>
      <c r="AV11" s="265">
        <v>238.95161060000001</v>
      </c>
      <c r="AW11" s="265">
        <v>427.30004681000003</v>
      </c>
      <c r="AX11" s="265">
        <v>660.07509459000005</v>
      </c>
      <c r="AY11" s="265">
        <v>581.43584696000005</v>
      </c>
      <c r="AZ11" s="308">
        <v>582.63456152000003</v>
      </c>
      <c r="BA11" s="308">
        <v>422.87355938000002</v>
      </c>
      <c r="BB11" s="308">
        <v>188.68690741</v>
      </c>
      <c r="BC11" s="308">
        <v>57.256417556000002</v>
      </c>
      <c r="BD11" s="308">
        <v>2.1028609812000001</v>
      </c>
      <c r="BE11" s="308">
        <v>0</v>
      </c>
      <c r="BF11" s="308">
        <v>0.22948333131000001</v>
      </c>
      <c r="BG11" s="308">
        <v>19.71374033</v>
      </c>
      <c r="BH11" s="308">
        <v>177.38358041000001</v>
      </c>
      <c r="BI11" s="308">
        <v>425.96928735</v>
      </c>
      <c r="BJ11" s="308">
        <v>703.60830225999996</v>
      </c>
      <c r="BK11" s="308">
        <v>778.30988597999999</v>
      </c>
      <c r="BL11" s="308">
        <v>585.28949605000003</v>
      </c>
      <c r="BM11" s="308">
        <v>429.05045318999998</v>
      </c>
      <c r="BN11" s="308">
        <v>193.52427148000001</v>
      </c>
      <c r="BO11" s="308">
        <v>57.310484567000003</v>
      </c>
      <c r="BP11" s="308">
        <v>2.1030937810000001</v>
      </c>
      <c r="BQ11" s="308">
        <v>0</v>
      </c>
      <c r="BR11" s="308">
        <v>0.22899385767</v>
      </c>
      <c r="BS11" s="308">
        <v>19.729637397000001</v>
      </c>
      <c r="BT11" s="308">
        <v>177.48433007</v>
      </c>
      <c r="BU11" s="308">
        <v>426.12096484</v>
      </c>
      <c r="BV11" s="308">
        <v>703.80016579999995</v>
      </c>
    </row>
    <row r="12" spans="1:74" ht="11.15" customHeight="1" x14ac:dyDescent="0.25">
      <c r="A12" s="9" t="s">
        <v>70</v>
      </c>
      <c r="B12" s="205" t="s">
        <v>431</v>
      </c>
      <c r="C12" s="265">
        <v>545.16686693999998</v>
      </c>
      <c r="D12" s="265">
        <v>356.63429043000002</v>
      </c>
      <c r="E12" s="265">
        <v>305.2972772</v>
      </c>
      <c r="F12" s="265">
        <v>78.219378930000005</v>
      </c>
      <c r="G12" s="265">
        <v>11.380549191</v>
      </c>
      <c r="H12" s="265">
        <v>0.24574121054</v>
      </c>
      <c r="I12" s="265">
        <v>0</v>
      </c>
      <c r="J12" s="265">
        <v>7.4089508425000006E-2</v>
      </c>
      <c r="K12" s="265">
        <v>7.4049652241000005E-2</v>
      </c>
      <c r="L12" s="265">
        <v>84.320831609999999</v>
      </c>
      <c r="M12" s="265">
        <v>345.52328669000002</v>
      </c>
      <c r="N12" s="265">
        <v>418.21219223999998</v>
      </c>
      <c r="O12" s="265">
        <v>429.70840384000002</v>
      </c>
      <c r="P12" s="265">
        <v>401.82181806</v>
      </c>
      <c r="Q12" s="265">
        <v>138.79492816999999</v>
      </c>
      <c r="R12" s="265">
        <v>88.814318396999994</v>
      </c>
      <c r="S12" s="265">
        <v>12.601818637999999</v>
      </c>
      <c r="T12" s="265">
        <v>7.3736957295000002E-2</v>
      </c>
      <c r="U12" s="265">
        <v>0</v>
      </c>
      <c r="V12" s="265">
        <v>0.24441006736000001</v>
      </c>
      <c r="W12" s="265">
        <v>7.4409827091</v>
      </c>
      <c r="X12" s="265">
        <v>83.234742073999996</v>
      </c>
      <c r="Y12" s="265">
        <v>174.93631313</v>
      </c>
      <c r="Z12" s="265">
        <v>477.00555114000002</v>
      </c>
      <c r="AA12" s="265">
        <v>515.26652659000001</v>
      </c>
      <c r="AB12" s="265">
        <v>579.77927862000001</v>
      </c>
      <c r="AC12" s="265">
        <v>200.47479842000001</v>
      </c>
      <c r="AD12" s="265">
        <v>102.85306992</v>
      </c>
      <c r="AE12" s="265">
        <v>18.106493388000001</v>
      </c>
      <c r="AF12" s="265">
        <v>7.3462074500000002E-2</v>
      </c>
      <c r="AG12" s="265">
        <v>0</v>
      </c>
      <c r="AH12" s="265">
        <v>0</v>
      </c>
      <c r="AI12" s="265">
        <v>1.1674268546</v>
      </c>
      <c r="AJ12" s="265">
        <v>32.532426387000001</v>
      </c>
      <c r="AK12" s="265">
        <v>258.15476167000003</v>
      </c>
      <c r="AL12" s="265">
        <v>205.03611172999999</v>
      </c>
      <c r="AM12" s="265">
        <v>579.55716856000004</v>
      </c>
      <c r="AN12" s="265">
        <v>498.48835760999998</v>
      </c>
      <c r="AO12" s="265">
        <v>262.69441130000001</v>
      </c>
      <c r="AP12" s="265">
        <v>52.544213866</v>
      </c>
      <c r="AQ12" s="265">
        <v>3.7785914368000002</v>
      </c>
      <c r="AR12" s="265">
        <v>0</v>
      </c>
      <c r="AS12" s="265">
        <v>0</v>
      </c>
      <c r="AT12" s="265">
        <v>0</v>
      </c>
      <c r="AU12" s="265">
        <v>1.5722324047</v>
      </c>
      <c r="AV12" s="265">
        <v>65.668686742000006</v>
      </c>
      <c r="AW12" s="265">
        <v>300.15754084000002</v>
      </c>
      <c r="AX12" s="265">
        <v>433.42463994000002</v>
      </c>
      <c r="AY12" s="265">
        <v>406.33811694000002</v>
      </c>
      <c r="AZ12" s="308">
        <v>381.86725611000003</v>
      </c>
      <c r="BA12" s="308">
        <v>225.22400436000001</v>
      </c>
      <c r="BB12" s="308">
        <v>68.276849077999998</v>
      </c>
      <c r="BC12" s="308">
        <v>8.3945431472000003</v>
      </c>
      <c r="BD12" s="308">
        <v>0.24100532602999999</v>
      </c>
      <c r="BE12" s="308">
        <v>0</v>
      </c>
      <c r="BF12" s="308">
        <v>0.24075070262000001</v>
      </c>
      <c r="BG12" s="308">
        <v>4.8355476734999998</v>
      </c>
      <c r="BH12" s="308">
        <v>64.229995337999995</v>
      </c>
      <c r="BI12" s="308">
        <v>258.51750107999999</v>
      </c>
      <c r="BJ12" s="308">
        <v>504.97757095999998</v>
      </c>
      <c r="BK12" s="308">
        <v>548.09215653000001</v>
      </c>
      <c r="BL12" s="308">
        <v>392.21553741000002</v>
      </c>
      <c r="BM12" s="308">
        <v>254.77855104</v>
      </c>
      <c r="BN12" s="308">
        <v>83.268416020999993</v>
      </c>
      <c r="BO12" s="308">
        <v>8.3636858795000002</v>
      </c>
      <c r="BP12" s="308">
        <v>0.23952367147</v>
      </c>
      <c r="BQ12" s="308">
        <v>0</v>
      </c>
      <c r="BR12" s="308">
        <v>0.23928290355000001</v>
      </c>
      <c r="BS12" s="308">
        <v>4.8202023450000002</v>
      </c>
      <c r="BT12" s="308">
        <v>64.122935312999999</v>
      </c>
      <c r="BU12" s="308">
        <v>258.33916041999998</v>
      </c>
      <c r="BV12" s="308">
        <v>504.76120680999998</v>
      </c>
    </row>
    <row r="13" spans="1:74" ht="11.15" customHeight="1" x14ac:dyDescent="0.25">
      <c r="A13" s="9" t="s">
        <v>71</v>
      </c>
      <c r="B13" s="205" t="s">
        <v>432</v>
      </c>
      <c r="C13" s="265">
        <v>896.75462001999995</v>
      </c>
      <c r="D13" s="265">
        <v>870.00702004000004</v>
      </c>
      <c r="E13" s="265">
        <v>670.59220429000004</v>
      </c>
      <c r="F13" s="265">
        <v>376.63827166999999</v>
      </c>
      <c r="G13" s="265">
        <v>316.59673724999999</v>
      </c>
      <c r="H13" s="265">
        <v>97.752123948000005</v>
      </c>
      <c r="I13" s="265">
        <v>14.798805333000001</v>
      </c>
      <c r="J13" s="265">
        <v>16.942957465999999</v>
      </c>
      <c r="K13" s="265">
        <v>96.352386492999997</v>
      </c>
      <c r="L13" s="265">
        <v>481.60409392000003</v>
      </c>
      <c r="M13" s="265">
        <v>620.99833576000003</v>
      </c>
      <c r="N13" s="265">
        <v>873.85340810000002</v>
      </c>
      <c r="O13" s="265">
        <v>853.56161415999998</v>
      </c>
      <c r="P13" s="265">
        <v>766.65362297000001</v>
      </c>
      <c r="Q13" s="265">
        <v>601.70298422999997</v>
      </c>
      <c r="R13" s="265">
        <v>415.35147647999997</v>
      </c>
      <c r="S13" s="265">
        <v>186.44862537</v>
      </c>
      <c r="T13" s="265">
        <v>74.156288124</v>
      </c>
      <c r="U13" s="265">
        <v>14.210183476999999</v>
      </c>
      <c r="V13" s="265">
        <v>9.1025198616999994</v>
      </c>
      <c r="W13" s="265">
        <v>104.10090074</v>
      </c>
      <c r="X13" s="265">
        <v>326.60973804000002</v>
      </c>
      <c r="Y13" s="265">
        <v>567.22047524000004</v>
      </c>
      <c r="Z13" s="265">
        <v>888.08150411999998</v>
      </c>
      <c r="AA13" s="265">
        <v>877.94533021999996</v>
      </c>
      <c r="AB13" s="265">
        <v>782.99632096000005</v>
      </c>
      <c r="AC13" s="265">
        <v>646.23465063000003</v>
      </c>
      <c r="AD13" s="265">
        <v>406.25941337</v>
      </c>
      <c r="AE13" s="265">
        <v>222.08325318000001</v>
      </c>
      <c r="AF13" s="265">
        <v>34.732926038000002</v>
      </c>
      <c r="AG13" s="265">
        <v>4.5221535565000002</v>
      </c>
      <c r="AH13" s="265">
        <v>23.221013848999998</v>
      </c>
      <c r="AI13" s="265">
        <v>82.496634189000005</v>
      </c>
      <c r="AJ13" s="265">
        <v>346.50662342999999</v>
      </c>
      <c r="AK13" s="265">
        <v>493.70215059999998</v>
      </c>
      <c r="AL13" s="265">
        <v>795.77930861000004</v>
      </c>
      <c r="AM13" s="265">
        <v>889.03797195000004</v>
      </c>
      <c r="AN13" s="265">
        <v>808.31152063000002</v>
      </c>
      <c r="AO13" s="265">
        <v>610.77612597999996</v>
      </c>
      <c r="AP13" s="265">
        <v>424.82805102999998</v>
      </c>
      <c r="AQ13" s="265">
        <v>242.10885708000001</v>
      </c>
      <c r="AR13" s="265">
        <v>69.581329550000007</v>
      </c>
      <c r="AS13" s="265">
        <v>6.9286952821999996</v>
      </c>
      <c r="AT13" s="265">
        <v>11.732497990000001</v>
      </c>
      <c r="AU13" s="265">
        <v>66.214906639000006</v>
      </c>
      <c r="AV13" s="265">
        <v>313.81854343999998</v>
      </c>
      <c r="AW13" s="265">
        <v>773.47865249999995</v>
      </c>
      <c r="AX13" s="265">
        <v>916.95055409999998</v>
      </c>
      <c r="AY13" s="265">
        <v>961.42258443000003</v>
      </c>
      <c r="AZ13" s="308">
        <v>760.61597068000003</v>
      </c>
      <c r="BA13" s="308">
        <v>618.59594666999999</v>
      </c>
      <c r="BB13" s="308">
        <v>410.09056414000003</v>
      </c>
      <c r="BC13" s="308">
        <v>212.87788051000001</v>
      </c>
      <c r="BD13" s="308">
        <v>75.521428584000006</v>
      </c>
      <c r="BE13" s="308">
        <v>14.147954479999999</v>
      </c>
      <c r="BF13" s="308">
        <v>20.083175425</v>
      </c>
      <c r="BG13" s="308">
        <v>113.44390095999999</v>
      </c>
      <c r="BH13" s="308">
        <v>336.43339600000002</v>
      </c>
      <c r="BI13" s="308">
        <v>631.29921956999999</v>
      </c>
      <c r="BJ13" s="308">
        <v>912.19336214999998</v>
      </c>
      <c r="BK13" s="308">
        <v>904.09657879999997</v>
      </c>
      <c r="BL13" s="308">
        <v>738.50373722999996</v>
      </c>
      <c r="BM13" s="308">
        <v>623.89569533999997</v>
      </c>
      <c r="BN13" s="308">
        <v>421.57892501999999</v>
      </c>
      <c r="BO13" s="308">
        <v>212.70146571000001</v>
      </c>
      <c r="BP13" s="308">
        <v>75.486520440000007</v>
      </c>
      <c r="BQ13" s="308">
        <v>14.143509306</v>
      </c>
      <c r="BR13" s="308">
        <v>20.069305005</v>
      </c>
      <c r="BS13" s="308">
        <v>113.33275175999999</v>
      </c>
      <c r="BT13" s="308">
        <v>336.11715297000001</v>
      </c>
      <c r="BU13" s="308">
        <v>630.86749163000002</v>
      </c>
      <c r="BV13" s="308">
        <v>911.72650376000001</v>
      </c>
    </row>
    <row r="14" spans="1:74" ht="11.15" customHeight="1" x14ac:dyDescent="0.25">
      <c r="A14" s="9" t="s">
        <v>72</v>
      </c>
      <c r="B14" s="205" t="s">
        <v>433</v>
      </c>
      <c r="C14" s="265">
        <v>541.81341337000003</v>
      </c>
      <c r="D14" s="265">
        <v>655.05645251999999</v>
      </c>
      <c r="E14" s="265">
        <v>490.52980847999999</v>
      </c>
      <c r="F14" s="265">
        <v>275.17098756000001</v>
      </c>
      <c r="G14" s="265">
        <v>241.14892104</v>
      </c>
      <c r="H14" s="265">
        <v>60.073124495999998</v>
      </c>
      <c r="I14" s="265">
        <v>20.030462248999999</v>
      </c>
      <c r="J14" s="265">
        <v>12.203558531000001</v>
      </c>
      <c r="K14" s="265">
        <v>64.151712437</v>
      </c>
      <c r="L14" s="265">
        <v>238.53445948000001</v>
      </c>
      <c r="M14" s="265">
        <v>371.39172163000001</v>
      </c>
      <c r="N14" s="265">
        <v>575.19732196999996</v>
      </c>
      <c r="O14" s="265">
        <v>563.32583251000005</v>
      </c>
      <c r="P14" s="265">
        <v>446.53701343</v>
      </c>
      <c r="Q14" s="265">
        <v>525.64388394000002</v>
      </c>
      <c r="R14" s="265">
        <v>309.40524864000002</v>
      </c>
      <c r="S14" s="265">
        <v>147.81565863</v>
      </c>
      <c r="T14" s="265">
        <v>70.570664855999993</v>
      </c>
      <c r="U14" s="265">
        <v>18.916610368000001</v>
      </c>
      <c r="V14" s="265">
        <v>15.606568705999999</v>
      </c>
      <c r="W14" s="265">
        <v>30.65632987</v>
      </c>
      <c r="X14" s="265">
        <v>133.32713335</v>
      </c>
      <c r="Y14" s="265">
        <v>411.82109436000002</v>
      </c>
      <c r="Z14" s="265">
        <v>541.84809825000002</v>
      </c>
      <c r="AA14" s="265">
        <v>549.25277449999999</v>
      </c>
      <c r="AB14" s="265">
        <v>492.62048060000001</v>
      </c>
      <c r="AC14" s="265">
        <v>524.60376866000001</v>
      </c>
      <c r="AD14" s="265">
        <v>285.3060504</v>
      </c>
      <c r="AE14" s="265">
        <v>174.58572265000001</v>
      </c>
      <c r="AF14" s="265">
        <v>28.361160029000001</v>
      </c>
      <c r="AG14" s="265">
        <v>10.4768519</v>
      </c>
      <c r="AH14" s="265">
        <v>14.308398432000001</v>
      </c>
      <c r="AI14" s="265">
        <v>52.661379813000003</v>
      </c>
      <c r="AJ14" s="265">
        <v>245.97724539000001</v>
      </c>
      <c r="AK14" s="265">
        <v>322.47646665000002</v>
      </c>
      <c r="AL14" s="265">
        <v>633.55994065000004</v>
      </c>
      <c r="AM14" s="265">
        <v>548.96392582999999</v>
      </c>
      <c r="AN14" s="265">
        <v>477.15257473000003</v>
      </c>
      <c r="AO14" s="265">
        <v>400.05201872999999</v>
      </c>
      <c r="AP14" s="265">
        <v>337.49077335999999</v>
      </c>
      <c r="AQ14" s="265">
        <v>212.74702292000001</v>
      </c>
      <c r="AR14" s="265">
        <v>56.632640606000002</v>
      </c>
      <c r="AS14" s="265">
        <v>10.562300512</v>
      </c>
      <c r="AT14" s="265">
        <v>7.8729110879000004</v>
      </c>
      <c r="AU14" s="265">
        <v>31.163725858999999</v>
      </c>
      <c r="AV14" s="265">
        <v>140.13992958</v>
      </c>
      <c r="AW14" s="265">
        <v>518.55632501000002</v>
      </c>
      <c r="AX14" s="265">
        <v>622.20786462000001</v>
      </c>
      <c r="AY14" s="265">
        <v>598.91774193000003</v>
      </c>
      <c r="AZ14" s="308">
        <v>510.41304396999999</v>
      </c>
      <c r="BA14" s="308">
        <v>467.83211677999998</v>
      </c>
      <c r="BB14" s="308">
        <v>346.42532003000002</v>
      </c>
      <c r="BC14" s="308">
        <v>189.90108541000001</v>
      </c>
      <c r="BD14" s="308">
        <v>70.479691054</v>
      </c>
      <c r="BE14" s="308">
        <v>19.890106086999999</v>
      </c>
      <c r="BF14" s="308">
        <v>17.985599883999999</v>
      </c>
      <c r="BG14" s="308">
        <v>52.934757908999998</v>
      </c>
      <c r="BH14" s="308">
        <v>204.40282680000001</v>
      </c>
      <c r="BI14" s="308">
        <v>421.23886105000003</v>
      </c>
      <c r="BJ14" s="308">
        <v>605.82367889</v>
      </c>
      <c r="BK14" s="308">
        <v>588.87767700999996</v>
      </c>
      <c r="BL14" s="308">
        <v>494.76497852</v>
      </c>
      <c r="BM14" s="308">
        <v>460.29783292000002</v>
      </c>
      <c r="BN14" s="308">
        <v>346.62512090000001</v>
      </c>
      <c r="BO14" s="308">
        <v>190.09121064000001</v>
      </c>
      <c r="BP14" s="308">
        <v>70.608795692000001</v>
      </c>
      <c r="BQ14" s="308">
        <v>19.948331398000001</v>
      </c>
      <c r="BR14" s="308">
        <v>18.038375086999999</v>
      </c>
      <c r="BS14" s="308">
        <v>53.074955500999998</v>
      </c>
      <c r="BT14" s="308">
        <v>204.71128404999999</v>
      </c>
      <c r="BU14" s="308">
        <v>421.59827651000001</v>
      </c>
      <c r="BV14" s="308">
        <v>606.21759465000002</v>
      </c>
    </row>
    <row r="15" spans="1:74" ht="11.15" customHeight="1" x14ac:dyDescent="0.25">
      <c r="A15" s="9" t="s">
        <v>553</v>
      </c>
      <c r="B15" s="205" t="s">
        <v>460</v>
      </c>
      <c r="C15" s="265">
        <v>861.54186413000002</v>
      </c>
      <c r="D15" s="265">
        <v>721.53446431999998</v>
      </c>
      <c r="E15" s="265">
        <v>634.07216879999999</v>
      </c>
      <c r="F15" s="265">
        <v>289.04407414999997</v>
      </c>
      <c r="G15" s="265">
        <v>159.04825582999999</v>
      </c>
      <c r="H15" s="265">
        <v>34.301330116999999</v>
      </c>
      <c r="I15" s="265">
        <v>5.2700301378000001</v>
      </c>
      <c r="J15" s="265">
        <v>10.280430689999999</v>
      </c>
      <c r="K15" s="265">
        <v>41.395116108000003</v>
      </c>
      <c r="L15" s="265">
        <v>254.9214499</v>
      </c>
      <c r="M15" s="265">
        <v>591.28720662000001</v>
      </c>
      <c r="N15" s="265">
        <v>717.69563199000004</v>
      </c>
      <c r="O15" s="265">
        <v>741.18945052000004</v>
      </c>
      <c r="P15" s="265">
        <v>653.66530422000005</v>
      </c>
      <c r="Q15" s="265">
        <v>485.47080167000001</v>
      </c>
      <c r="R15" s="265">
        <v>360.07239509999999</v>
      </c>
      <c r="S15" s="265">
        <v>157.04727009999999</v>
      </c>
      <c r="T15" s="265">
        <v>25.660212541</v>
      </c>
      <c r="U15" s="265">
        <v>4.6737164811999996</v>
      </c>
      <c r="V15" s="265">
        <v>7.2798850232000003</v>
      </c>
      <c r="W15" s="265">
        <v>58.493589389999997</v>
      </c>
      <c r="X15" s="265">
        <v>248.37713095000001</v>
      </c>
      <c r="Y15" s="265">
        <v>422.90138637000001</v>
      </c>
      <c r="Z15" s="265">
        <v>751.60272296000005</v>
      </c>
      <c r="AA15" s="265">
        <v>804.91856414999995</v>
      </c>
      <c r="AB15" s="265">
        <v>794.09339522000005</v>
      </c>
      <c r="AC15" s="265">
        <v>508.71425326000002</v>
      </c>
      <c r="AD15" s="265">
        <v>308.54102239000002</v>
      </c>
      <c r="AE15" s="265">
        <v>151.38632724999999</v>
      </c>
      <c r="AF15" s="265">
        <v>12.465183869000001</v>
      </c>
      <c r="AG15" s="265">
        <v>4.5534488351000002</v>
      </c>
      <c r="AH15" s="265">
        <v>5.9933897916000003</v>
      </c>
      <c r="AI15" s="265">
        <v>40.198593320999997</v>
      </c>
      <c r="AJ15" s="265">
        <v>180.35454232999999</v>
      </c>
      <c r="AK15" s="265">
        <v>509.35854965999999</v>
      </c>
      <c r="AL15" s="265">
        <v>615.96764904999998</v>
      </c>
      <c r="AM15" s="265">
        <v>914.85949187000006</v>
      </c>
      <c r="AN15" s="265">
        <v>712.16722993999997</v>
      </c>
      <c r="AO15" s="265">
        <v>524.92831937999995</v>
      </c>
      <c r="AP15" s="265">
        <v>342.16941687000002</v>
      </c>
      <c r="AQ15" s="265">
        <v>122.85123904</v>
      </c>
      <c r="AR15" s="265">
        <v>26.215867722999999</v>
      </c>
      <c r="AS15" s="265">
        <v>3.7117497363999998</v>
      </c>
      <c r="AT15" s="265">
        <v>5.9118789885999998</v>
      </c>
      <c r="AU15" s="265">
        <v>44.613946359000003</v>
      </c>
      <c r="AV15" s="265">
        <v>257.59289940999997</v>
      </c>
      <c r="AW15" s="265">
        <v>512.07854010000005</v>
      </c>
      <c r="AX15" s="265">
        <v>777.57233445999998</v>
      </c>
      <c r="AY15" s="265">
        <v>716.08531026000003</v>
      </c>
      <c r="AZ15" s="308">
        <v>697.54084181999997</v>
      </c>
      <c r="BA15" s="308">
        <v>560.8406291</v>
      </c>
      <c r="BB15" s="308">
        <v>316.39357231000002</v>
      </c>
      <c r="BC15" s="308">
        <v>141.31821260000001</v>
      </c>
      <c r="BD15" s="308">
        <v>30.561482088000002</v>
      </c>
      <c r="BE15" s="308">
        <v>6.6939780537000004</v>
      </c>
      <c r="BF15" s="308">
        <v>10.117052273000001</v>
      </c>
      <c r="BG15" s="308">
        <v>57.560540254999999</v>
      </c>
      <c r="BH15" s="308">
        <v>251.14536781000001</v>
      </c>
      <c r="BI15" s="308">
        <v>504.89480014999998</v>
      </c>
      <c r="BJ15" s="308">
        <v>790.26813818000005</v>
      </c>
      <c r="BK15" s="308">
        <v>857.74636909000003</v>
      </c>
      <c r="BL15" s="308">
        <v>684.34387747000005</v>
      </c>
      <c r="BM15" s="308">
        <v>555.74187262999999</v>
      </c>
      <c r="BN15" s="308">
        <v>313.65883837000001</v>
      </c>
      <c r="BO15" s="308">
        <v>140.95623942</v>
      </c>
      <c r="BP15" s="308">
        <v>30.524055726</v>
      </c>
      <c r="BQ15" s="308">
        <v>6.6924715710999996</v>
      </c>
      <c r="BR15" s="308">
        <v>10.104027874</v>
      </c>
      <c r="BS15" s="308">
        <v>57.452763206</v>
      </c>
      <c r="BT15" s="308">
        <v>250.64785592000001</v>
      </c>
      <c r="BU15" s="308">
        <v>504.15091282999998</v>
      </c>
      <c r="BV15" s="308">
        <v>789.26754912000001</v>
      </c>
    </row>
    <row r="16" spans="1:74" ht="11.15" customHeight="1" x14ac:dyDescent="0.25">
      <c r="A16" s="9"/>
      <c r="B16" s="189" t="s">
        <v>155</v>
      </c>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0"/>
      <c r="AN16" s="240"/>
      <c r="AO16" s="240"/>
      <c r="AP16" s="240"/>
      <c r="AQ16" s="240"/>
      <c r="AR16" s="240"/>
      <c r="AS16" s="240"/>
      <c r="AT16" s="240"/>
      <c r="AU16" s="240"/>
      <c r="AV16" s="240"/>
      <c r="AW16" s="240"/>
      <c r="AX16" s="240"/>
      <c r="AY16" s="240"/>
      <c r="AZ16" s="309"/>
      <c r="BA16" s="309"/>
      <c r="BB16" s="309"/>
      <c r="BC16" s="309"/>
      <c r="BD16" s="309"/>
      <c r="BE16" s="309"/>
      <c r="BF16" s="309"/>
      <c r="BG16" s="309"/>
      <c r="BH16" s="309"/>
      <c r="BI16" s="309"/>
      <c r="BJ16" s="309"/>
      <c r="BK16" s="309"/>
      <c r="BL16" s="309"/>
      <c r="BM16" s="309"/>
      <c r="BN16" s="309"/>
      <c r="BO16" s="309"/>
      <c r="BP16" s="309"/>
      <c r="BQ16" s="309"/>
      <c r="BR16" s="309"/>
      <c r="BS16" s="309"/>
      <c r="BT16" s="309"/>
      <c r="BU16" s="309"/>
      <c r="BV16" s="309"/>
    </row>
    <row r="17" spans="1:74" ht="11.15" customHeight="1" x14ac:dyDescent="0.25">
      <c r="A17" s="9" t="s">
        <v>134</v>
      </c>
      <c r="B17" s="205" t="s">
        <v>426</v>
      </c>
      <c r="C17" s="265">
        <v>1224.0840186</v>
      </c>
      <c r="D17" s="265">
        <v>1032.1530166</v>
      </c>
      <c r="E17" s="265">
        <v>909.07734726000001</v>
      </c>
      <c r="F17" s="265">
        <v>542.71353441999997</v>
      </c>
      <c r="G17" s="265">
        <v>220.94007539</v>
      </c>
      <c r="H17" s="265">
        <v>55.863645063</v>
      </c>
      <c r="I17" s="265">
        <v>6.0432239973000001</v>
      </c>
      <c r="J17" s="265">
        <v>14.663181781</v>
      </c>
      <c r="K17" s="265">
        <v>90.296540203999996</v>
      </c>
      <c r="L17" s="265">
        <v>396.62773054000002</v>
      </c>
      <c r="M17" s="265">
        <v>709.92115005999995</v>
      </c>
      <c r="N17" s="265">
        <v>1014.9850353</v>
      </c>
      <c r="O17" s="265">
        <v>1205.4445518</v>
      </c>
      <c r="P17" s="265">
        <v>1032.9934902</v>
      </c>
      <c r="Q17" s="265">
        <v>913.81244700000002</v>
      </c>
      <c r="R17" s="265">
        <v>544.72839505000002</v>
      </c>
      <c r="S17" s="265">
        <v>226.02219373</v>
      </c>
      <c r="T17" s="265">
        <v>51.661810275000001</v>
      </c>
      <c r="U17" s="265">
        <v>3.5499583284999998</v>
      </c>
      <c r="V17" s="265">
        <v>15.322693896000001</v>
      </c>
      <c r="W17" s="265">
        <v>85.681644629000004</v>
      </c>
      <c r="X17" s="265">
        <v>383.94954060999999</v>
      </c>
      <c r="Y17" s="265">
        <v>733.48512865999999</v>
      </c>
      <c r="Z17" s="265">
        <v>1009.9690509</v>
      </c>
      <c r="AA17" s="265">
        <v>1188.1987810000001</v>
      </c>
      <c r="AB17" s="265">
        <v>1025.9669168999999</v>
      </c>
      <c r="AC17" s="265">
        <v>918.81156748000001</v>
      </c>
      <c r="AD17" s="265">
        <v>566.87575384000002</v>
      </c>
      <c r="AE17" s="265">
        <v>237.27971482000001</v>
      </c>
      <c r="AF17" s="265">
        <v>51.349288457</v>
      </c>
      <c r="AG17" s="265">
        <v>3.5142717091</v>
      </c>
      <c r="AH17" s="265">
        <v>14.844591922999999</v>
      </c>
      <c r="AI17" s="265">
        <v>88.772145953999996</v>
      </c>
      <c r="AJ17" s="265">
        <v>381.92545625999998</v>
      </c>
      <c r="AK17" s="265">
        <v>723.27632679999999</v>
      </c>
      <c r="AL17" s="265">
        <v>994.49033230999999</v>
      </c>
      <c r="AM17" s="265">
        <v>1168.8506556</v>
      </c>
      <c r="AN17" s="265">
        <v>1020.6519714999999</v>
      </c>
      <c r="AO17" s="265">
        <v>910.71356144000003</v>
      </c>
      <c r="AP17" s="265">
        <v>565.74294525000005</v>
      </c>
      <c r="AQ17" s="265">
        <v>239.49018758</v>
      </c>
      <c r="AR17" s="265">
        <v>47.374203405000003</v>
      </c>
      <c r="AS17" s="265">
        <v>4.5073426152999998</v>
      </c>
      <c r="AT17" s="265">
        <v>13.772239758</v>
      </c>
      <c r="AU17" s="265">
        <v>89.080078502999996</v>
      </c>
      <c r="AV17" s="265">
        <v>371.75794323999997</v>
      </c>
      <c r="AW17" s="265">
        <v>736.83268291000002</v>
      </c>
      <c r="AX17" s="265">
        <v>994.98737381000001</v>
      </c>
      <c r="AY17" s="265">
        <v>1191.2176245000001</v>
      </c>
      <c r="AZ17" s="308">
        <v>1030.9839999999999</v>
      </c>
      <c r="BA17" s="308">
        <v>929.0797</v>
      </c>
      <c r="BB17" s="308">
        <v>571.17639999999994</v>
      </c>
      <c r="BC17" s="308">
        <v>240.43510000000001</v>
      </c>
      <c r="BD17" s="308">
        <v>47.05021</v>
      </c>
      <c r="BE17" s="308">
        <v>4.5128870000000001</v>
      </c>
      <c r="BF17" s="308">
        <v>13.412140000000001</v>
      </c>
      <c r="BG17" s="308">
        <v>87.925330000000002</v>
      </c>
      <c r="BH17" s="308">
        <v>375.22239999999999</v>
      </c>
      <c r="BI17" s="308">
        <v>720.28899999999999</v>
      </c>
      <c r="BJ17" s="308">
        <v>999.29309999999998</v>
      </c>
      <c r="BK17" s="308">
        <v>1170.825</v>
      </c>
      <c r="BL17" s="308">
        <v>1030.998</v>
      </c>
      <c r="BM17" s="308">
        <v>927.8519</v>
      </c>
      <c r="BN17" s="308">
        <v>570.10249999999996</v>
      </c>
      <c r="BO17" s="308">
        <v>242.31200000000001</v>
      </c>
      <c r="BP17" s="308">
        <v>48.153950000000002</v>
      </c>
      <c r="BQ17" s="308">
        <v>5.1229680000000002</v>
      </c>
      <c r="BR17" s="308">
        <v>12.43755</v>
      </c>
      <c r="BS17" s="308">
        <v>85.178380000000004</v>
      </c>
      <c r="BT17" s="308">
        <v>378.75029999999998</v>
      </c>
      <c r="BU17" s="308">
        <v>712.81140000000005</v>
      </c>
      <c r="BV17" s="308">
        <v>994.61189999999999</v>
      </c>
    </row>
    <row r="18" spans="1:74" ht="11.15" customHeight="1" x14ac:dyDescent="0.25">
      <c r="A18" s="9" t="s">
        <v>135</v>
      </c>
      <c r="B18" s="205" t="s">
        <v>458</v>
      </c>
      <c r="C18" s="265">
        <v>1165.6056543</v>
      </c>
      <c r="D18" s="265">
        <v>965.25363083000002</v>
      </c>
      <c r="E18" s="265">
        <v>825.46062559999996</v>
      </c>
      <c r="F18" s="265">
        <v>462.79906717</v>
      </c>
      <c r="G18" s="265">
        <v>162.14538436999999</v>
      </c>
      <c r="H18" s="265">
        <v>25.419018042000001</v>
      </c>
      <c r="I18" s="265">
        <v>3.5241480798000002</v>
      </c>
      <c r="J18" s="265">
        <v>9.3899376055000001</v>
      </c>
      <c r="K18" s="265">
        <v>62.763078481999997</v>
      </c>
      <c r="L18" s="265">
        <v>338.86070556999999</v>
      </c>
      <c r="M18" s="265">
        <v>662.28876178999997</v>
      </c>
      <c r="N18" s="265">
        <v>939.54285248999997</v>
      </c>
      <c r="O18" s="265">
        <v>1150.3917411</v>
      </c>
      <c r="P18" s="265">
        <v>965.70248094999999</v>
      </c>
      <c r="Q18" s="265">
        <v>832.33861750999995</v>
      </c>
      <c r="R18" s="265">
        <v>459.77990868000001</v>
      </c>
      <c r="S18" s="265">
        <v>160.62402116000001</v>
      </c>
      <c r="T18" s="265">
        <v>23.664890006</v>
      </c>
      <c r="U18" s="265">
        <v>1.9152332713</v>
      </c>
      <c r="V18" s="265">
        <v>9.6866602264000008</v>
      </c>
      <c r="W18" s="265">
        <v>57.673580074</v>
      </c>
      <c r="X18" s="265">
        <v>325.03410633999999</v>
      </c>
      <c r="Y18" s="265">
        <v>686.65004913999996</v>
      </c>
      <c r="Z18" s="265">
        <v>932.45794652999996</v>
      </c>
      <c r="AA18" s="265">
        <v>1131.1298001</v>
      </c>
      <c r="AB18" s="265">
        <v>948.33031423</v>
      </c>
      <c r="AC18" s="265">
        <v>832.82684898000002</v>
      </c>
      <c r="AD18" s="265">
        <v>481.37634603999999</v>
      </c>
      <c r="AE18" s="265">
        <v>171.7872251</v>
      </c>
      <c r="AF18" s="265">
        <v>24.102518293999999</v>
      </c>
      <c r="AG18" s="265">
        <v>1.8367488884000001</v>
      </c>
      <c r="AH18" s="265">
        <v>9.5279573325999998</v>
      </c>
      <c r="AI18" s="265">
        <v>60.088962037000002</v>
      </c>
      <c r="AJ18" s="265">
        <v>322.82022418000003</v>
      </c>
      <c r="AK18" s="265">
        <v>674.7209944</v>
      </c>
      <c r="AL18" s="265">
        <v>913.27128988000004</v>
      </c>
      <c r="AM18" s="265">
        <v>1111.9518688999999</v>
      </c>
      <c r="AN18" s="265">
        <v>952.15363947000003</v>
      </c>
      <c r="AO18" s="265">
        <v>822.80770158999997</v>
      </c>
      <c r="AP18" s="265">
        <v>482.12354016</v>
      </c>
      <c r="AQ18" s="265">
        <v>178.88608017999999</v>
      </c>
      <c r="AR18" s="265">
        <v>23.271777663000002</v>
      </c>
      <c r="AS18" s="265">
        <v>2.1644392394</v>
      </c>
      <c r="AT18" s="265">
        <v>8.8986706749</v>
      </c>
      <c r="AU18" s="265">
        <v>60.353041908000002</v>
      </c>
      <c r="AV18" s="265">
        <v>307.6294249</v>
      </c>
      <c r="AW18" s="265">
        <v>691.16640987999995</v>
      </c>
      <c r="AX18" s="265">
        <v>909.37612419000004</v>
      </c>
      <c r="AY18" s="265">
        <v>1135.6869274000001</v>
      </c>
      <c r="AZ18" s="308">
        <v>964.10770000000002</v>
      </c>
      <c r="BA18" s="308">
        <v>845.17589999999996</v>
      </c>
      <c r="BB18" s="308">
        <v>485.88670000000002</v>
      </c>
      <c r="BC18" s="308">
        <v>182.8364</v>
      </c>
      <c r="BD18" s="308">
        <v>23.491129999999998</v>
      </c>
      <c r="BE18" s="308">
        <v>2.2885589999999998</v>
      </c>
      <c r="BF18" s="308">
        <v>8.5825329999999997</v>
      </c>
      <c r="BG18" s="308">
        <v>59.299700000000001</v>
      </c>
      <c r="BH18" s="308">
        <v>314.51369999999997</v>
      </c>
      <c r="BI18" s="308">
        <v>674.50040000000001</v>
      </c>
      <c r="BJ18" s="308">
        <v>922.3922</v>
      </c>
      <c r="BK18" s="308">
        <v>1116.115</v>
      </c>
      <c r="BL18" s="308">
        <v>960.86130000000003</v>
      </c>
      <c r="BM18" s="308">
        <v>837.49279999999999</v>
      </c>
      <c r="BN18" s="308">
        <v>484.72919999999999</v>
      </c>
      <c r="BO18" s="308">
        <v>183.79179999999999</v>
      </c>
      <c r="BP18" s="308">
        <v>23.58109</v>
      </c>
      <c r="BQ18" s="308">
        <v>2.4346749999999999</v>
      </c>
      <c r="BR18" s="308">
        <v>7.5949910000000003</v>
      </c>
      <c r="BS18" s="308">
        <v>55.79833</v>
      </c>
      <c r="BT18" s="308">
        <v>319.86970000000002</v>
      </c>
      <c r="BU18" s="308">
        <v>664.96550000000002</v>
      </c>
      <c r="BV18" s="308">
        <v>922.17759999999998</v>
      </c>
    </row>
    <row r="19" spans="1:74" ht="11.15" customHeight="1" x14ac:dyDescent="0.25">
      <c r="A19" s="9" t="s">
        <v>136</v>
      </c>
      <c r="B19" s="205" t="s">
        <v>427</v>
      </c>
      <c r="C19" s="265">
        <v>1295.5812778</v>
      </c>
      <c r="D19" s="265">
        <v>1064.2644318</v>
      </c>
      <c r="E19" s="265">
        <v>835.95530120000001</v>
      </c>
      <c r="F19" s="265">
        <v>483.36461750000001</v>
      </c>
      <c r="G19" s="265">
        <v>182.84642034000001</v>
      </c>
      <c r="H19" s="265">
        <v>31.135769434</v>
      </c>
      <c r="I19" s="265">
        <v>10.174196815</v>
      </c>
      <c r="J19" s="265">
        <v>17.815825513</v>
      </c>
      <c r="K19" s="265">
        <v>83.806969456999994</v>
      </c>
      <c r="L19" s="265">
        <v>386.93970751000001</v>
      </c>
      <c r="M19" s="265">
        <v>738.06637137999996</v>
      </c>
      <c r="N19" s="265">
        <v>1073.3751655000001</v>
      </c>
      <c r="O19" s="265">
        <v>1276.9333028000001</v>
      </c>
      <c r="P19" s="265">
        <v>1068.6315443000001</v>
      </c>
      <c r="Q19" s="265">
        <v>852.03707673999997</v>
      </c>
      <c r="R19" s="265">
        <v>481.48878178000001</v>
      </c>
      <c r="S19" s="265">
        <v>184.82816442000001</v>
      </c>
      <c r="T19" s="265">
        <v>31.421177712999999</v>
      </c>
      <c r="U19" s="265">
        <v>6.5823155375000004</v>
      </c>
      <c r="V19" s="265">
        <v>16.881003394</v>
      </c>
      <c r="W19" s="265">
        <v>78.610296194</v>
      </c>
      <c r="X19" s="265">
        <v>374.40603867999999</v>
      </c>
      <c r="Y19" s="265">
        <v>768.39863175000005</v>
      </c>
      <c r="Z19" s="265">
        <v>1054.5768719</v>
      </c>
      <c r="AA19" s="265">
        <v>1248.8442247</v>
      </c>
      <c r="AB19" s="265">
        <v>1056.5659952000001</v>
      </c>
      <c r="AC19" s="265">
        <v>851.19199781999998</v>
      </c>
      <c r="AD19" s="265">
        <v>505.41446031999999</v>
      </c>
      <c r="AE19" s="265">
        <v>193.82445995</v>
      </c>
      <c r="AF19" s="265">
        <v>31.361677046000001</v>
      </c>
      <c r="AG19" s="265">
        <v>6.5373466745000002</v>
      </c>
      <c r="AH19" s="265">
        <v>17.750970413000001</v>
      </c>
      <c r="AI19" s="265">
        <v>80.197405122000006</v>
      </c>
      <c r="AJ19" s="265">
        <v>385.94791265999999</v>
      </c>
      <c r="AK19" s="265">
        <v>756.39907104999998</v>
      </c>
      <c r="AL19" s="265">
        <v>1027.4197308</v>
      </c>
      <c r="AM19" s="265">
        <v>1226.436303</v>
      </c>
      <c r="AN19" s="265">
        <v>1074.2537738000001</v>
      </c>
      <c r="AO19" s="265">
        <v>832.00869915999999</v>
      </c>
      <c r="AP19" s="265">
        <v>501.00554535999999</v>
      </c>
      <c r="AQ19" s="265">
        <v>196.60960130000001</v>
      </c>
      <c r="AR19" s="265">
        <v>29.613542000999999</v>
      </c>
      <c r="AS19" s="265">
        <v>7.1583050235999997</v>
      </c>
      <c r="AT19" s="265">
        <v>16.936786594000001</v>
      </c>
      <c r="AU19" s="265">
        <v>73.114379885000005</v>
      </c>
      <c r="AV19" s="265">
        <v>369.83912285000002</v>
      </c>
      <c r="AW19" s="265">
        <v>771.93065770999999</v>
      </c>
      <c r="AX19" s="265">
        <v>1019.9397740000001</v>
      </c>
      <c r="AY19" s="265">
        <v>1255.2282623999999</v>
      </c>
      <c r="AZ19" s="308">
        <v>1092.6590000000001</v>
      </c>
      <c r="BA19" s="308">
        <v>866.81110000000001</v>
      </c>
      <c r="BB19" s="308">
        <v>510.95510000000002</v>
      </c>
      <c r="BC19" s="308">
        <v>200.3203</v>
      </c>
      <c r="BD19" s="308">
        <v>30.023240000000001</v>
      </c>
      <c r="BE19" s="308">
        <v>7.5013240000000003</v>
      </c>
      <c r="BF19" s="308">
        <v>16.523720000000001</v>
      </c>
      <c r="BG19" s="308">
        <v>69.330169999999995</v>
      </c>
      <c r="BH19" s="308">
        <v>367.9083</v>
      </c>
      <c r="BI19" s="308">
        <v>763.16880000000003</v>
      </c>
      <c r="BJ19" s="308">
        <v>1037.248</v>
      </c>
      <c r="BK19" s="308">
        <v>1237.732</v>
      </c>
      <c r="BL19" s="308">
        <v>1090.165</v>
      </c>
      <c r="BM19" s="308">
        <v>849.69560000000001</v>
      </c>
      <c r="BN19" s="308">
        <v>504.1429</v>
      </c>
      <c r="BO19" s="308">
        <v>205.05500000000001</v>
      </c>
      <c r="BP19" s="308">
        <v>29.728870000000001</v>
      </c>
      <c r="BQ19" s="308">
        <v>7.3260909999999999</v>
      </c>
      <c r="BR19" s="308">
        <v>16.113769999999999</v>
      </c>
      <c r="BS19" s="308">
        <v>70.249650000000003</v>
      </c>
      <c r="BT19" s="308">
        <v>368.30919999999998</v>
      </c>
      <c r="BU19" s="308">
        <v>752.56309999999996</v>
      </c>
      <c r="BV19" s="308">
        <v>1026.825</v>
      </c>
    </row>
    <row r="20" spans="1:74" ht="11.15" customHeight="1" x14ac:dyDescent="0.25">
      <c r="A20" s="9" t="s">
        <v>137</v>
      </c>
      <c r="B20" s="205" t="s">
        <v>428</v>
      </c>
      <c r="C20" s="265">
        <v>1342.5489559</v>
      </c>
      <c r="D20" s="265">
        <v>1098.3983847</v>
      </c>
      <c r="E20" s="265">
        <v>814.46932376999996</v>
      </c>
      <c r="F20" s="265">
        <v>471.50086198000002</v>
      </c>
      <c r="G20" s="265">
        <v>193.21342515000001</v>
      </c>
      <c r="H20" s="265">
        <v>37.889506214000001</v>
      </c>
      <c r="I20" s="265">
        <v>14.331449342999999</v>
      </c>
      <c r="J20" s="265">
        <v>24.735748036</v>
      </c>
      <c r="K20" s="265">
        <v>100.7074046</v>
      </c>
      <c r="L20" s="265">
        <v>410.06267806</v>
      </c>
      <c r="M20" s="265">
        <v>780.73476726000001</v>
      </c>
      <c r="N20" s="265">
        <v>1189.6634197999999</v>
      </c>
      <c r="O20" s="265">
        <v>1331.6464192999999</v>
      </c>
      <c r="P20" s="265">
        <v>1126.0929423</v>
      </c>
      <c r="Q20" s="265">
        <v>829.88558782999996</v>
      </c>
      <c r="R20" s="265">
        <v>466.47231474</v>
      </c>
      <c r="S20" s="265">
        <v>199.27613371000001</v>
      </c>
      <c r="T20" s="265">
        <v>37.033176048000001</v>
      </c>
      <c r="U20" s="265">
        <v>10.865702306999999</v>
      </c>
      <c r="V20" s="265">
        <v>23.629432223999999</v>
      </c>
      <c r="W20" s="265">
        <v>97.185069055</v>
      </c>
      <c r="X20" s="265">
        <v>402.86827412999997</v>
      </c>
      <c r="Y20" s="265">
        <v>811.39562172000001</v>
      </c>
      <c r="Z20" s="265">
        <v>1165.4751226000001</v>
      </c>
      <c r="AA20" s="265">
        <v>1308.0953849</v>
      </c>
      <c r="AB20" s="265">
        <v>1111.0172881999999</v>
      </c>
      <c r="AC20" s="265">
        <v>828.64260517000002</v>
      </c>
      <c r="AD20" s="265">
        <v>489.49854534999997</v>
      </c>
      <c r="AE20" s="265">
        <v>203.61938536</v>
      </c>
      <c r="AF20" s="265">
        <v>35.257893549000002</v>
      </c>
      <c r="AG20" s="265">
        <v>10.671187631</v>
      </c>
      <c r="AH20" s="265">
        <v>24.649602252000001</v>
      </c>
      <c r="AI20" s="265">
        <v>97.886502424</v>
      </c>
      <c r="AJ20" s="265">
        <v>425.00488254999999</v>
      </c>
      <c r="AK20" s="265">
        <v>800.45863336000002</v>
      </c>
      <c r="AL20" s="265">
        <v>1142.6670558000001</v>
      </c>
      <c r="AM20" s="265">
        <v>1279.0125439999999</v>
      </c>
      <c r="AN20" s="265">
        <v>1134.1132335</v>
      </c>
      <c r="AO20" s="265">
        <v>806.05759105000004</v>
      </c>
      <c r="AP20" s="265">
        <v>490.66534847999998</v>
      </c>
      <c r="AQ20" s="265">
        <v>203.02892315</v>
      </c>
      <c r="AR20" s="265">
        <v>32.095976944</v>
      </c>
      <c r="AS20" s="265">
        <v>11.184726576999999</v>
      </c>
      <c r="AT20" s="265">
        <v>24.304330756999999</v>
      </c>
      <c r="AU20" s="265">
        <v>89.330225174999995</v>
      </c>
      <c r="AV20" s="265">
        <v>420.18881489</v>
      </c>
      <c r="AW20" s="265">
        <v>801.10230468999998</v>
      </c>
      <c r="AX20" s="265">
        <v>1135.4496858</v>
      </c>
      <c r="AY20" s="265">
        <v>1310.9162441000001</v>
      </c>
      <c r="AZ20" s="308">
        <v>1160.8889999999999</v>
      </c>
      <c r="BA20" s="308">
        <v>845.45399999999995</v>
      </c>
      <c r="BB20" s="308">
        <v>512.59040000000005</v>
      </c>
      <c r="BC20" s="308">
        <v>209.1609</v>
      </c>
      <c r="BD20" s="308">
        <v>32.560720000000003</v>
      </c>
      <c r="BE20" s="308">
        <v>12.047890000000001</v>
      </c>
      <c r="BF20" s="308">
        <v>23.927790000000002</v>
      </c>
      <c r="BG20" s="308">
        <v>84.833659999999995</v>
      </c>
      <c r="BH20" s="308">
        <v>412.50650000000002</v>
      </c>
      <c r="BI20" s="308">
        <v>807.78650000000005</v>
      </c>
      <c r="BJ20" s="308">
        <v>1152.048</v>
      </c>
      <c r="BK20" s="308">
        <v>1301.6949999999999</v>
      </c>
      <c r="BL20" s="308">
        <v>1162.1500000000001</v>
      </c>
      <c r="BM20" s="308">
        <v>825.43269999999995</v>
      </c>
      <c r="BN20" s="308">
        <v>495.55270000000002</v>
      </c>
      <c r="BO20" s="308">
        <v>206.5574</v>
      </c>
      <c r="BP20" s="308">
        <v>32.216140000000003</v>
      </c>
      <c r="BQ20" s="308">
        <v>11.882379999999999</v>
      </c>
      <c r="BR20" s="308">
        <v>24.39087</v>
      </c>
      <c r="BS20" s="308">
        <v>90.061980000000005</v>
      </c>
      <c r="BT20" s="308">
        <v>410.0301</v>
      </c>
      <c r="BU20" s="308">
        <v>800.55370000000005</v>
      </c>
      <c r="BV20" s="308">
        <v>1134.471</v>
      </c>
    </row>
    <row r="21" spans="1:74" ht="11.15" customHeight="1" x14ac:dyDescent="0.25">
      <c r="A21" s="9" t="s">
        <v>138</v>
      </c>
      <c r="B21" s="205" t="s">
        <v>459</v>
      </c>
      <c r="C21" s="265">
        <v>639.15899620000005</v>
      </c>
      <c r="D21" s="265">
        <v>478.20831385999998</v>
      </c>
      <c r="E21" s="265">
        <v>363.9636883</v>
      </c>
      <c r="F21" s="265">
        <v>139.42127429000001</v>
      </c>
      <c r="G21" s="265">
        <v>36.008934035000003</v>
      </c>
      <c r="H21" s="265">
        <v>1.3490046205999999</v>
      </c>
      <c r="I21" s="265">
        <v>0.22202094872</v>
      </c>
      <c r="J21" s="265">
        <v>0.40561253186000001</v>
      </c>
      <c r="K21" s="265">
        <v>10.829683884</v>
      </c>
      <c r="L21" s="265">
        <v>126.24632788</v>
      </c>
      <c r="M21" s="265">
        <v>339.03035713000003</v>
      </c>
      <c r="N21" s="265">
        <v>499.52527455000001</v>
      </c>
      <c r="O21" s="265">
        <v>630.66343236</v>
      </c>
      <c r="P21" s="265">
        <v>465.56756696999997</v>
      </c>
      <c r="Q21" s="265">
        <v>364.58734927</v>
      </c>
      <c r="R21" s="265">
        <v>134.44842693000001</v>
      </c>
      <c r="S21" s="265">
        <v>33.366985204999999</v>
      </c>
      <c r="T21" s="265">
        <v>1.3496960205999999</v>
      </c>
      <c r="U21" s="265">
        <v>9.0576317353999999E-2</v>
      </c>
      <c r="V21" s="265">
        <v>0.40447684591999999</v>
      </c>
      <c r="W21" s="265">
        <v>9.2732295569000005</v>
      </c>
      <c r="X21" s="265">
        <v>117.78238245</v>
      </c>
      <c r="Y21" s="265">
        <v>349.47512473</v>
      </c>
      <c r="Z21" s="265">
        <v>485.76534605000001</v>
      </c>
      <c r="AA21" s="265">
        <v>606.52948515000003</v>
      </c>
      <c r="AB21" s="265">
        <v>439.95565820000002</v>
      </c>
      <c r="AC21" s="265">
        <v>348.46868613999999</v>
      </c>
      <c r="AD21" s="265">
        <v>141.23631546999999</v>
      </c>
      <c r="AE21" s="265">
        <v>38.111213741</v>
      </c>
      <c r="AF21" s="265">
        <v>1.5107813050000001</v>
      </c>
      <c r="AG21" s="265">
        <v>8.7486350837999993E-2</v>
      </c>
      <c r="AH21" s="265">
        <v>0.40679209151000001</v>
      </c>
      <c r="AI21" s="265">
        <v>10.368644779</v>
      </c>
      <c r="AJ21" s="265">
        <v>114.98447858</v>
      </c>
      <c r="AK21" s="265">
        <v>338.10659122999999</v>
      </c>
      <c r="AL21" s="265">
        <v>462.87445371000001</v>
      </c>
      <c r="AM21" s="265">
        <v>592.82132730000001</v>
      </c>
      <c r="AN21" s="265">
        <v>444.55311974</v>
      </c>
      <c r="AO21" s="265">
        <v>342.21149880000002</v>
      </c>
      <c r="AP21" s="265">
        <v>145.50896040999999</v>
      </c>
      <c r="AQ21" s="265">
        <v>40.260531782999998</v>
      </c>
      <c r="AR21" s="265">
        <v>1.5470053346999999</v>
      </c>
      <c r="AS21" s="265">
        <v>9.2830740122999994E-2</v>
      </c>
      <c r="AT21" s="265">
        <v>0.40333496680000003</v>
      </c>
      <c r="AU21" s="265">
        <v>10.180599623000001</v>
      </c>
      <c r="AV21" s="265">
        <v>104.96909611</v>
      </c>
      <c r="AW21" s="265">
        <v>347.00897040000001</v>
      </c>
      <c r="AX21" s="265">
        <v>453.34541330000002</v>
      </c>
      <c r="AY21" s="265">
        <v>603.33382112000004</v>
      </c>
      <c r="AZ21" s="308">
        <v>444.99279999999999</v>
      </c>
      <c r="BA21" s="308">
        <v>352.21210000000002</v>
      </c>
      <c r="BB21" s="308">
        <v>147.0523</v>
      </c>
      <c r="BC21" s="308">
        <v>41.393500000000003</v>
      </c>
      <c r="BD21" s="308">
        <v>1.335753</v>
      </c>
      <c r="BE21" s="308">
        <v>9.5455100000000001E-2</v>
      </c>
      <c r="BF21" s="308">
        <v>0.37696750000000001</v>
      </c>
      <c r="BG21" s="308">
        <v>9.9420990000000007</v>
      </c>
      <c r="BH21" s="308">
        <v>108.5121</v>
      </c>
      <c r="BI21" s="308">
        <v>331.92649999999998</v>
      </c>
      <c r="BJ21" s="308">
        <v>462.94760000000002</v>
      </c>
      <c r="BK21" s="308">
        <v>598.02149999999995</v>
      </c>
      <c r="BL21" s="308">
        <v>437.45580000000001</v>
      </c>
      <c r="BM21" s="308">
        <v>334.85899999999998</v>
      </c>
      <c r="BN21" s="308">
        <v>146.63300000000001</v>
      </c>
      <c r="BO21" s="308">
        <v>39.834600000000002</v>
      </c>
      <c r="BP21" s="308">
        <v>1.339235</v>
      </c>
      <c r="BQ21" s="308">
        <v>9.4616900000000004E-2</v>
      </c>
      <c r="BR21" s="308">
        <v>0.29200369999999998</v>
      </c>
      <c r="BS21" s="308">
        <v>9.3091270000000002</v>
      </c>
      <c r="BT21" s="308">
        <v>108.9714</v>
      </c>
      <c r="BU21" s="308">
        <v>324.57760000000002</v>
      </c>
      <c r="BV21" s="308">
        <v>468.57049999999998</v>
      </c>
    </row>
    <row r="22" spans="1:74" ht="11.15" customHeight="1" x14ac:dyDescent="0.25">
      <c r="A22" s="9" t="s">
        <v>139</v>
      </c>
      <c r="B22" s="205" t="s">
        <v>430</v>
      </c>
      <c r="C22" s="265">
        <v>820.78057233000004</v>
      </c>
      <c r="D22" s="265">
        <v>606.44667963999996</v>
      </c>
      <c r="E22" s="265">
        <v>433.99398392000001</v>
      </c>
      <c r="F22" s="265">
        <v>173.58068466</v>
      </c>
      <c r="G22" s="265">
        <v>46.858263010000002</v>
      </c>
      <c r="H22" s="265">
        <v>1.0197281557</v>
      </c>
      <c r="I22" s="265">
        <v>0.23519926627000001</v>
      </c>
      <c r="J22" s="265">
        <v>0.23434120391999999</v>
      </c>
      <c r="K22" s="265">
        <v>16.256179091</v>
      </c>
      <c r="L22" s="265">
        <v>175.16065433</v>
      </c>
      <c r="M22" s="265">
        <v>452.18925626999999</v>
      </c>
      <c r="N22" s="265">
        <v>664.72730796999997</v>
      </c>
      <c r="O22" s="265">
        <v>811.43589343999997</v>
      </c>
      <c r="P22" s="265">
        <v>593.78329737000001</v>
      </c>
      <c r="Q22" s="265">
        <v>443.98456127999998</v>
      </c>
      <c r="R22" s="265">
        <v>169.27100142</v>
      </c>
      <c r="S22" s="265">
        <v>43.758552156</v>
      </c>
      <c r="T22" s="265">
        <v>1.2650052384999999</v>
      </c>
      <c r="U22" s="265">
        <v>7.0422710329999999E-2</v>
      </c>
      <c r="V22" s="265">
        <v>0.18726204715</v>
      </c>
      <c r="W22" s="265">
        <v>14.782125195000001</v>
      </c>
      <c r="X22" s="265">
        <v>163.75404008000001</v>
      </c>
      <c r="Y22" s="265">
        <v>468.78922867</v>
      </c>
      <c r="Z22" s="265">
        <v>644.60972957000001</v>
      </c>
      <c r="AA22" s="265">
        <v>781.87678238000001</v>
      </c>
      <c r="AB22" s="265">
        <v>567.06962341999997</v>
      </c>
      <c r="AC22" s="265">
        <v>422.21569275000002</v>
      </c>
      <c r="AD22" s="265">
        <v>180.62134261</v>
      </c>
      <c r="AE22" s="265">
        <v>49.146862028999998</v>
      </c>
      <c r="AF22" s="265">
        <v>1.5344262043000001</v>
      </c>
      <c r="AG22" s="265">
        <v>7.0422710329999999E-2</v>
      </c>
      <c r="AH22" s="265">
        <v>0.18726204715</v>
      </c>
      <c r="AI22" s="265">
        <v>15.652256596000001</v>
      </c>
      <c r="AJ22" s="265">
        <v>161.91922968</v>
      </c>
      <c r="AK22" s="265">
        <v>461.86044139000001</v>
      </c>
      <c r="AL22" s="265">
        <v>624.86672652000004</v>
      </c>
      <c r="AM22" s="265">
        <v>765.67799029000003</v>
      </c>
      <c r="AN22" s="265">
        <v>581.48790864</v>
      </c>
      <c r="AO22" s="265">
        <v>415.89050154</v>
      </c>
      <c r="AP22" s="265">
        <v>190.61610999999999</v>
      </c>
      <c r="AQ22" s="265">
        <v>51.056824876</v>
      </c>
      <c r="AR22" s="265">
        <v>1.5563002907000001</v>
      </c>
      <c r="AS22" s="265">
        <v>7.0422710329999999E-2</v>
      </c>
      <c r="AT22" s="265">
        <v>0.18726204715</v>
      </c>
      <c r="AU22" s="265">
        <v>14.437736806</v>
      </c>
      <c r="AV22" s="265">
        <v>148.42141429</v>
      </c>
      <c r="AW22" s="265">
        <v>476.10018185000001</v>
      </c>
      <c r="AX22" s="265">
        <v>603.43551030000003</v>
      </c>
      <c r="AY22" s="265">
        <v>786.16099753000003</v>
      </c>
      <c r="AZ22" s="308">
        <v>588.68020000000001</v>
      </c>
      <c r="BA22" s="308">
        <v>434.54219999999998</v>
      </c>
      <c r="BB22" s="308">
        <v>197.08680000000001</v>
      </c>
      <c r="BC22" s="308">
        <v>52.051380000000002</v>
      </c>
      <c r="BD22" s="308">
        <v>1.391545</v>
      </c>
      <c r="BE22" s="308">
        <v>7.0422700000000005E-2</v>
      </c>
      <c r="BF22" s="308">
        <v>0.18726200000000001</v>
      </c>
      <c r="BG22" s="308">
        <v>14.020709999999999</v>
      </c>
      <c r="BH22" s="308">
        <v>149.32740000000001</v>
      </c>
      <c r="BI22" s="308">
        <v>466.08879999999999</v>
      </c>
      <c r="BJ22" s="308">
        <v>613.56659999999999</v>
      </c>
      <c r="BK22" s="308">
        <v>776.20529999999997</v>
      </c>
      <c r="BL22" s="308">
        <v>584.59479999999996</v>
      </c>
      <c r="BM22" s="308">
        <v>414.03570000000002</v>
      </c>
      <c r="BN22" s="308">
        <v>194.3622</v>
      </c>
      <c r="BO22" s="308">
        <v>50.799869999999999</v>
      </c>
      <c r="BP22" s="308">
        <v>1.4607220000000001</v>
      </c>
      <c r="BQ22" s="308">
        <v>7.0422700000000005E-2</v>
      </c>
      <c r="BR22" s="308">
        <v>0.21021039999999999</v>
      </c>
      <c r="BS22" s="308">
        <v>14.43754</v>
      </c>
      <c r="BT22" s="308">
        <v>150.1138</v>
      </c>
      <c r="BU22" s="308">
        <v>454.2903</v>
      </c>
      <c r="BV22" s="308">
        <v>613.8922</v>
      </c>
    </row>
    <row r="23" spans="1:74" ht="11.15" customHeight="1" x14ac:dyDescent="0.25">
      <c r="A23" s="9" t="s">
        <v>140</v>
      </c>
      <c r="B23" s="205" t="s">
        <v>431</v>
      </c>
      <c r="C23" s="265">
        <v>564.31544788999997</v>
      </c>
      <c r="D23" s="265">
        <v>386.92406262999998</v>
      </c>
      <c r="E23" s="265">
        <v>232.00097911</v>
      </c>
      <c r="F23" s="265">
        <v>74.010546914000003</v>
      </c>
      <c r="G23" s="265">
        <v>10.74593627</v>
      </c>
      <c r="H23" s="265">
        <v>3.0524680908999999E-2</v>
      </c>
      <c r="I23" s="265">
        <v>7.6980075827E-3</v>
      </c>
      <c r="J23" s="265">
        <v>0.18367421024</v>
      </c>
      <c r="K23" s="265">
        <v>3.3247962943</v>
      </c>
      <c r="L23" s="265">
        <v>62.271417839000001</v>
      </c>
      <c r="M23" s="265">
        <v>260.50334627000001</v>
      </c>
      <c r="N23" s="265">
        <v>484.68001177000002</v>
      </c>
      <c r="O23" s="265">
        <v>565.04830979999997</v>
      </c>
      <c r="P23" s="265">
        <v>393.59135404</v>
      </c>
      <c r="Q23" s="265">
        <v>240.10754134000001</v>
      </c>
      <c r="R23" s="265">
        <v>72.737319008</v>
      </c>
      <c r="S23" s="265">
        <v>10.43824976</v>
      </c>
      <c r="T23" s="265">
        <v>5.5098801963000002E-2</v>
      </c>
      <c r="U23" s="265">
        <v>7.6980075827E-3</v>
      </c>
      <c r="V23" s="265">
        <v>0.13818854703</v>
      </c>
      <c r="W23" s="265">
        <v>2.4765731955999999</v>
      </c>
      <c r="X23" s="265">
        <v>58.998645320000001</v>
      </c>
      <c r="Y23" s="265">
        <v>272.19566764000001</v>
      </c>
      <c r="Z23" s="265">
        <v>462.35657443999997</v>
      </c>
      <c r="AA23" s="265">
        <v>543.91900653000005</v>
      </c>
      <c r="AB23" s="265">
        <v>374.37638485999997</v>
      </c>
      <c r="AC23" s="265">
        <v>221.34477622</v>
      </c>
      <c r="AD23" s="265">
        <v>74.92588954</v>
      </c>
      <c r="AE23" s="265">
        <v>10.935342954999999</v>
      </c>
      <c r="AF23" s="265">
        <v>6.2472497692999999E-2</v>
      </c>
      <c r="AG23" s="265">
        <v>7.6980075827E-3</v>
      </c>
      <c r="AH23" s="265">
        <v>0.16262955376999999</v>
      </c>
      <c r="AI23" s="265">
        <v>3.0275376313</v>
      </c>
      <c r="AJ23" s="265">
        <v>61.413167975</v>
      </c>
      <c r="AK23" s="265">
        <v>265.00888873000002</v>
      </c>
      <c r="AL23" s="265">
        <v>459.44577011000001</v>
      </c>
      <c r="AM23" s="265">
        <v>533.37475445999996</v>
      </c>
      <c r="AN23" s="265">
        <v>389.28541539999998</v>
      </c>
      <c r="AO23" s="265">
        <v>221.98458024999999</v>
      </c>
      <c r="AP23" s="265">
        <v>81.582792423000001</v>
      </c>
      <c r="AQ23" s="265">
        <v>11.543370438</v>
      </c>
      <c r="AR23" s="265">
        <v>6.9818705142999996E-2</v>
      </c>
      <c r="AS23" s="265">
        <v>7.6980075827E-3</v>
      </c>
      <c r="AT23" s="265">
        <v>0.16262955376999999</v>
      </c>
      <c r="AU23" s="265">
        <v>2.4776932065000001</v>
      </c>
      <c r="AV23" s="265">
        <v>57.925763566999997</v>
      </c>
      <c r="AW23" s="265">
        <v>266.97401668999998</v>
      </c>
      <c r="AX23" s="265">
        <v>429.13428915999998</v>
      </c>
      <c r="AY23" s="265">
        <v>548.24175364999996</v>
      </c>
      <c r="AZ23" s="308">
        <v>404.69670000000002</v>
      </c>
      <c r="BA23" s="308">
        <v>235.9204</v>
      </c>
      <c r="BB23" s="308">
        <v>83.596440000000001</v>
      </c>
      <c r="BC23" s="308">
        <v>11.688940000000001</v>
      </c>
      <c r="BD23" s="308">
        <v>6.9818699999999997E-2</v>
      </c>
      <c r="BE23" s="308">
        <v>7.6980099999999999E-3</v>
      </c>
      <c r="BF23" s="308">
        <v>0.16262960000000001</v>
      </c>
      <c r="BG23" s="308">
        <v>2.348786</v>
      </c>
      <c r="BH23" s="308">
        <v>56.075980000000001</v>
      </c>
      <c r="BI23" s="308">
        <v>273.95670000000001</v>
      </c>
      <c r="BJ23" s="308">
        <v>432.47859999999997</v>
      </c>
      <c r="BK23" s="308">
        <v>539.12379999999996</v>
      </c>
      <c r="BL23" s="308">
        <v>406.08670000000001</v>
      </c>
      <c r="BM23" s="308">
        <v>227.3383</v>
      </c>
      <c r="BN23" s="308">
        <v>78.075959999999995</v>
      </c>
      <c r="BO23" s="308">
        <v>11.074680000000001</v>
      </c>
      <c r="BP23" s="308">
        <v>8.6124699999999998E-2</v>
      </c>
      <c r="BQ23" s="308">
        <v>7.6980099999999999E-3</v>
      </c>
      <c r="BR23" s="308">
        <v>0.17114650000000001</v>
      </c>
      <c r="BS23" s="308">
        <v>2.7046260000000002</v>
      </c>
      <c r="BT23" s="308">
        <v>55.900239999999997</v>
      </c>
      <c r="BU23" s="308">
        <v>265.08640000000003</v>
      </c>
      <c r="BV23" s="308">
        <v>423.3141</v>
      </c>
    </row>
    <row r="24" spans="1:74" ht="11.15" customHeight="1" x14ac:dyDescent="0.25">
      <c r="A24" s="9" t="s">
        <v>141</v>
      </c>
      <c r="B24" s="205" t="s">
        <v>432</v>
      </c>
      <c r="C24" s="265">
        <v>882.36678624000001</v>
      </c>
      <c r="D24" s="265">
        <v>719.04096115000004</v>
      </c>
      <c r="E24" s="265">
        <v>567.38576520000004</v>
      </c>
      <c r="F24" s="265">
        <v>410.12212301</v>
      </c>
      <c r="G24" s="265">
        <v>237.57392349</v>
      </c>
      <c r="H24" s="265">
        <v>68.919663236999995</v>
      </c>
      <c r="I24" s="265">
        <v>14.128317901000001</v>
      </c>
      <c r="J24" s="265">
        <v>24.942643188000002</v>
      </c>
      <c r="K24" s="265">
        <v>100.57263532</v>
      </c>
      <c r="L24" s="265">
        <v>338.35914788999997</v>
      </c>
      <c r="M24" s="265">
        <v>611.59825020000005</v>
      </c>
      <c r="N24" s="265">
        <v>910.58490351</v>
      </c>
      <c r="O24" s="265">
        <v>888.05159636999997</v>
      </c>
      <c r="P24" s="265">
        <v>736.87298788999999</v>
      </c>
      <c r="Q24" s="265">
        <v>572.83614021999995</v>
      </c>
      <c r="R24" s="265">
        <v>403.22874633999999</v>
      </c>
      <c r="S24" s="265">
        <v>250.00176127</v>
      </c>
      <c r="T24" s="265">
        <v>67.687833968999996</v>
      </c>
      <c r="U24" s="265">
        <v>13.367978031</v>
      </c>
      <c r="V24" s="265">
        <v>23.050246964999999</v>
      </c>
      <c r="W24" s="265">
        <v>99.738294857</v>
      </c>
      <c r="X24" s="265">
        <v>340.60597336000001</v>
      </c>
      <c r="Y24" s="265">
        <v>616.21895619999998</v>
      </c>
      <c r="Z24" s="265">
        <v>893.21917711000003</v>
      </c>
      <c r="AA24" s="265">
        <v>884.32539344999998</v>
      </c>
      <c r="AB24" s="265">
        <v>735.50702039999999</v>
      </c>
      <c r="AC24" s="265">
        <v>568.19055429000002</v>
      </c>
      <c r="AD24" s="265">
        <v>400.17124586</v>
      </c>
      <c r="AE24" s="265">
        <v>237.41409035999999</v>
      </c>
      <c r="AF24" s="265">
        <v>66.794127564999997</v>
      </c>
      <c r="AG24" s="265">
        <v>12.964993543</v>
      </c>
      <c r="AH24" s="265">
        <v>21.119363519</v>
      </c>
      <c r="AI24" s="265">
        <v>100.46188053</v>
      </c>
      <c r="AJ24" s="265">
        <v>343.70970804000001</v>
      </c>
      <c r="AK24" s="265">
        <v>603.96775401000002</v>
      </c>
      <c r="AL24" s="265">
        <v>902.51565305999998</v>
      </c>
      <c r="AM24" s="265">
        <v>878.08172687000001</v>
      </c>
      <c r="AN24" s="265">
        <v>729.08647092000001</v>
      </c>
      <c r="AO24" s="265">
        <v>573.80979539999998</v>
      </c>
      <c r="AP24" s="265">
        <v>396.37633068999997</v>
      </c>
      <c r="AQ24" s="265">
        <v>228.58839051999999</v>
      </c>
      <c r="AR24" s="265">
        <v>60.370535373999999</v>
      </c>
      <c r="AS24" s="265">
        <v>11.759058261</v>
      </c>
      <c r="AT24" s="265">
        <v>22.039968857000002</v>
      </c>
      <c r="AU24" s="265">
        <v>98.396716385000005</v>
      </c>
      <c r="AV24" s="265">
        <v>345.22835062000001</v>
      </c>
      <c r="AW24" s="265">
        <v>586.71084384000005</v>
      </c>
      <c r="AX24" s="265">
        <v>885.60379239999997</v>
      </c>
      <c r="AY24" s="265">
        <v>885.27751945</v>
      </c>
      <c r="AZ24" s="308">
        <v>734.83320000000003</v>
      </c>
      <c r="BA24" s="308">
        <v>581.42629999999997</v>
      </c>
      <c r="BB24" s="308">
        <v>405.83030000000002</v>
      </c>
      <c r="BC24" s="308">
        <v>232.8997</v>
      </c>
      <c r="BD24" s="308">
        <v>61.98883</v>
      </c>
      <c r="BE24" s="308">
        <v>11.6777</v>
      </c>
      <c r="BF24" s="308">
        <v>21.829630000000002</v>
      </c>
      <c r="BG24" s="308">
        <v>95.469040000000007</v>
      </c>
      <c r="BH24" s="308">
        <v>342.06670000000003</v>
      </c>
      <c r="BI24" s="308">
        <v>610.44889999999998</v>
      </c>
      <c r="BJ24" s="308">
        <v>887.43020000000001</v>
      </c>
      <c r="BK24" s="308">
        <v>879.49249999999995</v>
      </c>
      <c r="BL24" s="308">
        <v>729.9538</v>
      </c>
      <c r="BM24" s="308">
        <v>583.96450000000004</v>
      </c>
      <c r="BN24" s="308">
        <v>400.86590000000001</v>
      </c>
      <c r="BO24" s="308">
        <v>232.38589999999999</v>
      </c>
      <c r="BP24" s="308">
        <v>63.857140000000001</v>
      </c>
      <c r="BQ24" s="308">
        <v>12.033849999999999</v>
      </c>
      <c r="BR24" s="308">
        <v>22.18526</v>
      </c>
      <c r="BS24" s="308">
        <v>96.870609999999999</v>
      </c>
      <c r="BT24" s="308">
        <v>334.22039999999998</v>
      </c>
      <c r="BU24" s="308">
        <v>612.03489999999999</v>
      </c>
      <c r="BV24" s="308">
        <v>881.50379999999996</v>
      </c>
    </row>
    <row r="25" spans="1:74" ht="11.15" customHeight="1" x14ac:dyDescent="0.25">
      <c r="A25" s="9" t="s">
        <v>142</v>
      </c>
      <c r="B25" s="205" t="s">
        <v>433</v>
      </c>
      <c r="C25" s="265">
        <v>541.82577503000005</v>
      </c>
      <c r="D25" s="265">
        <v>471.20979937999999</v>
      </c>
      <c r="E25" s="265">
        <v>430.61386242999998</v>
      </c>
      <c r="F25" s="265">
        <v>318.85364937000003</v>
      </c>
      <c r="G25" s="265">
        <v>192.72857069</v>
      </c>
      <c r="H25" s="265">
        <v>69.872863808999995</v>
      </c>
      <c r="I25" s="265">
        <v>16.450892025999998</v>
      </c>
      <c r="J25" s="265">
        <v>15.580604748000001</v>
      </c>
      <c r="K25" s="265">
        <v>50.533269871999998</v>
      </c>
      <c r="L25" s="265">
        <v>186.70808683999999</v>
      </c>
      <c r="M25" s="265">
        <v>397.63313512000002</v>
      </c>
      <c r="N25" s="265">
        <v>590.03231926000001</v>
      </c>
      <c r="O25" s="265">
        <v>542.60527365999997</v>
      </c>
      <c r="P25" s="265">
        <v>483.90005823000001</v>
      </c>
      <c r="Q25" s="265">
        <v>429.17113368000003</v>
      </c>
      <c r="R25" s="265">
        <v>310.58547370999997</v>
      </c>
      <c r="S25" s="265">
        <v>202.32643666999999</v>
      </c>
      <c r="T25" s="265">
        <v>67.264616599999997</v>
      </c>
      <c r="U25" s="265">
        <v>17.579566669999998</v>
      </c>
      <c r="V25" s="265">
        <v>14.800626121000001</v>
      </c>
      <c r="W25" s="265">
        <v>52.948959471000002</v>
      </c>
      <c r="X25" s="265">
        <v>185.90264593000001</v>
      </c>
      <c r="Y25" s="265">
        <v>394.02589731</v>
      </c>
      <c r="Z25" s="265">
        <v>581.60687586999995</v>
      </c>
      <c r="AA25" s="265">
        <v>545.1540291</v>
      </c>
      <c r="AB25" s="265">
        <v>481.31209970999998</v>
      </c>
      <c r="AC25" s="265">
        <v>434.95090814000002</v>
      </c>
      <c r="AD25" s="265">
        <v>299.76160544999999</v>
      </c>
      <c r="AE25" s="265">
        <v>188.51350979</v>
      </c>
      <c r="AF25" s="265">
        <v>64.463719393999995</v>
      </c>
      <c r="AG25" s="265">
        <v>16.926988466000001</v>
      </c>
      <c r="AH25" s="265">
        <v>13.581018877</v>
      </c>
      <c r="AI25" s="265">
        <v>50.054900404000001</v>
      </c>
      <c r="AJ25" s="265">
        <v>178.58117537000001</v>
      </c>
      <c r="AK25" s="265">
        <v>388.50521149000002</v>
      </c>
      <c r="AL25" s="265">
        <v>579.99474716999998</v>
      </c>
      <c r="AM25" s="265">
        <v>544.44003811000005</v>
      </c>
      <c r="AN25" s="265">
        <v>472.56349476000003</v>
      </c>
      <c r="AO25" s="265">
        <v>438.00797173000001</v>
      </c>
      <c r="AP25" s="265">
        <v>289.97117872000001</v>
      </c>
      <c r="AQ25" s="265">
        <v>177.48711968999999</v>
      </c>
      <c r="AR25" s="265">
        <v>55.656485297000003</v>
      </c>
      <c r="AS25" s="265">
        <v>14.684119022999999</v>
      </c>
      <c r="AT25" s="265">
        <v>12.82054922</v>
      </c>
      <c r="AU25" s="265">
        <v>51.372896785000002</v>
      </c>
      <c r="AV25" s="265">
        <v>183.65978497</v>
      </c>
      <c r="AW25" s="265">
        <v>372.86221690000002</v>
      </c>
      <c r="AX25" s="265">
        <v>579.61066916000004</v>
      </c>
      <c r="AY25" s="265">
        <v>544.93355654000004</v>
      </c>
      <c r="AZ25" s="308">
        <v>470.7389</v>
      </c>
      <c r="BA25" s="308">
        <v>426.74599999999998</v>
      </c>
      <c r="BB25" s="308">
        <v>291.6841</v>
      </c>
      <c r="BC25" s="308">
        <v>180.1557</v>
      </c>
      <c r="BD25" s="308">
        <v>51.417369999999998</v>
      </c>
      <c r="BE25" s="308">
        <v>13.20341</v>
      </c>
      <c r="BF25" s="308">
        <v>12.15705</v>
      </c>
      <c r="BG25" s="308">
        <v>50.1783</v>
      </c>
      <c r="BH25" s="308">
        <v>179.63419999999999</v>
      </c>
      <c r="BI25" s="308">
        <v>387.49770000000001</v>
      </c>
      <c r="BJ25" s="308">
        <v>579.74180000000001</v>
      </c>
      <c r="BK25" s="308">
        <v>540.31769999999995</v>
      </c>
      <c r="BL25" s="308">
        <v>469.78969999999998</v>
      </c>
      <c r="BM25" s="308">
        <v>434.20510000000002</v>
      </c>
      <c r="BN25" s="308">
        <v>297.42259999999999</v>
      </c>
      <c r="BO25" s="308">
        <v>183.37049999999999</v>
      </c>
      <c r="BP25" s="308">
        <v>53.344799999999999</v>
      </c>
      <c r="BQ25" s="308">
        <v>13.957330000000001</v>
      </c>
      <c r="BR25" s="308">
        <v>12.51132</v>
      </c>
      <c r="BS25" s="308">
        <v>49.917459999999998</v>
      </c>
      <c r="BT25" s="308">
        <v>176.18469999999999</v>
      </c>
      <c r="BU25" s="308">
        <v>390.60840000000002</v>
      </c>
      <c r="BV25" s="308">
        <v>580.61559999999997</v>
      </c>
    </row>
    <row r="26" spans="1:74" ht="11.15" customHeight="1" x14ac:dyDescent="0.25">
      <c r="A26" s="9" t="s">
        <v>143</v>
      </c>
      <c r="B26" s="205" t="s">
        <v>460</v>
      </c>
      <c r="C26" s="265">
        <v>882.57748637999998</v>
      </c>
      <c r="D26" s="265">
        <v>708.19424155000002</v>
      </c>
      <c r="E26" s="265">
        <v>562.84537150000006</v>
      </c>
      <c r="F26" s="265">
        <v>315.92371365999998</v>
      </c>
      <c r="G26" s="265">
        <v>130.76886153999999</v>
      </c>
      <c r="H26" s="265">
        <v>29.652363861000001</v>
      </c>
      <c r="I26" s="265">
        <v>6.9447449863999999</v>
      </c>
      <c r="J26" s="265">
        <v>10.613982310999999</v>
      </c>
      <c r="K26" s="265">
        <v>50.437125166000001</v>
      </c>
      <c r="L26" s="265">
        <v>244.15594357000001</v>
      </c>
      <c r="M26" s="265">
        <v>512.70765373999996</v>
      </c>
      <c r="N26" s="265">
        <v>763.29763047999995</v>
      </c>
      <c r="O26" s="265">
        <v>873.62387172000001</v>
      </c>
      <c r="P26" s="265">
        <v>710.90521950000004</v>
      </c>
      <c r="Q26" s="265">
        <v>568.49723354000002</v>
      </c>
      <c r="R26" s="265">
        <v>311.38837366000001</v>
      </c>
      <c r="S26" s="265">
        <v>133.02268371</v>
      </c>
      <c r="T26" s="265">
        <v>28.695228735000001</v>
      </c>
      <c r="U26" s="265">
        <v>5.9388005253999996</v>
      </c>
      <c r="V26" s="265">
        <v>10.182187815000001</v>
      </c>
      <c r="W26" s="265">
        <v>48.331413652000002</v>
      </c>
      <c r="X26" s="265">
        <v>236.42220499999999</v>
      </c>
      <c r="Y26" s="265">
        <v>527.14070447999995</v>
      </c>
      <c r="Z26" s="265">
        <v>747.96655671999997</v>
      </c>
      <c r="AA26" s="265">
        <v>855.01943954000001</v>
      </c>
      <c r="AB26" s="265">
        <v>695.47656331999997</v>
      </c>
      <c r="AC26" s="265">
        <v>561.96475101999999</v>
      </c>
      <c r="AD26" s="265">
        <v>320.16729008999999</v>
      </c>
      <c r="AE26" s="265">
        <v>134.58347569</v>
      </c>
      <c r="AF26" s="265">
        <v>28.144364127999999</v>
      </c>
      <c r="AG26" s="265">
        <v>5.7767221400000004</v>
      </c>
      <c r="AH26" s="265">
        <v>9.9940434609000004</v>
      </c>
      <c r="AI26" s="265">
        <v>48.898763903999999</v>
      </c>
      <c r="AJ26" s="265">
        <v>237.50883377</v>
      </c>
      <c r="AK26" s="265">
        <v>516.89471169000001</v>
      </c>
      <c r="AL26" s="265">
        <v>732.99639680999996</v>
      </c>
      <c r="AM26" s="265">
        <v>840.15102142000001</v>
      </c>
      <c r="AN26" s="265">
        <v>700.71629034</v>
      </c>
      <c r="AO26" s="265">
        <v>554.72341900000004</v>
      </c>
      <c r="AP26" s="265">
        <v>319.60617805999999</v>
      </c>
      <c r="AQ26" s="265">
        <v>133.96386616000001</v>
      </c>
      <c r="AR26" s="265">
        <v>25.495911069000002</v>
      </c>
      <c r="AS26" s="265">
        <v>5.5362578317000004</v>
      </c>
      <c r="AT26" s="265">
        <v>9.6606513092000004</v>
      </c>
      <c r="AU26" s="265">
        <v>47.167909811999998</v>
      </c>
      <c r="AV26" s="265">
        <v>229.91001953</v>
      </c>
      <c r="AW26" s="265">
        <v>520.51707768999995</v>
      </c>
      <c r="AX26" s="265">
        <v>722.18989965000003</v>
      </c>
      <c r="AY26" s="265">
        <v>855.36585643000001</v>
      </c>
      <c r="AZ26" s="308">
        <v>709.00409999999999</v>
      </c>
      <c r="BA26" s="308">
        <v>569.07230000000004</v>
      </c>
      <c r="BB26" s="308">
        <v>324.58749999999998</v>
      </c>
      <c r="BC26" s="308">
        <v>136.36580000000001</v>
      </c>
      <c r="BD26" s="308">
        <v>24.95449</v>
      </c>
      <c r="BE26" s="308">
        <v>5.411314</v>
      </c>
      <c r="BF26" s="308">
        <v>9.3772509999999993</v>
      </c>
      <c r="BG26" s="308">
        <v>45.533189999999998</v>
      </c>
      <c r="BH26" s="308">
        <v>229.45480000000001</v>
      </c>
      <c r="BI26" s="308">
        <v>517.62959999999998</v>
      </c>
      <c r="BJ26" s="308">
        <v>730.02279999999996</v>
      </c>
      <c r="BK26" s="308">
        <v>844.09720000000004</v>
      </c>
      <c r="BL26" s="308">
        <v>705.36199999999997</v>
      </c>
      <c r="BM26" s="308">
        <v>559.09360000000004</v>
      </c>
      <c r="BN26" s="308">
        <v>321.38150000000002</v>
      </c>
      <c r="BO26" s="308">
        <v>136.86709999999999</v>
      </c>
      <c r="BP26" s="308">
        <v>25.366330000000001</v>
      </c>
      <c r="BQ26" s="308">
        <v>5.5614239999999997</v>
      </c>
      <c r="BR26" s="308">
        <v>9.2224389999999996</v>
      </c>
      <c r="BS26" s="308">
        <v>45.32647</v>
      </c>
      <c r="BT26" s="308">
        <v>228.80019999999999</v>
      </c>
      <c r="BU26" s="308">
        <v>510.82979999999998</v>
      </c>
      <c r="BV26" s="308">
        <v>726.02959999999996</v>
      </c>
    </row>
    <row r="27" spans="1:74" ht="11.15" customHeight="1" x14ac:dyDescent="0.25">
      <c r="A27" s="8"/>
      <c r="B27" s="189" t="s">
        <v>156</v>
      </c>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733"/>
      <c r="BA27" s="733"/>
      <c r="BB27" s="733"/>
      <c r="BC27" s="733"/>
      <c r="BD27" s="733"/>
      <c r="BE27" s="733"/>
      <c r="BF27" s="733"/>
      <c r="BG27" s="733"/>
      <c r="BH27" s="733"/>
      <c r="BI27" s="733"/>
      <c r="BJ27" s="310"/>
      <c r="BK27" s="310"/>
      <c r="BL27" s="310"/>
      <c r="BM27" s="310"/>
      <c r="BN27" s="310"/>
      <c r="BO27" s="310"/>
      <c r="BP27" s="310"/>
      <c r="BQ27" s="310"/>
      <c r="BR27" s="310"/>
      <c r="BS27" s="310"/>
      <c r="BT27" s="310"/>
      <c r="BU27" s="310"/>
      <c r="BV27" s="310"/>
    </row>
    <row r="28" spans="1:74" ht="11.15" customHeight="1" x14ac:dyDescent="0.25">
      <c r="A28" s="9" t="s">
        <v>37</v>
      </c>
      <c r="B28" s="205" t="s">
        <v>426</v>
      </c>
      <c r="C28" s="265">
        <v>0</v>
      </c>
      <c r="D28" s="265">
        <v>0</v>
      </c>
      <c r="E28" s="265">
        <v>0</v>
      </c>
      <c r="F28" s="265">
        <v>0</v>
      </c>
      <c r="G28" s="265">
        <v>3.3074362305</v>
      </c>
      <c r="H28" s="265">
        <v>63.174620838000003</v>
      </c>
      <c r="I28" s="265">
        <v>274.50506999999999</v>
      </c>
      <c r="J28" s="265">
        <v>165.8756999</v>
      </c>
      <c r="K28" s="265">
        <v>28.220865564</v>
      </c>
      <c r="L28" s="265">
        <v>0</v>
      </c>
      <c r="M28" s="265">
        <v>0</v>
      </c>
      <c r="N28" s="265">
        <v>0</v>
      </c>
      <c r="O28" s="265">
        <v>0</v>
      </c>
      <c r="P28" s="265">
        <v>0</v>
      </c>
      <c r="Q28" s="265">
        <v>0</v>
      </c>
      <c r="R28" s="265">
        <v>0</v>
      </c>
      <c r="S28" s="265">
        <v>3.2880539266</v>
      </c>
      <c r="T28" s="265">
        <v>99.147423520000004</v>
      </c>
      <c r="U28" s="265">
        <v>292.40937702999997</v>
      </c>
      <c r="V28" s="265">
        <v>214.69957882</v>
      </c>
      <c r="W28" s="265">
        <v>34.445420726000002</v>
      </c>
      <c r="X28" s="265">
        <v>0</v>
      </c>
      <c r="Y28" s="265">
        <v>0</v>
      </c>
      <c r="Z28" s="265">
        <v>0</v>
      </c>
      <c r="AA28" s="265">
        <v>0</v>
      </c>
      <c r="AB28" s="265">
        <v>0</v>
      </c>
      <c r="AC28" s="265">
        <v>0</v>
      </c>
      <c r="AD28" s="265">
        <v>0</v>
      </c>
      <c r="AE28" s="265">
        <v>7.8154119497999996</v>
      </c>
      <c r="AF28" s="265">
        <v>132.93102439</v>
      </c>
      <c r="AG28" s="265">
        <v>159.25463714</v>
      </c>
      <c r="AH28" s="265">
        <v>237.57837555</v>
      </c>
      <c r="AI28" s="265">
        <v>59.849581256999997</v>
      </c>
      <c r="AJ28" s="265">
        <v>6.8892389765999997</v>
      </c>
      <c r="AK28" s="265">
        <v>0</v>
      </c>
      <c r="AL28" s="265">
        <v>0</v>
      </c>
      <c r="AM28" s="265">
        <v>0</v>
      </c>
      <c r="AN28" s="265">
        <v>0</v>
      </c>
      <c r="AO28" s="265">
        <v>0</v>
      </c>
      <c r="AP28" s="265">
        <v>0</v>
      </c>
      <c r="AQ28" s="265">
        <v>18.012473985</v>
      </c>
      <c r="AR28" s="265">
        <v>61.688232069000001</v>
      </c>
      <c r="AS28" s="265">
        <v>257.56827155000002</v>
      </c>
      <c r="AT28" s="265">
        <v>269.27160058999999</v>
      </c>
      <c r="AU28" s="265">
        <v>32.353683652000001</v>
      </c>
      <c r="AV28" s="265">
        <v>0</v>
      </c>
      <c r="AW28" s="265">
        <v>0</v>
      </c>
      <c r="AX28" s="265">
        <v>0</v>
      </c>
      <c r="AY28" s="265">
        <v>0</v>
      </c>
      <c r="AZ28" s="308">
        <v>0</v>
      </c>
      <c r="BA28" s="308">
        <v>0</v>
      </c>
      <c r="BB28" s="308">
        <v>0</v>
      </c>
      <c r="BC28" s="308">
        <v>7.7223111410999996</v>
      </c>
      <c r="BD28" s="308">
        <v>76.927591386000003</v>
      </c>
      <c r="BE28" s="308">
        <v>206.38854248999999</v>
      </c>
      <c r="BF28" s="308">
        <v>177.37700502999999</v>
      </c>
      <c r="BG28" s="308">
        <v>31.137112326</v>
      </c>
      <c r="BH28" s="308">
        <v>1.3952055880000001</v>
      </c>
      <c r="BI28" s="308">
        <v>0</v>
      </c>
      <c r="BJ28" s="308">
        <v>0</v>
      </c>
      <c r="BK28" s="308">
        <v>0</v>
      </c>
      <c r="BL28" s="308">
        <v>0</v>
      </c>
      <c r="BM28" s="308">
        <v>0</v>
      </c>
      <c r="BN28" s="308">
        <v>0</v>
      </c>
      <c r="BO28" s="308">
        <v>7.7179350233999999</v>
      </c>
      <c r="BP28" s="308">
        <v>76.895719963000005</v>
      </c>
      <c r="BQ28" s="308">
        <v>206.33256831</v>
      </c>
      <c r="BR28" s="308">
        <v>177.32708909999999</v>
      </c>
      <c r="BS28" s="308">
        <v>31.121772603</v>
      </c>
      <c r="BT28" s="308">
        <v>1.3939395365</v>
      </c>
      <c r="BU28" s="308">
        <v>0</v>
      </c>
      <c r="BV28" s="308">
        <v>0</v>
      </c>
    </row>
    <row r="29" spans="1:74" ht="11.15" customHeight="1" x14ac:dyDescent="0.25">
      <c r="A29" s="9" t="s">
        <v>38</v>
      </c>
      <c r="B29" s="205" t="s">
        <v>458</v>
      </c>
      <c r="C29" s="265">
        <v>0</v>
      </c>
      <c r="D29" s="265">
        <v>0</v>
      </c>
      <c r="E29" s="265">
        <v>0</v>
      </c>
      <c r="F29" s="265">
        <v>0.43602932154000001</v>
      </c>
      <c r="G29" s="265">
        <v>31.217047353000002</v>
      </c>
      <c r="H29" s="265">
        <v>112.05357599</v>
      </c>
      <c r="I29" s="265">
        <v>325.34657994999998</v>
      </c>
      <c r="J29" s="265">
        <v>218.11311867000001</v>
      </c>
      <c r="K29" s="265">
        <v>87.739078886000001</v>
      </c>
      <c r="L29" s="265">
        <v>7.9313129718999997</v>
      </c>
      <c r="M29" s="265">
        <v>0</v>
      </c>
      <c r="N29" s="265">
        <v>0</v>
      </c>
      <c r="O29" s="265">
        <v>0</v>
      </c>
      <c r="P29" s="265">
        <v>0</v>
      </c>
      <c r="Q29" s="265">
        <v>0</v>
      </c>
      <c r="R29" s="265">
        <v>0</v>
      </c>
      <c r="S29" s="265">
        <v>11.459437278999999</v>
      </c>
      <c r="T29" s="265">
        <v>145.09446951000001</v>
      </c>
      <c r="U29" s="265">
        <v>362.56537588999998</v>
      </c>
      <c r="V29" s="265">
        <v>260.98862534</v>
      </c>
      <c r="W29" s="265">
        <v>59.120429469999998</v>
      </c>
      <c r="X29" s="265">
        <v>4.4039863233999998</v>
      </c>
      <c r="Y29" s="265">
        <v>0</v>
      </c>
      <c r="Z29" s="265">
        <v>0</v>
      </c>
      <c r="AA29" s="265">
        <v>0</v>
      </c>
      <c r="AB29" s="265">
        <v>0</v>
      </c>
      <c r="AC29" s="265">
        <v>0</v>
      </c>
      <c r="AD29" s="265">
        <v>0</v>
      </c>
      <c r="AE29" s="265">
        <v>17.256177782000002</v>
      </c>
      <c r="AF29" s="265">
        <v>165.22656276000001</v>
      </c>
      <c r="AG29" s="265">
        <v>248.81001176000001</v>
      </c>
      <c r="AH29" s="265">
        <v>285.08538802999999</v>
      </c>
      <c r="AI29" s="265">
        <v>93.739320117999995</v>
      </c>
      <c r="AJ29" s="265">
        <v>23.161129895999998</v>
      </c>
      <c r="AK29" s="265">
        <v>0</v>
      </c>
      <c r="AL29" s="265">
        <v>0</v>
      </c>
      <c r="AM29" s="265">
        <v>0</v>
      </c>
      <c r="AN29" s="265">
        <v>0</v>
      </c>
      <c r="AO29" s="265">
        <v>0</v>
      </c>
      <c r="AP29" s="265">
        <v>0</v>
      </c>
      <c r="AQ29" s="265">
        <v>38.698519986999997</v>
      </c>
      <c r="AR29" s="265">
        <v>114.20438046</v>
      </c>
      <c r="AS29" s="265">
        <v>310.23716665000001</v>
      </c>
      <c r="AT29" s="265">
        <v>301.17612897999999</v>
      </c>
      <c r="AU29" s="265">
        <v>71.621377498000001</v>
      </c>
      <c r="AV29" s="265">
        <v>0.66405944052999999</v>
      </c>
      <c r="AW29" s="265">
        <v>0</v>
      </c>
      <c r="AX29" s="265">
        <v>0</v>
      </c>
      <c r="AY29" s="265">
        <v>0</v>
      </c>
      <c r="AZ29" s="308">
        <v>0</v>
      </c>
      <c r="BA29" s="308">
        <v>0</v>
      </c>
      <c r="BB29" s="308">
        <v>0</v>
      </c>
      <c r="BC29" s="308">
        <v>25.356245082000001</v>
      </c>
      <c r="BD29" s="308">
        <v>126.31175401</v>
      </c>
      <c r="BE29" s="308">
        <v>256.43190006999998</v>
      </c>
      <c r="BF29" s="308">
        <v>222.06396254000001</v>
      </c>
      <c r="BG29" s="308">
        <v>61.142535287000001</v>
      </c>
      <c r="BH29" s="308">
        <v>4.4208836667</v>
      </c>
      <c r="BI29" s="308">
        <v>0</v>
      </c>
      <c r="BJ29" s="308">
        <v>0</v>
      </c>
      <c r="BK29" s="308">
        <v>0</v>
      </c>
      <c r="BL29" s="308">
        <v>0</v>
      </c>
      <c r="BM29" s="308">
        <v>0</v>
      </c>
      <c r="BN29" s="308">
        <v>0.22231991575999999</v>
      </c>
      <c r="BO29" s="308">
        <v>25.379482454000001</v>
      </c>
      <c r="BP29" s="308">
        <v>126.36694196000001</v>
      </c>
      <c r="BQ29" s="308">
        <v>256.48501549000002</v>
      </c>
      <c r="BR29" s="308">
        <v>222.10790176</v>
      </c>
      <c r="BS29" s="308">
        <v>61.168978217999999</v>
      </c>
      <c r="BT29" s="308">
        <v>4.424195879</v>
      </c>
      <c r="BU29" s="308">
        <v>0</v>
      </c>
      <c r="BV29" s="308">
        <v>0</v>
      </c>
    </row>
    <row r="30" spans="1:74" ht="11.15" customHeight="1" x14ac:dyDescent="0.25">
      <c r="A30" s="9" t="s">
        <v>39</v>
      </c>
      <c r="B30" s="205" t="s">
        <v>427</v>
      </c>
      <c r="C30" s="265">
        <v>0</v>
      </c>
      <c r="D30" s="265">
        <v>0</v>
      </c>
      <c r="E30" s="265">
        <v>0</v>
      </c>
      <c r="F30" s="265">
        <v>0.80578506971999997</v>
      </c>
      <c r="G30" s="265">
        <v>47.280731019999997</v>
      </c>
      <c r="H30" s="265">
        <v>127.07989797</v>
      </c>
      <c r="I30" s="265">
        <v>319.93820395</v>
      </c>
      <c r="J30" s="265">
        <v>194.61953359</v>
      </c>
      <c r="K30" s="265">
        <v>134.99425282000001</v>
      </c>
      <c r="L30" s="265">
        <v>6.6535572799000002</v>
      </c>
      <c r="M30" s="265">
        <v>0</v>
      </c>
      <c r="N30" s="265">
        <v>0</v>
      </c>
      <c r="O30" s="265">
        <v>0</v>
      </c>
      <c r="P30" s="265">
        <v>0</v>
      </c>
      <c r="Q30" s="265">
        <v>2.0046543021000001</v>
      </c>
      <c r="R30" s="265">
        <v>0</v>
      </c>
      <c r="S30" s="265">
        <v>31.786695687000002</v>
      </c>
      <c r="T30" s="265">
        <v>186.89476103999999</v>
      </c>
      <c r="U30" s="265">
        <v>335.29973738000001</v>
      </c>
      <c r="V30" s="265">
        <v>218.37850445999999</v>
      </c>
      <c r="W30" s="265">
        <v>54.828136575000002</v>
      </c>
      <c r="X30" s="265">
        <v>1.9857637598</v>
      </c>
      <c r="Y30" s="265">
        <v>0</v>
      </c>
      <c r="Z30" s="265">
        <v>0</v>
      </c>
      <c r="AA30" s="265">
        <v>0</v>
      </c>
      <c r="AB30" s="265">
        <v>0</v>
      </c>
      <c r="AC30" s="265">
        <v>2.1714494547999998</v>
      </c>
      <c r="AD30" s="265">
        <v>0.26901003905999998</v>
      </c>
      <c r="AE30" s="265">
        <v>34.797974584000002</v>
      </c>
      <c r="AF30" s="265">
        <v>215.07838405999999</v>
      </c>
      <c r="AG30" s="265">
        <v>238.01226183</v>
      </c>
      <c r="AH30" s="265">
        <v>285.15491586000002</v>
      </c>
      <c r="AI30" s="265">
        <v>105.46151584</v>
      </c>
      <c r="AJ30" s="265">
        <v>29.27889832</v>
      </c>
      <c r="AK30" s="265">
        <v>0</v>
      </c>
      <c r="AL30" s="265">
        <v>0.55765897178000001</v>
      </c>
      <c r="AM30" s="265">
        <v>0</v>
      </c>
      <c r="AN30" s="265">
        <v>0</v>
      </c>
      <c r="AO30" s="265">
        <v>1.0565069917000001</v>
      </c>
      <c r="AP30" s="265">
        <v>0</v>
      </c>
      <c r="AQ30" s="265">
        <v>78.925965434999995</v>
      </c>
      <c r="AR30" s="265">
        <v>177.26998961999999</v>
      </c>
      <c r="AS30" s="265">
        <v>262.82789416999998</v>
      </c>
      <c r="AT30" s="265">
        <v>217.91977441</v>
      </c>
      <c r="AU30" s="265">
        <v>73.837475170999994</v>
      </c>
      <c r="AV30" s="265">
        <v>1.6136203547000001</v>
      </c>
      <c r="AW30" s="265">
        <v>0</v>
      </c>
      <c r="AX30" s="265">
        <v>0</v>
      </c>
      <c r="AY30" s="265">
        <v>0</v>
      </c>
      <c r="AZ30" s="308">
        <v>0</v>
      </c>
      <c r="BA30" s="308">
        <v>0.41124363288999999</v>
      </c>
      <c r="BB30" s="308">
        <v>1.4834517557</v>
      </c>
      <c r="BC30" s="308">
        <v>55.153101689000003</v>
      </c>
      <c r="BD30" s="308">
        <v>157.61170537999999</v>
      </c>
      <c r="BE30" s="308">
        <v>252.68177134000001</v>
      </c>
      <c r="BF30" s="308">
        <v>218.54426773</v>
      </c>
      <c r="BG30" s="308">
        <v>68.087690909000003</v>
      </c>
      <c r="BH30" s="308">
        <v>6.9526706090000001</v>
      </c>
      <c r="BI30" s="308">
        <v>0</v>
      </c>
      <c r="BJ30" s="308">
        <v>0</v>
      </c>
      <c r="BK30" s="308">
        <v>0</v>
      </c>
      <c r="BL30" s="308">
        <v>0</v>
      </c>
      <c r="BM30" s="308">
        <v>0.41034071911999997</v>
      </c>
      <c r="BN30" s="308">
        <v>2.5382964041</v>
      </c>
      <c r="BO30" s="308">
        <v>55.129437881999998</v>
      </c>
      <c r="BP30" s="308">
        <v>157.56320740000001</v>
      </c>
      <c r="BQ30" s="308">
        <v>252.61686331000001</v>
      </c>
      <c r="BR30" s="308">
        <v>218.48910164</v>
      </c>
      <c r="BS30" s="308">
        <v>68.066404616</v>
      </c>
      <c r="BT30" s="308">
        <v>6.9493109347999997</v>
      </c>
      <c r="BU30" s="308">
        <v>0</v>
      </c>
      <c r="BV30" s="308">
        <v>0</v>
      </c>
    </row>
    <row r="31" spans="1:74" ht="11.15" customHeight="1" x14ac:dyDescent="0.25">
      <c r="A31" s="9" t="s">
        <v>40</v>
      </c>
      <c r="B31" s="205" t="s">
        <v>428</v>
      </c>
      <c r="C31" s="265">
        <v>0</v>
      </c>
      <c r="D31" s="265">
        <v>0</v>
      </c>
      <c r="E31" s="265">
        <v>0</v>
      </c>
      <c r="F31" s="265">
        <v>6.0641569995999998</v>
      </c>
      <c r="G31" s="265">
        <v>41.783865751999997</v>
      </c>
      <c r="H31" s="265">
        <v>174.56489392</v>
      </c>
      <c r="I31" s="265">
        <v>319.77052935</v>
      </c>
      <c r="J31" s="265">
        <v>224.19118795</v>
      </c>
      <c r="K31" s="265">
        <v>182.30537677999999</v>
      </c>
      <c r="L31" s="265">
        <v>2.4016404410000001</v>
      </c>
      <c r="M31" s="265">
        <v>0</v>
      </c>
      <c r="N31" s="265">
        <v>0</v>
      </c>
      <c r="O31" s="265">
        <v>0</v>
      </c>
      <c r="P31" s="265">
        <v>0</v>
      </c>
      <c r="Q31" s="265">
        <v>6.0689747360000004</v>
      </c>
      <c r="R31" s="265">
        <v>1.3845681898</v>
      </c>
      <c r="S31" s="265">
        <v>36.996350442999997</v>
      </c>
      <c r="T31" s="265">
        <v>255.57250107999999</v>
      </c>
      <c r="U31" s="265">
        <v>343.16283019000002</v>
      </c>
      <c r="V31" s="265">
        <v>246.31209593</v>
      </c>
      <c r="W31" s="265">
        <v>71.909585105000005</v>
      </c>
      <c r="X31" s="265">
        <v>2.5232373102999999</v>
      </c>
      <c r="Y31" s="265">
        <v>0.28476025712000003</v>
      </c>
      <c r="Z31" s="265">
        <v>0</v>
      </c>
      <c r="AA31" s="265">
        <v>0</v>
      </c>
      <c r="AB31" s="265">
        <v>0</v>
      </c>
      <c r="AC31" s="265">
        <v>8.3624823056000004</v>
      </c>
      <c r="AD31" s="265">
        <v>2.9442007639000001</v>
      </c>
      <c r="AE31" s="265">
        <v>42.970678386000003</v>
      </c>
      <c r="AF31" s="265">
        <v>266.25943139999998</v>
      </c>
      <c r="AG31" s="265">
        <v>302.16018184000001</v>
      </c>
      <c r="AH31" s="265">
        <v>299.53668801999999</v>
      </c>
      <c r="AI31" s="265">
        <v>147.39618275999999</v>
      </c>
      <c r="AJ31" s="265">
        <v>22.162951945</v>
      </c>
      <c r="AK31" s="265">
        <v>0</v>
      </c>
      <c r="AL31" s="265">
        <v>1.2752573911</v>
      </c>
      <c r="AM31" s="265">
        <v>0</v>
      </c>
      <c r="AN31" s="265">
        <v>0</v>
      </c>
      <c r="AO31" s="265">
        <v>2.8067705779000001</v>
      </c>
      <c r="AP31" s="265">
        <v>2.0734824244999999</v>
      </c>
      <c r="AQ31" s="265">
        <v>71.261646106000001</v>
      </c>
      <c r="AR31" s="265">
        <v>232.09175109</v>
      </c>
      <c r="AS31" s="265">
        <v>337.57572744999999</v>
      </c>
      <c r="AT31" s="265">
        <v>275.38335962999997</v>
      </c>
      <c r="AU31" s="265">
        <v>120.73319488999999</v>
      </c>
      <c r="AV31" s="265">
        <v>7.9363361080999999</v>
      </c>
      <c r="AW31" s="265">
        <v>0</v>
      </c>
      <c r="AX31" s="265">
        <v>0</v>
      </c>
      <c r="AY31" s="265">
        <v>0</v>
      </c>
      <c r="AZ31" s="308">
        <v>0</v>
      </c>
      <c r="BA31" s="308">
        <v>2.9835649579000001</v>
      </c>
      <c r="BB31" s="308">
        <v>6.4984078683000002</v>
      </c>
      <c r="BC31" s="308">
        <v>66.396960531999994</v>
      </c>
      <c r="BD31" s="308">
        <v>193.00428467</v>
      </c>
      <c r="BE31" s="308">
        <v>312.12883482000001</v>
      </c>
      <c r="BF31" s="308">
        <v>270.22846731999999</v>
      </c>
      <c r="BG31" s="308">
        <v>94.848979647999997</v>
      </c>
      <c r="BH31" s="308">
        <v>9.8076400847999992</v>
      </c>
      <c r="BI31" s="308">
        <v>0.28455812924000001</v>
      </c>
      <c r="BJ31" s="308">
        <v>0</v>
      </c>
      <c r="BK31" s="308">
        <v>0</v>
      </c>
      <c r="BL31" s="308">
        <v>0</v>
      </c>
      <c r="BM31" s="308">
        <v>2.9809173637000002</v>
      </c>
      <c r="BN31" s="308">
        <v>6.4937917539000001</v>
      </c>
      <c r="BO31" s="308">
        <v>66.369246141999994</v>
      </c>
      <c r="BP31" s="308">
        <v>192.94595111000001</v>
      </c>
      <c r="BQ31" s="308">
        <v>312.06195078000002</v>
      </c>
      <c r="BR31" s="308">
        <v>270.15271639000002</v>
      </c>
      <c r="BS31" s="308">
        <v>94.805585809999997</v>
      </c>
      <c r="BT31" s="308">
        <v>9.7995681908000005</v>
      </c>
      <c r="BU31" s="308">
        <v>0.28436841799000001</v>
      </c>
      <c r="BV31" s="308">
        <v>0</v>
      </c>
    </row>
    <row r="32" spans="1:74" ht="11.15" customHeight="1" x14ac:dyDescent="0.25">
      <c r="A32" s="9" t="s">
        <v>326</v>
      </c>
      <c r="B32" s="205" t="s">
        <v>459</v>
      </c>
      <c r="C32" s="265">
        <v>29.359525694999999</v>
      </c>
      <c r="D32" s="265">
        <v>66.569884654999996</v>
      </c>
      <c r="E32" s="265">
        <v>55.934773491999998</v>
      </c>
      <c r="F32" s="265">
        <v>101.04027413999999</v>
      </c>
      <c r="G32" s="265">
        <v>292.83732823000003</v>
      </c>
      <c r="H32" s="265">
        <v>360.21485473000001</v>
      </c>
      <c r="I32" s="265">
        <v>480.43106732000001</v>
      </c>
      <c r="J32" s="265">
        <v>440.97301798000001</v>
      </c>
      <c r="K32" s="265">
        <v>373.95766708999997</v>
      </c>
      <c r="L32" s="265">
        <v>203.32504642999999</v>
      </c>
      <c r="M32" s="265">
        <v>52.992254566</v>
      </c>
      <c r="N32" s="265">
        <v>50.597067129000003</v>
      </c>
      <c r="O32" s="265">
        <v>47.033912370000003</v>
      </c>
      <c r="P32" s="265">
        <v>46.151147166999998</v>
      </c>
      <c r="Q32" s="265">
        <v>101.80182413999999</v>
      </c>
      <c r="R32" s="265">
        <v>108.95802001</v>
      </c>
      <c r="S32" s="265">
        <v>166.50797686000001</v>
      </c>
      <c r="T32" s="265">
        <v>341.76691388</v>
      </c>
      <c r="U32" s="265">
        <v>501.10813101999997</v>
      </c>
      <c r="V32" s="265">
        <v>453.88562703999997</v>
      </c>
      <c r="W32" s="265">
        <v>272.37344784999999</v>
      </c>
      <c r="X32" s="265">
        <v>183.80740793000001</v>
      </c>
      <c r="Y32" s="265">
        <v>93.499889178999993</v>
      </c>
      <c r="Z32" s="265">
        <v>21.163540282</v>
      </c>
      <c r="AA32" s="265">
        <v>30.200737027999999</v>
      </c>
      <c r="AB32" s="265">
        <v>50.287363067999998</v>
      </c>
      <c r="AC32" s="265">
        <v>73.733699111000007</v>
      </c>
      <c r="AD32" s="265">
        <v>81.100235444999996</v>
      </c>
      <c r="AE32" s="265">
        <v>187.5792883</v>
      </c>
      <c r="AF32" s="265">
        <v>346.87479457000001</v>
      </c>
      <c r="AG32" s="265">
        <v>437.01980004000001</v>
      </c>
      <c r="AH32" s="265">
        <v>455.44050421999998</v>
      </c>
      <c r="AI32" s="265">
        <v>280.19591106000001</v>
      </c>
      <c r="AJ32" s="265">
        <v>177.77202869999999</v>
      </c>
      <c r="AK32" s="265">
        <v>40.472399869999997</v>
      </c>
      <c r="AL32" s="265">
        <v>66.456906880000005</v>
      </c>
      <c r="AM32" s="265">
        <v>28.659756586</v>
      </c>
      <c r="AN32" s="265">
        <v>45.10933197</v>
      </c>
      <c r="AO32" s="265">
        <v>83.951501316000005</v>
      </c>
      <c r="AP32" s="265">
        <v>97.766338317999995</v>
      </c>
      <c r="AQ32" s="265">
        <v>241.65246841999999</v>
      </c>
      <c r="AR32" s="265">
        <v>376.12181440000001</v>
      </c>
      <c r="AS32" s="265">
        <v>481.77362060000002</v>
      </c>
      <c r="AT32" s="265">
        <v>440.00016099999999</v>
      </c>
      <c r="AU32" s="265">
        <v>277.80012264999999</v>
      </c>
      <c r="AV32" s="265">
        <v>106.92145062</v>
      </c>
      <c r="AW32" s="265">
        <v>87.959466543999994</v>
      </c>
      <c r="AX32" s="265">
        <v>38.480391857000001</v>
      </c>
      <c r="AY32" s="265">
        <v>33.752332330000002</v>
      </c>
      <c r="AZ32" s="308">
        <v>44.430054957000003</v>
      </c>
      <c r="BA32" s="308">
        <v>59.88955988</v>
      </c>
      <c r="BB32" s="308">
        <v>84.851766877000003</v>
      </c>
      <c r="BC32" s="308">
        <v>208.24506775</v>
      </c>
      <c r="BD32" s="308">
        <v>356.65258725000001</v>
      </c>
      <c r="BE32" s="308">
        <v>449.72587644999999</v>
      </c>
      <c r="BF32" s="308">
        <v>427.56255649000002</v>
      </c>
      <c r="BG32" s="308">
        <v>279.70590526000001</v>
      </c>
      <c r="BH32" s="308">
        <v>139.50790407</v>
      </c>
      <c r="BI32" s="308">
        <v>58.898935188999999</v>
      </c>
      <c r="BJ32" s="308">
        <v>34.599712689</v>
      </c>
      <c r="BK32" s="308">
        <v>30.495045009999998</v>
      </c>
      <c r="BL32" s="308">
        <v>33.135934960999997</v>
      </c>
      <c r="BM32" s="308">
        <v>52.545495397000003</v>
      </c>
      <c r="BN32" s="308">
        <v>78.484251489000002</v>
      </c>
      <c r="BO32" s="308">
        <v>208.81766888999999</v>
      </c>
      <c r="BP32" s="308">
        <v>357.14231373000001</v>
      </c>
      <c r="BQ32" s="308">
        <v>450.07718678999998</v>
      </c>
      <c r="BR32" s="308">
        <v>427.98212328</v>
      </c>
      <c r="BS32" s="308">
        <v>280.29919778999999</v>
      </c>
      <c r="BT32" s="308">
        <v>140.02839015000001</v>
      </c>
      <c r="BU32" s="308">
        <v>59.165774063000001</v>
      </c>
      <c r="BV32" s="308">
        <v>34.756313153999997</v>
      </c>
    </row>
    <row r="33" spans="1:74" ht="11.15" customHeight="1" x14ac:dyDescent="0.25">
      <c r="A33" s="9" t="s">
        <v>41</v>
      </c>
      <c r="B33" s="205" t="s">
        <v>430</v>
      </c>
      <c r="C33" s="265">
        <v>4.9511882443999999</v>
      </c>
      <c r="D33" s="265">
        <v>13.939441287999999</v>
      </c>
      <c r="E33" s="265">
        <v>9.8708159029000004</v>
      </c>
      <c r="F33" s="265">
        <v>31.283244213</v>
      </c>
      <c r="G33" s="265">
        <v>220.44152449000001</v>
      </c>
      <c r="H33" s="265">
        <v>300.12155829</v>
      </c>
      <c r="I33" s="265">
        <v>428.55974574999999</v>
      </c>
      <c r="J33" s="265">
        <v>408.33449026</v>
      </c>
      <c r="K33" s="265">
        <v>382.10977979</v>
      </c>
      <c r="L33" s="265">
        <v>80.441704377999997</v>
      </c>
      <c r="M33" s="265">
        <v>0.82372045323999998</v>
      </c>
      <c r="N33" s="265">
        <v>5.5001919780000001</v>
      </c>
      <c r="O33" s="265">
        <v>12.880725753</v>
      </c>
      <c r="P33" s="265">
        <v>4.3147231530000001</v>
      </c>
      <c r="Q33" s="265">
        <v>55.614100162</v>
      </c>
      <c r="R33" s="265">
        <v>20.437212138</v>
      </c>
      <c r="S33" s="265">
        <v>106.13711154000001</v>
      </c>
      <c r="T33" s="265">
        <v>296.22403284000001</v>
      </c>
      <c r="U33" s="265">
        <v>462.64480938000003</v>
      </c>
      <c r="V33" s="265">
        <v>388.61968707</v>
      </c>
      <c r="W33" s="265">
        <v>209.59827232999999</v>
      </c>
      <c r="X33" s="265">
        <v>66.489306553999995</v>
      </c>
      <c r="Y33" s="265">
        <v>12.574763809</v>
      </c>
      <c r="Z33" s="265">
        <v>0.97402147855999999</v>
      </c>
      <c r="AA33" s="265">
        <v>5.4949828004999999</v>
      </c>
      <c r="AB33" s="265">
        <v>1.0811901035</v>
      </c>
      <c r="AC33" s="265">
        <v>33.596815712000001</v>
      </c>
      <c r="AD33" s="265">
        <v>17.270616789000002</v>
      </c>
      <c r="AE33" s="265">
        <v>108.34826608</v>
      </c>
      <c r="AF33" s="265">
        <v>306.48172195000001</v>
      </c>
      <c r="AG33" s="265">
        <v>396.92677816999998</v>
      </c>
      <c r="AH33" s="265">
        <v>410.429956</v>
      </c>
      <c r="AI33" s="265">
        <v>207.10936919</v>
      </c>
      <c r="AJ33" s="265">
        <v>97.959612390999993</v>
      </c>
      <c r="AK33" s="265">
        <v>1.9424338317000001</v>
      </c>
      <c r="AL33" s="265">
        <v>25.193168143000001</v>
      </c>
      <c r="AM33" s="265">
        <v>2.9113295030000002</v>
      </c>
      <c r="AN33" s="265">
        <v>3.0188836288999998</v>
      </c>
      <c r="AO33" s="265">
        <v>22.341971026</v>
      </c>
      <c r="AP33" s="265">
        <v>24.568436603999999</v>
      </c>
      <c r="AQ33" s="265">
        <v>205.66199498</v>
      </c>
      <c r="AR33" s="265">
        <v>368.33540206999999</v>
      </c>
      <c r="AS33" s="265">
        <v>480.19260248000001</v>
      </c>
      <c r="AT33" s="265">
        <v>385.34795702000002</v>
      </c>
      <c r="AU33" s="265">
        <v>201.77547490000001</v>
      </c>
      <c r="AV33" s="265">
        <v>29.106317719</v>
      </c>
      <c r="AW33" s="265">
        <v>4.6438630785999999</v>
      </c>
      <c r="AX33" s="265">
        <v>3.4567213022000001</v>
      </c>
      <c r="AY33" s="265">
        <v>1.4137767530000001</v>
      </c>
      <c r="AZ33" s="308">
        <v>4.2869827446000004</v>
      </c>
      <c r="BA33" s="308">
        <v>19.499403976</v>
      </c>
      <c r="BB33" s="308">
        <v>36.365747462000002</v>
      </c>
      <c r="BC33" s="308">
        <v>157.73876576000001</v>
      </c>
      <c r="BD33" s="308">
        <v>316.55231029999999</v>
      </c>
      <c r="BE33" s="308">
        <v>422.05224715999998</v>
      </c>
      <c r="BF33" s="308">
        <v>405.84658554999999</v>
      </c>
      <c r="BG33" s="308">
        <v>219.53796553000001</v>
      </c>
      <c r="BH33" s="308">
        <v>56.876692904999999</v>
      </c>
      <c r="BI33" s="308">
        <v>6.4657473262999998</v>
      </c>
      <c r="BJ33" s="308">
        <v>2.4427347560000001</v>
      </c>
      <c r="BK33" s="308">
        <v>5.3232783038000004</v>
      </c>
      <c r="BL33" s="308">
        <v>4.0204847301999997</v>
      </c>
      <c r="BM33" s="308">
        <v>18.221933079999999</v>
      </c>
      <c r="BN33" s="308">
        <v>32.639904178000002</v>
      </c>
      <c r="BO33" s="308">
        <v>157.62722163999999</v>
      </c>
      <c r="BP33" s="308">
        <v>316.43103724000002</v>
      </c>
      <c r="BQ33" s="308">
        <v>421.95588154000001</v>
      </c>
      <c r="BR33" s="308">
        <v>405.73875735000001</v>
      </c>
      <c r="BS33" s="308">
        <v>219.41350523</v>
      </c>
      <c r="BT33" s="308">
        <v>56.816986391</v>
      </c>
      <c r="BU33" s="308">
        <v>6.4521517688000003</v>
      </c>
      <c r="BV33" s="308">
        <v>2.4364139077</v>
      </c>
    </row>
    <row r="34" spans="1:74" ht="11.15" customHeight="1" x14ac:dyDescent="0.25">
      <c r="A34" s="9" t="s">
        <v>42</v>
      </c>
      <c r="B34" s="205" t="s">
        <v>431</v>
      </c>
      <c r="C34" s="265">
        <v>11.920176919999999</v>
      </c>
      <c r="D34" s="265">
        <v>24.357286884000001</v>
      </c>
      <c r="E34" s="265">
        <v>36.101457848000003</v>
      </c>
      <c r="F34" s="265">
        <v>90.986059467999993</v>
      </c>
      <c r="G34" s="265">
        <v>291.23111759</v>
      </c>
      <c r="H34" s="265">
        <v>439.00582472000002</v>
      </c>
      <c r="I34" s="265">
        <v>548.55807228000003</v>
      </c>
      <c r="J34" s="265">
        <v>624.56169495999995</v>
      </c>
      <c r="K34" s="265">
        <v>523.48968018000005</v>
      </c>
      <c r="L34" s="265">
        <v>139.22968402000001</v>
      </c>
      <c r="M34" s="265">
        <v>15.774343414000001</v>
      </c>
      <c r="N34" s="265">
        <v>13.194125080999999</v>
      </c>
      <c r="O34" s="265">
        <v>28.687824591999998</v>
      </c>
      <c r="P34" s="265">
        <v>12.863113351999999</v>
      </c>
      <c r="Q34" s="265">
        <v>132.34418589000001</v>
      </c>
      <c r="R34" s="265">
        <v>105.7437649</v>
      </c>
      <c r="S34" s="265">
        <v>279.31441429</v>
      </c>
      <c r="T34" s="265">
        <v>456.90931062999999</v>
      </c>
      <c r="U34" s="265">
        <v>602.97685641999999</v>
      </c>
      <c r="V34" s="265">
        <v>578.19007637000004</v>
      </c>
      <c r="W34" s="265">
        <v>325.95539459999998</v>
      </c>
      <c r="X34" s="265">
        <v>132.99064944</v>
      </c>
      <c r="Y34" s="265">
        <v>70.761451794999999</v>
      </c>
      <c r="Z34" s="265">
        <v>8.1821161022000002</v>
      </c>
      <c r="AA34" s="265">
        <v>15.117984182000001</v>
      </c>
      <c r="AB34" s="265">
        <v>4.2605419475000001</v>
      </c>
      <c r="AC34" s="265">
        <v>70.248169934000003</v>
      </c>
      <c r="AD34" s="265">
        <v>84.031408055</v>
      </c>
      <c r="AE34" s="265">
        <v>229.03423609000001</v>
      </c>
      <c r="AF34" s="265">
        <v>456.22730437000001</v>
      </c>
      <c r="AG34" s="265">
        <v>513.60561897000002</v>
      </c>
      <c r="AH34" s="265">
        <v>554.02547658000003</v>
      </c>
      <c r="AI34" s="265">
        <v>401.54769189000001</v>
      </c>
      <c r="AJ34" s="265">
        <v>208.67619099000001</v>
      </c>
      <c r="AK34" s="265">
        <v>32.207650704000002</v>
      </c>
      <c r="AL34" s="265">
        <v>74.580911532000002</v>
      </c>
      <c r="AM34" s="265">
        <v>9.6867522594000004</v>
      </c>
      <c r="AN34" s="265">
        <v>5.2584334539000004</v>
      </c>
      <c r="AO34" s="265">
        <v>41.707871412999999</v>
      </c>
      <c r="AP34" s="265">
        <v>157.87351451999999</v>
      </c>
      <c r="AQ34" s="265">
        <v>385.06397580999999</v>
      </c>
      <c r="AR34" s="265">
        <v>551.72384166999996</v>
      </c>
      <c r="AS34" s="265">
        <v>678.63195311000004</v>
      </c>
      <c r="AT34" s="265">
        <v>581.12364906000005</v>
      </c>
      <c r="AU34" s="265">
        <v>402.67650759999998</v>
      </c>
      <c r="AV34" s="265">
        <v>132.03007607000001</v>
      </c>
      <c r="AW34" s="265">
        <v>24.752536181</v>
      </c>
      <c r="AX34" s="265">
        <v>13.336986131</v>
      </c>
      <c r="AY34" s="265">
        <v>17.51596018</v>
      </c>
      <c r="AZ34" s="308">
        <v>18.752661061000001</v>
      </c>
      <c r="BA34" s="308">
        <v>61.711274652999997</v>
      </c>
      <c r="BB34" s="308">
        <v>125.75585083999999</v>
      </c>
      <c r="BC34" s="308">
        <v>305.06732006999999</v>
      </c>
      <c r="BD34" s="308">
        <v>467.67218167999999</v>
      </c>
      <c r="BE34" s="308">
        <v>567.60370907000004</v>
      </c>
      <c r="BF34" s="308">
        <v>565.34410104000006</v>
      </c>
      <c r="BG34" s="308">
        <v>365.61145181000001</v>
      </c>
      <c r="BH34" s="308">
        <v>144.49668503999999</v>
      </c>
      <c r="BI34" s="308">
        <v>38.015507006</v>
      </c>
      <c r="BJ34" s="308">
        <v>8.9639375548999993</v>
      </c>
      <c r="BK34" s="308">
        <v>13.732555107</v>
      </c>
      <c r="BL34" s="308">
        <v>17.182705253000002</v>
      </c>
      <c r="BM34" s="308">
        <v>50.934243723000002</v>
      </c>
      <c r="BN34" s="308">
        <v>102.05631296</v>
      </c>
      <c r="BO34" s="308">
        <v>305.27076720999997</v>
      </c>
      <c r="BP34" s="308">
        <v>467.84075027</v>
      </c>
      <c r="BQ34" s="308">
        <v>567.73679498000001</v>
      </c>
      <c r="BR34" s="308">
        <v>565.48841448999997</v>
      </c>
      <c r="BS34" s="308">
        <v>365.74630463</v>
      </c>
      <c r="BT34" s="308">
        <v>144.60748659000001</v>
      </c>
      <c r="BU34" s="308">
        <v>38.056902583000003</v>
      </c>
      <c r="BV34" s="308">
        <v>8.9659652185999992</v>
      </c>
    </row>
    <row r="35" spans="1:74" ht="11.15" customHeight="1" x14ac:dyDescent="0.25">
      <c r="A35" s="9" t="s">
        <v>44</v>
      </c>
      <c r="B35" s="205" t="s">
        <v>432</v>
      </c>
      <c r="C35" s="265">
        <v>4.3668137359999998E-2</v>
      </c>
      <c r="D35" s="265">
        <v>0</v>
      </c>
      <c r="E35" s="265">
        <v>10.00198638</v>
      </c>
      <c r="F35" s="265">
        <v>49.733913401999999</v>
      </c>
      <c r="G35" s="265">
        <v>56.003688660000002</v>
      </c>
      <c r="H35" s="265">
        <v>230.29030935</v>
      </c>
      <c r="I35" s="265">
        <v>392.08351443999999</v>
      </c>
      <c r="J35" s="265">
        <v>382.15064374000002</v>
      </c>
      <c r="K35" s="265">
        <v>204.50478498999999</v>
      </c>
      <c r="L35" s="265">
        <v>47.800749670000002</v>
      </c>
      <c r="M35" s="265">
        <v>10.500659884999999</v>
      </c>
      <c r="N35" s="265">
        <v>0</v>
      </c>
      <c r="O35" s="265">
        <v>0</v>
      </c>
      <c r="P35" s="265">
        <v>1.7219022954000001</v>
      </c>
      <c r="Q35" s="265">
        <v>8.1334826972999998</v>
      </c>
      <c r="R35" s="265">
        <v>42.545120374</v>
      </c>
      <c r="S35" s="265">
        <v>158.24209110999999</v>
      </c>
      <c r="T35" s="265">
        <v>262.05209466999997</v>
      </c>
      <c r="U35" s="265">
        <v>411.81383492999998</v>
      </c>
      <c r="V35" s="265">
        <v>438.73153696000003</v>
      </c>
      <c r="W35" s="265">
        <v>226.39842338</v>
      </c>
      <c r="X35" s="265">
        <v>100.98637603</v>
      </c>
      <c r="Y35" s="265">
        <v>14.547111503</v>
      </c>
      <c r="Z35" s="265">
        <v>0</v>
      </c>
      <c r="AA35" s="265">
        <v>4.3655573188000001E-2</v>
      </c>
      <c r="AB35" s="265">
        <v>2.8743954209</v>
      </c>
      <c r="AC35" s="265">
        <v>7.0711196074</v>
      </c>
      <c r="AD35" s="265">
        <v>58.547266120000003</v>
      </c>
      <c r="AE35" s="265">
        <v>123.80251638999999</v>
      </c>
      <c r="AF35" s="265">
        <v>344.76957446</v>
      </c>
      <c r="AG35" s="265">
        <v>414.37270617000001</v>
      </c>
      <c r="AH35" s="265">
        <v>328.36737801999999</v>
      </c>
      <c r="AI35" s="265">
        <v>220.07184968999999</v>
      </c>
      <c r="AJ35" s="265">
        <v>44.397283102999999</v>
      </c>
      <c r="AK35" s="265">
        <v>23.720712614</v>
      </c>
      <c r="AL35" s="265">
        <v>0</v>
      </c>
      <c r="AM35" s="265">
        <v>0</v>
      </c>
      <c r="AN35" s="265">
        <v>1.7291033731000001</v>
      </c>
      <c r="AO35" s="265">
        <v>13.110407404</v>
      </c>
      <c r="AP35" s="265">
        <v>52.273799797999999</v>
      </c>
      <c r="AQ35" s="265">
        <v>125.20952542000001</v>
      </c>
      <c r="AR35" s="265">
        <v>287.80094593000001</v>
      </c>
      <c r="AS35" s="265">
        <v>425.68102155000003</v>
      </c>
      <c r="AT35" s="265">
        <v>353.49556885999999</v>
      </c>
      <c r="AU35" s="265">
        <v>241.60013967</v>
      </c>
      <c r="AV35" s="265">
        <v>65.099868849000003</v>
      </c>
      <c r="AW35" s="265">
        <v>1.7335788833000001</v>
      </c>
      <c r="AX35" s="265">
        <v>0</v>
      </c>
      <c r="AY35" s="265">
        <v>0</v>
      </c>
      <c r="AZ35" s="308">
        <v>2.6922143878</v>
      </c>
      <c r="BA35" s="308">
        <v>12.446648936000001</v>
      </c>
      <c r="BB35" s="308">
        <v>40.376453585999997</v>
      </c>
      <c r="BC35" s="308">
        <v>121.43939426</v>
      </c>
      <c r="BD35" s="308">
        <v>260.94784010000001</v>
      </c>
      <c r="BE35" s="308">
        <v>384.87093026000002</v>
      </c>
      <c r="BF35" s="308">
        <v>337.20748715000002</v>
      </c>
      <c r="BG35" s="308">
        <v>195.15105585000001</v>
      </c>
      <c r="BH35" s="308">
        <v>63.487903189999997</v>
      </c>
      <c r="BI35" s="308">
        <v>7.7459774159999997</v>
      </c>
      <c r="BJ35" s="308">
        <v>0</v>
      </c>
      <c r="BK35" s="308">
        <v>0.74882431883</v>
      </c>
      <c r="BL35" s="308">
        <v>2.8604392495000002</v>
      </c>
      <c r="BM35" s="308">
        <v>11.611477759</v>
      </c>
      <c r="BN35" s="308">
        <v>38.366870216999999</v>
      </c>
      <c r="BO35" s="308">
        <v>121.68326534000001</v>
      </c>
      <c r="BP35" s="308">
        <v>261.29640088000002</v>
      </c>
      <c r="BQ35" s="308">
        <v>385.30577411000002</v>
      </c>
      <c r="BR35" s="308">
        <v>337.65017102000002</v>
      </c>
      <c r="BS35" s="308">
        <v>195.51958425999999</v>
      </c>
      <c r="BT35" s="308">
        <v>63.649031417000003</v>
      </c>
      <c r="BU35" s="308">
        <v>7.7690170057000003</v>
      </c>
      <c r="BV35" s="308">
        <v>0</v>
      </c>
    </row>
    <row r="36" spans="1:74" ht="11.15" customHeight="1" x14ac:dyDescent="0.25">
      <c r="A36" s="9" t="s">
        <v>45</v>
      </c>
      <c r="B36" s="205" t="s">
        <v>433</v>
      </c>
      <c r="C36" s="265">
        <v>8.4961627515</v>
      </c>
      <c r="D36" s="265">
        <v>5.6347194715000004</v>
      </c>
      <c r="E36" s="265">
        <v>8.4387242694999998</v>
      </c>
      <c r="F36" s="265">
        <v>26.001520970000001</v>
      </c>
      <c r="G36" s="265">
        <v>23.872504261</v>
      </c>
      <c r="H36" s="265">
        <v>115.93593374</v>
      </c>
      <c r="I36" s="265">
        <v>209.62203299999999</v>
      </c>
      <c r="J36" s="265">
        <v>246.25460133999999</v>
      </c>
      <c r="K36" s="265">
        <v>131.83304803999999</v>
      </c>
      <c r="L36" s="265">
        <v>40.629407289</v>
      </c>
      <c r="M36" s="265">
        <v>16.281744938999999</v>
      </c>
      <c r="N36" s="265">
        <v>10.309329323</v>
      </c>
      <c r="O36" s="265">
        <v>9.0614621460000002</v>
      </c>
      <c r="P36" s="265">
        <v>7.7555513236999998</v>
      </c>
      <c r="Q36" s="265">
        <v>8.2381057346999995</v>
      </c>
      <c r="R36" s="265">
        <v>19.205707005000001</v>
      </c>
      <c r="S36" s="265">
        <v>66.423572075999999</v>
      </c>
      <c r="T36" s="265">
        <v>111.36839387000001</v>
      </c>
      <c r="U36" s="265">
        <v>213.36011483999999</v>
      </c>
      <c r="V36" s="265">
        <v>294.90221628</v>
      </c>
      <c r="W36" s="265">
        <v>213.99380550999999</v>
      </c>
      <c r="X36" s="265">
        <v>101.12143016</v>
      </c>
      <c r="Y36" s="265">
        <v>15.507069549000001</v>
      </c>
      <c r="Z36" s="265">
        <v>10.212210527</v>
      </c>
      <c r="AA36" s="265">
        <v>9.5695691278999995</v>
      </c>
      <c r="AB36" s="265">
        <v>7.0787677810999998</v>
      </c>
      <c r="AC36" s="265">
        <v>7.5696043972</v>
      </c>
      <c r="AD36" s="265">
        <v>23.585349817000001</v>
      </c>
      <c r="AE36" s="265">
        <v>50.813533691000004</v>
      </c>
      <c r="AF36" s="265">
        <v>175.47703638999999</v>
      </c>
      <c r="AG36" s="265">
        <v>295.78720700000002</v>
      </c>
      <c r="AH36" s="265">
        <v>250.83381650000001</v>
      </c>
      <c r="AI36" s="265">
        <v>158.25607278000001</v>
      </c>
      <c r="AJ36" s="265">
        <v>26.90719601</v>
      </c>
      <c r="AK36" s="265">
        <v>24.542349031000001</v>
      </c>
      <c r="AL36" s="265">
        <v>8.2148971169999996</v>
      </c>
      <c r="AM36" s="265">
        <v>9.4378147231000007</v>
      </c>
      <c r="AN36" s="265">
        <v>7.4787529189999997</v>
      </c>
      <c r="AO36" s="265">
        <v>13.744643301</v>
      </c>
      <c r="AP36" s="265">
        <v>23.431657543</v>
      </c>
      <c r="AQ36" s="265">
        <v>43.057856301000001</v>
      </c>
      <c r="AR36" s="265">
        <v>147.88825152999999</v>
      </c>
      <c r="AS36" s="265">
        <v>247.14784552</v>
      </c>
      <c r="AT36" s="265">
        <v>297.31669509</v>
      </c>
      <c r="AU36" s="265">
        <v>222.06511223999999</v>
      </c>
      <c r="AV36" s="265">
        <v>59.970480379000001</v>
      </c>
      <c r="AW36" s="265">
        <v>10.629213875</v>
      </c>
      <c r="AX36" s="265">
        <v>8.6826251418999991</v>
      </c>
      <c r="AY36" s="265">
        <v>7.2419643512</v>
      </c>
      <c r="AZ36" s="308">
        <v>6.6206660353000002</v>
      </c>
      <c r="BA36" s="308">
        <v>10.129374528</v>
      </c>
      <c r="BB36" s="308">
        <v>17.170221828999999</v>
      </c>
      <c r="BC36" s="308">
        <v>44.116621035000001</v>
      </c>
      <c r="BD36" s="308">
        <v>103.37391975</v>
      </c>
      <c r="BE36" s="308">
        <v>224.82149982999999</v>
      </c>
      <c r="BF36" s="308">
        <v>217.69185912</v>
      </c>
      <c r="BG36" s="308">
        <v>134.44105543000001</v>
      </c>
      <c r="BH36" s="308">
        <v>40.267083618000001</v>
      </c>
      <c r="BI36" s="308">
        <v>13.056061974</v>
      </c>
      <c r="BJ36" s="308">
        <v>8.5032892833999991</v>
      </c>
      <c r="BK36" s="308">
        <v>7.9325501239999996</v>
      </c>
      <c r="BL36" s="308">
        <v>6.5828231440999998</v>
      </c>
      <c r="BM36" s="308">
        <v>10.08190785</v>
      </c>
      <c r="BN36" s="308">
        <v>17.110221535000001</v>
      </c>
      <c r="BO36" s="308">
        <v>44.024517703000001</v>
      </c>
      <c r="BP36" s="308">
        <v>103.23462723999999</v>
      </c>
      <c r="BQ36" s="308">
        <v>224.62714016000001</v>
      </c>
      <c r="BR36" s="308">
        <v>217.49291473</v>
      </c>
      <c r="BS36" s="308">
        <v>134.26649732999999</v>
      </c>
      <c r="BT36" s="308">
        <v>40.169150088999999</v>
      </c>
      <c r="BU36" s="308">
        <v>12.996929196</v>
      </c>
      <c r="BV36" s="308">
        <v>8.4565361871999993</v>
      </c>
    </row>
    <row r="37" spans="1:74" ht="11.15" customHeight="1" x14ac:dyDescent="0.25">
      <c r="A37" s="9" t="s">
        <v>560</v>
      </c>
      <c r="B37" s="205" t="s">
        <v>460</v>
      </c>
      <c r="C37" s="265">
        <v>8.9649009711000005</v>
      </c>
      <c r="D37" s="265">
        <v>17.942302187999999</v>
      </c>
      <c r="E37" s="265">
        <v>18.235217603999999</v>
      </c>
      <c r="F37" s="265">
        <v>41.573091233</v>
      </c>
      <c r="G37" s="265">
        <v>128.57941833000001</v>
      </c>
      <c r="H37" s="265">
        <v>226.0002131</v>
      </c>
      <c r="I37" s="265">
        <v>372.39540712000002</v>
      </c>
      <c r="J37" s="265">
        <v>334.98275816</v>
      </c>
      <c r="K37" s="265">
        <v>241.57439321999999</v>
      </c>
      <c r="L37" s="265">
        <v>74.600920466000005</v>
      </c>
      <c r="M37" s="265">
        <v>15.96987886</v>
      </c>
      <c r="N37" s="265">
        <v>13.696925672000001</v>
      </c>
      <c r="O37" s="265">
        <v>15.124307934999999</v>
      </c>
      <c r="P37" s="265">
        <v>12.422500726999999</v>
      </c>
      <c r="Q37" s="265">
        <v>42.478648061999998</v>
      </c>
      <c r="R37" s="265">
        <v>42.367488174000002</v>
      </c>
      <c r="S37" s="265">
        <v>105.12975847</v>
      </c>
      <c r="T37" s="265">
        <v>246.12981364000001</v>
      </c>
      <c r="U37" s="265">
        <v>397.01425523</v>
      </c>
      <c r="V37" s="265">
        <v>355.94577787999998</v>
      </c>
      <c r="W37" s="265">
        <v>180.29596108000001</v>
      </c>
      <c r="X37" s="265">
        <v>82.077705911999999</v>
      </c>
      <c r="Y37" s="265">
        <v>31.823586560999999</v>
      </c>
      <c r="Z37" s="265">
        <v>6.9533608565999998</v>
      </c>
      <c r="AA37" s="265">
        <v>9.7888349401999992</v>
      </c>
      <c r="AB37" s="265">
        <v>12.028672556</v>
      </c>
      <c r="AC37" s="265">
        <v>28.074723210999998</v>
      </c>
      <c r="AD37" s="265">
        <v>36.182838001</v>
      </c>
      <c r="AE37" s="265">
        <v>100.31604191</v>
      </c>
      <c r="AF37" s="265">
        <v>273.65404102999997</v>
      </c>
      <c r="AG37" s="265">
        <v>346.23853210999999</v>
      </c>
      <c r="AH37" s="265">
        <v>356.72528426000002</v>
      </c>
      <c r="AI37" s="265">
        <v>199.79386711000001</v>
      </c>
      <c r="AJ37" s="265">
        <v>84.066250933999996</v>
      </c>
      <c r="AK37" s="265">
        <v>18.024004096999999</v>
      </c>
      <c r="AL37" s="265">
        <v>25.656675410999998</v>
      </c>
      <c r="AM37" s="265">
        <v>8.6736578875999992</v>
      </c>
      <c r="AN37" s="265">
        <v>11.272678137</v>
      </c>
      <c r="AO37" s="265">
        <v>27.021120250999999</v>
      </c>
      <c r="AP37" s="265">
        <v>48.827947467999998</v>
      </c>
      <c r="AQ37" s="265">
        <v>147.08639889</v>
      </c>
      <c r="AR37" s="265">
        <v>269.80479165999998</v>
      </c>
      <c r="AS37" s="265">
        <v>392.59593104999999</v>
      </c>
      <c r="AT37" s="265">
        <v>357.87553867999998</v>
      </c>
      <c r="AU37" s="265">
        <v>201.36875412000001</v>
      </c>
      <c r="AV37" s="265">
        <v>55.364570790999998</v>
      </c>
      <c r="AW37" s="265">
        <v>23.075375209000001</v>
      </c>
      <c r="AX37" s="265">
        <v>11.082995807</v>
      </c>
      <c r="AY37" s="265">
        <v>10.302133158</v>
      </c>
      <c r="AZ37" s="308">
        <v>12.912209731000001</v>
      </c>
      <c r="BA37" s="308">
        <v>23.926695161000001</v>
      </c>
      <c r="BB37" s="308">
        <v>41.726601041999999</v>
      </c>
      <c r="BC37" s="308">
        <v>122.09632032</v>
      </c>
      <c r="BD37" s="308">
        <v>240.72797904999999</v>
      </c>
      <c r="BE37" s="308">
        <v>350.56178401</v>
      </c>
      <c r="BF37" s="308">
        <v>326.93966820999998</v>
      </c>
      <c r="BG37" s="308">
        <v>177.32262312</v>
      </c>
      <c r="BH37" s="308">
        <v>63.618282538000003</v>
      </c>
      <c r="BI37" s="308">
        <v>19.912528492</v>
      </c>
      <c r="BJ37" s="308">
        <v>9.7018650374999993</v>
      </c>
      <c r="BK37" s="308">
        <v>9.6055368576000006</v>
      </c>
      <c r="BL37" s="308">
        <v>10.458351727</v>
      </c>
      <c r="BM37" s="308">
        <v>21.028253920000001</v>
      </c>
      <c r="BN37" s="308">
        <v>37.411335622000003</v>
      </c>
      <c r="BO37" s="308">
        <v>122.66361779</v>
      </c>
      <c r="BP37" s="308">
        <v>241.40040818</v>
      </c>
      <c r="BQ37" s="308">
        <v>351.14951780000001</v>
      </c>
      <c r="BR37" s="308">
        <v>327.55057295</v>
      </c>
      <c r="BS37" s="308">
        <v>177.91594504</v>
      </c>
      <c r="BT37" s="308">
        <v>63.973523864000001</v>
      </c>
      <c r="BU37" s="308">
        <v>20.045545628999999</v>
      </c>
      <c r="BV37" s="308">
        <v>9.7620968282000007</v>
      </c>
    </row>
    <row r="38" spans="1:74" ht="11.15" customHeight="1" x14ac:dyDescent="0.25">
      <c r="A38" s="9"/>
      <c r="B38" s="189" t="s">
        <v>157</v>
      </c>
      <c r="C38" s="240"/>
      <c r="D38" s="240"/>
      <c r="E38" s="240"/>
      <c r="F38" s="240"/>
      <c r="G38" s="240"/>
      <c r="H38" s="240"/>
      <c r="I38" s="240"/>
      <c r="J38" s="240"/>
      <c r="K38" s="240"/>
      <c r="L38" s="240"/>
      <c r="M38" s="240"/>
      <c r="N38" s="240"/>
      <c r="O38" s="240"/>
      <c r="P38" s="240"/>
      <c r="Q38" s="240"/>
      <c r="R38" s="240"/>
      <c r="S38" s="240"/>
      <c r="T38" s="240"/>
      <c r="U38" s="240"/>
      <c r="V38" s="240"/>
      <c r="W38" s="240"/>
      <c r="X38" s="240"/>
      <c r="Y38" s="240"/>
      <c r="Z38" s="240"/>
      <c r="AA38" s="240"/>
      <c r="AB38" s="240"/>
      <c r="AC38" s="240"/>
      <c r="AD38" s="240"/>
      <c r="AE38" s="240"/>
      <c r="AF38" s="240"/>
      <c r="AG38" s="240"/>
      <c r="AH38" s="240"/>
      <c r="AI38" s="240"/>
      <c r="AJ38" s="240"/>
      <c r="AK38" s="240"/>
      <c r="AL38" s="240"/>
      <c r="AM38" s="240"/>
      <c r="AN38" s="240"/>
      <c r="AO38" s="240"/>
      <c r="AP38" s="240"/>
      <c r="AQ38" s="240"/>
      <c r="AR38" s="240"/>
      <c r="AS38" s="240"/>
      <c r="AT38" s="240"/>
      <c r="AU38" s="240"/>
      <c r="AV38" s="240"/>
      <c r="AW38" s="240"/>
      <c r="AX38" s="240"/>
      <c r="AY38" s="240"/>
      <c r="AZ38" s="309"/>
      <c r="BA38" s="309"/>
      <c r="BB38" s="309"/>
      <c r="BC38" s="309"/>
      <c r="BD38" s="309"/>
      <c r="BE38" s="309"/>
      <c r="BF38" s="309"/>
      <c r="BG38" s="309"/>
      <c r="BH38" s="309"/>
      <c r="BI38" s="309"/>
      <c r="BJ38" s="309"/>
      <c r="BK38" s="309"/>
      <c r="BL38" s="309"/>
      <c r="BM38" s="309"/>
      <c r="BN38" s="309"/>
      <c r="BO38" s="309"/>
      <c r="BP38" s="309"/>
      <c r="BQ38" s="309"/>
      <c r="BR38" s="309"/>
      <c r="BS38" s="309"/>
      <c r="BT38" s="309"/>
      <c r="BU38" s="309"/>
      <c r="BV38" s="309"/>
    </row>
    <row r="39" spans="1:74" ht="11.15" customHeight="1" x14ac:dyDescent="0.25">
      <c r="A39" s="9" t="s">
        <v>144</v>
      </c>
      <c r="B39" s="205" t="s">
        <v>426</v>
      </c>
      <c r="C39" s="248">
        <v>0</v>
      </c>
      <c r="D39" s="248">
        <v>0</v>
      </c>
      <c r="E39" s="248">
        <v>0</v>
      </c>
      <c r="F39" s="248">
        <v>0</v>
      </c>
      <c r="G39" s="248">
        <v>14.032671262999999</v>
      </c>
      <c r="H39" s="248">
        <v>65.188170373000005</v>
      </c>
      <c r="I39" s="248">
        <v>224.75529523</v>
      </c>
      <c r="J39" s="248">
        <v>182.03139268999999</v>
      </c>
      <c r="K39" s="248">
        <v>48.636864605</v>
      </c>
      <c r="L39" s="248">
        <v>1.1642540756999999</v>
      </c>
      <c r="M39" s="248">
        <v>0</v>
      </c>
      <c r="N39" s="248">
        <v>0</v>
      </c>
      <c r="O39" s="248">
        <v>0</v>
      </c>
      <c r="P39" s="248">
        <v>0</v>
      </c>
      <c r="Q39" s="248">
        <v>0</v>
      </c>
      <c r="R39" s="248">
        <v>0</v>
      </c>
      <c r="S39" s="248">
        <v>13.838672766</v>
      </c>
      <c r="T39" s="248">
        <v>68.756249475999994</v>
      </c>
      <c r="U39" s="248">
        <v>241.37085404999999</v>
      </c>
      <c r="V39" s="248">
        <v>178.96082469999999</v>
      </c>
      <c r="W39" s="248">
        <v>50.282071778000002</v>
      </c>
      <c r="X39" s="248">
        <v>1.1642540756999999</v>
      </c>
      <c r="Y39" s="248">
        <v>0</v>
      </c>
      <c r="Z39" s="248">
        <v>0</v>
      </c>
      <c r="AA39" s="248">
        <v>0</v>
      </c>
      <c r="AB39" s="248">
        <v>0</v>
      </c>
      <c r="AC39" s="248">
        <v>0</v>
      </c>
      <c r="AD39" s="248">
        <v>0</v>
      </c>
      <c r="AE39" s="248">
        <v>12.127617808</v>
      </c>
      <c r="AF39" s="248">
        <v>68.352490763999995</v>
      </c>
      <c r="AG39" s="248">
        <v>242.31729558999999</v>
      </c>
      <c r="AH39" s="248">
        <v>183.35030757999999</v>
      </c>
      <c r="AI39" s="248">
        <v>48.040384701999997</v>
      </c>
      <c r="AJ39" s="248">
        <v>1.1642540756999999</v>
      </c>
      <c r="AK39" s="248">
        <v>0</v>
      </c>
      <c r="AL39" s="248">
        <v>0</v>
      </c>
      <c r="AM39" s="248">
        <v>0</v>
      </c>
      <c r="AN39" s="248">
        <v>0</v>
      </c>
      <c r="AO39" s="248">
        <v>0</v>
      </c>
      <c r="AP39" s="248">
        <v>0</v>
      </c>
      <c r="AQ39" s="248">
        <v>11.739413304999999</v>
      </c>
      <c r="AR39" s="248">
        <v>75.363083868999993</v>
      </c>
      <c r="AS39" s="248">
        <v>233.51435115999999</v>
      </c>
      <c r="AT39" s="248">
        <v>190.19953802000001</v>
      </c>
      <c r="AU39" s="248">
        <v>47.775223943999997</v>
      </c>
      <c r="AV39" s="248">
        <v>1.8531779734</v>
      </c>
      <c r="AW39" s="248">
        <v>0</v>
      </c>
      <c r="AX39" s="248">
        <v>0</v>
      </c>
      <c r="AY39" s="248">
        <v>0</v>
      </c>
      <c r="AZ39" s="311">
        <v>0</v>
      </c>
      <c r="BA39" s="311">
        <v>0</v>
      </c>
      <c r="BB39" s="311">
        <v>0</v>
      </c>
      <c r="BC39" s="311">
        <v>11.44509</v>
      </c>
      <c r="BD39" s="311">
        <v>75.731020000000001</v>
      </c>
      <c r="BE39" s="311">
        <v>234.73769999999999</v>
      </c>
      <c r="BF39" s="311">
        <v>196.02940000000001</v>
      </c>
      <c r="BG39" s="311">
        <v>48.295819999999999</v>
      </c>
      <c r="BH39" s="311">
        <v>1.8040449999999999</v>
      </c>
      <c r="BI39" s="311">
        <v>0</v>
      </c>
      <c r="BJ39" s="311">
        <v>0</v>
      </c>
      <c r="BK39" s="311">
        <v>0</v>
      </c>
      <c r="BL39" s="311">
        <v>0</v>
      </c>
      <c r="BM39" s="311">
        <v>0</v>
      </c>
      <c r="BN39" s="311">
        <v>0</v>
      </c>
      <c r="BO39" s="311">
        <v>11.381119999999999</v>
      </c>
      <c r="BP39" s="311">
        <v>74.653630000000007</v>
      </c>
      <c r="BQ39" s="311">
        <v>225.01570000000001</v>
      </c>
      <c r="BR39" s="311">
        <v>201.4607</v>
      </c>
      <c r="BS39" s="311">
        <v>49.684930000000001</v>
      </c>
      <c r="BT39" s="311">
        <v>1.9435659999999999</v>
      </c>
      <c r="BU39" s="311">
        <v>0</v>
      </c>
      <c r="BV39" s="311">
        <v>0</v>
      </c>
    </row>
    <row r="40" spans="1:74" ht="11.15" customHeight="1" x14ac:dyDescent="0.25">
      <c r="A40" s="9" t="s">
        <v>145</v>
      </c>
      <c r="B40" s="205" t="s">
        <v>458</v>
      </c>
      <c r="C40" s="248">
        <v>0</v>
      </c>
      <c r="D40" s="248">
        <v>0</v>
      </c>
      <c r="E40" s="248">
        <v>0.19748724894</v>
      </c>
      <c r="F40" s="248">
        <v>0.26104397468000001</v>
      </c>
      <c r="G40" s="248">
        <v>38.809733534000003</v>
      </c>
      <c r="H40" s="248">
        <v>126.14403808</v>
      </c>
      <c r="I40" s="248">
        <v>280.53989324000003</v>
      </c>
      <c r="J40" s="248">
        <v>223.86923259</v>
      </c>
      <c r="K40" s="248">
        <v>84.259057611000003</v>
      </c>
      <c r="L40" s="248">
        <v>5.4335285209000004</v>
      </c>
      <c r="M40" s="248">
        <v>0</v>
      </c>
      <c r="N40" s="248">
        <v>8.6427096019999997E-2</v>
      </c>
      <c r="O40" s="248">
        <v>0</v>
      </c>
      <c r="P40" s="248">
        <v>0</v>
      </c>
      <c r="Q40" s="248">
        <v>0.19748724894</v>
      </c>
      <c r="R40" s="248">
        <v>0.30464690683000001</v>
      </c>
      <c r="S40" s="248">
        <v>39.827687582000003</v>
      </c>
      <c r="T40" s="248">
        <v>130.04995693999999</v>
      </c>
      <c r="U40" s="248">
        <v>297.67857821000001</v>
      </c>
      <c r="V40" s="248">
        <v>221.95834392</v>
      </c>
      <c r="W40" s="248">
        <v>89.274898003000004</v>
      </c>
      <c r="X40" s="248">
        <v>6.1621464460000004</v>
      </c>
      <c r="Y40" s="248">
        <v>0</v>
      </c>
      <c r="Z40" s="248">
        <v>8.6427096019999997E-2</v>
      </c>
      <c r="AA40" s="248">
        <v>0</v>
      </c>
      <c r="AB40" s="248">
        <v>0</v>
      </c>
      <c r="AC40" s="248">
        <v>0.19748724894</v>
      </c>
      <c r="AD40" s="248">
        <v>0.26161997905000001</v>
      </c>
      <c r="AE40" s="248">
        <v>36.545690686</v>
      </c>
      <c r="AF40" s="248">
        <v>125.85469763</v>
      </c>
      <c r="AG40" s="248">
        <v>300.01280151999998</v>
      </c>
      <c r="AH40" s="248">
        <v>223.84254895000001</v>
      </c>
      <c r="AI40" s="248">
        <v>85.971753648999993</v>
      </c>
      <c r="AJ40" s="248">
        <v>6.2854588220999998</v>
      </c>
      <c r="AK40" s="248">
        <v>0</v>
      </c>
      <c r="AL40" s="248">
        <v>8.6427096019999997E-2</v>
      </c>
      <c r="AM40" s="248">
        <v>0</v>
      </c>
      <c r="AN40" s="248">
        <v>0</v>
      </c>
      <c r="AO40" s="248">
        <v>0.19748724894</v>
      </c>
      <c r="AP40" s="248">
        <v>0.26161997905000001</v>
      </c>
      <c r="AQ40" s="248">
        <v>34.139865757000003</v>
      </c>
      <c r="AR40" s="248">
        <v>127.66763659999999</v>
      </c>
      <c r="AS40" s="248">
        <v>290.96648103000001</v>
      </c>
      <c r="AT40" s="248">
        <v>231.21755780999999</v>
      </c>
      <c r="AU40" s="248">
        <v>85.998683396999994</v>
      </c>
      <c r="AV40" s="248">
        <v>8.3370023868000001</v>
      </c>
      <c r="AW40" s="248">
        <v>0</v>
      </c>
      <c r="AX40" s="248">
        <v>8.6427096019999997E-2</v>
      </c>
      <c r="AY40" s="248">
        <v>0</v>
      </c>
      <c r="AZ40" s="311">
        <v>0</v>
      </c>
      <c r="BA40" s="311">
        <v>0</v>
      </c>
      <c r="BB40" s="311">
        <v>0.26162000000000002</v>
      </c>
      <c r="BC40" s="311">
        <v>31.553149999999999</v>
      </c>
      <c r="BD40" s="311">
        <v>127.58969999999999</v>
      </c>
      <c r="BE40" s="311">
        <v>288.89249999999998</v>
      </c>
      <c r="BF40" s="311">
        <v>237.6182</v>
      </c>
      <c r="BG40" s="311">
        <v>87.176259999999999</v>
      </c>
      <c r="BH40" s="311">
        <v>7.9050599999999998</v>
      </c>
      <c r="BI40" s="311">
        <v>0</v>
      </c>
      <c r="BJ40" s="311">
        <v>8.6427100000000007E-2</v>
      </c>
      <c r="BK40" s="311">
        <v>0</v>
      </c>
      <c r="BL40" s="311">
        <v>0</v>
      </c>
      <c r="BM40" s="311">
        <v>0</v>
      </c>
      <c r="BN40" s="311">
        <v>0.26162000000000002</v>
      </c>
      <c r="BO40" s="311">
        <v>31.837800000000001</v>
      </c>
      <c r="BP40" s="311">
        <v>126.9911</v>
      </c>
      <c r="BQ40" s="311">
        <v>281.9556</v>
      </c>
      <c r="BR40" s="311">
        <v>243.94290000000001</v>
      </c>
      <c r="BS40" s="311">
        <v>89.678120000000007</v>
      </c>
      <c r="BT40" s="311">
        <v>7.7825009999999999</v>
      </c>
      <c r="BU40" s="311">
        <v>0</v>
      </c>
      <c r="BV40" s="311">
        <v>8.6427100000000007E-2</v>
      </c>
    </row>
    <row r="41" spans="1:74" ht="11.15" customHeight="1" x14ac:dyDescent="0.25">
      <c r="A41" s="9" t="s">
        <v>146</v>
      </c>
      <c r="B41" s="205" t="s">
        <v>427</v>
      </c>
      <c r="C41" s="248">
        <v>0</v>
      </c>
      <c r="D41" s="248">
        <v>0</v>
      </c>
      <c r="E41" s="248">
        <v>2.8139486998000001</v>
      </c>
      <c r="F41" s="248">
        <v>2.0093656983999999</v>
      </c>
      <c r="G41" s="248">
        <v>70.543116080999994</v>
      </c>
      <c r="H41" s="248">
        <v>169.25738369000001</v>
      </c>
      <c r="I41" s="248">
        <v>254.75956037</v>
      </c>
      <c r="J41" s="248">
        <v>211.86369836</v>
      </c>
      <c r="K41" s="248">
        <v>81.271209135999996</v>
      </c>
      <c r="L41" s="248">
        <v>6.7998656198000003</v>
      </c>
      <c r="M41" s="248">
        <v>0</v>
      </c>
      <c r="N41" s="248">
        <v>0.15500321745000001</v>
      </c>
      <c r="O41" s="248">
        <v>0</v>
      </c>
      <c r="P41" s="248">
        <v>0</v>
      </c>
      <c r="Q41" s="248">
        <v>2.7060329107999999</v>
      </c>
      <c r="R41" s="248">
        <v>2.0484128630999998</v>
      </c>
      <c r="S41" s="248">
        <v>70.485200492000004</v>
      </c>
      <c r="T41" s="248">
        <v>167.85639196</v>
      </c>
      <c r="U41" s="248">
        <v>274.77478874000002</v>
      </c>
      <c r="V41" s="248">
        <v>215.16761267999999</v>
      </c>
      <c r="W41" s="248">
        <v>88.585600474000003</v>
      </c>
      <c r="X41" s="248">
        <v>7.4652213478</v>
      </c>
      <c r="Y41" s="248">
        <v>0</v>
      </c>
      <c r="Z41" s="248">
        <v>0.15500321745000001</v>
      </c>
      <c r="AA41" s="248">
        <v>0</v>
      </c>
      <c r="AB41" s="248">
        <v>0</v>
      </c>
      <c r="AC41" s="248">
        <v>2.8648838479999998</v>
      </c>
      <c r="AD41" s="248">
        <v>1.2183151117</v>
      </c>
      <c r="AE41" s="248">
        <v>66.414718440000001</v>
      </c>
      <c r="AF41" s="248">
        <v>166.52360601000001</v>
      </c>
      <c r="AG41" s="248">
        <v>276.91805767</v>
      </c>
      <c r="AH41" s="248">
        <v>208.20702954000001</v>
      </c>
      <c r="AI41" s="248">
        <v>86.947434526999999</v>
      </c>
      <c r="AJ41" s="248">
        <v>6.7931940894</v>
      </c>
      <c r="AK41" s="248">
        <v>0</v>
      </c>
      <c r="AL41" s="248">
        <v>0.15500321745000001</v>
      </c>
      <c r="AM41" s="248">
        <v>0</v>
      </c>
      <c r="AN41" s="248">
        <v>0</v>
      </c>
      <c r="AO41" s="248">
        <v>3.0403584855000001</v>
      </c>
      <c r="AP41" s="248">
        <v>1.112234325</v>
      </c>
      <c r="AQ41" s="248">
        <v>65.054263356999996</v>
      </c>
      <c r="AR41" s="248">
        <v>171.41155748</v>
      </c>
      <c r="AS41" s="248">
        <v>263.21957922000001</v>
      </c>
      <c r="AT41" s="248">
        <v>214.72504929999999</v>
      </c>
      <c r="AU41" s="248">
        <v>93.288929412000002</v>
      </c>
      <c r="AV41" s="248">
        <v>9.2609669998000008</v>
      </c>
      <c r="AW41" s="248">
        <v>0</v>
      </c>
      <c r="AX41" s="248">
        <v>0.21076911462</v>
      </c>
      <c r="AY41" s="248">
        <v>0</v>
      </c>
      <c r="AZ41" s="311">
        <v>0</v>
      </c>
      <c r="BA41" s="311">
        <v>0.92594290000000001</v>
      </c>
      <c r="BB41" s="311">
        <v>1.0011540000000001</v>
      </c>
      <c r="BC41" s="311">
        <v>61.788730000000001</v>
      </c>
      <c r="BD41" s="311">
        <v>171.02950000000001</v>
      </c>
      <c r="BE41" s="311">
        <v>248.4716</v>
      </c>
      <c r="BF41" s="311">
        <v>216.47229999999999</v>
      </c>
      <c r="BG41" s="311">
        <v>96.09187</v>
      </c>
      <c r="BH41" s="311">
        <v>9.3141449999999999</v>
      </c>
      <c r="BI41" s="311">
        <v>0</v>
      </c>
      <c r="BJ41" s="311">
        <v>0.21076909999999999</v>
      </c>
      <c r="BK41" s="311">
        <v>0</v>
      </c>
      <c r="BL41" s="311">
        <v>0</v>
      </c>
      <c r="BM41" s="311">
        <v>0.96706729999999996</v>
      </c>
      <c r="BN41" s="311">
        <v>1.1495</v>
      </c>
      <c r="BO41" s="311">
        <v>60.241669999999999</v>
      </c>
      <c r="BP41" s="311">
        <v>172.5772</v>
      </c>
      <c r="BQ41" s="311">
        <v>252.01159999999999</v>
      </c>
      <c r="BR41" s="311">
        <v>220.22540000000001</v>
      </c>
      <c r="BS41" s="311">
        <v>95.655370000000005</v>
      </c>
      <c r="BT41" s="311">
        <v>9.4663170000000001</v>
      </c>
      <c r="BU41" s="311">
        <v>0</v>
      </c>
      <c r="BV41" s="311">
        <v>0.21076909999999999</v>
      </c>
    </row>
    <row r="42" spans="1:74" ht="11.15" customHeight="1" x14ac:dyDescent="0.25">
      <c r="A42" s="9" t="s">
        <v>147</v>
      </c>
      <c r="B42" s="205" t="s">
        <v>428</v>
      </c>
      <c r="C42" s="248">
        <v>0</v>
      </c>
      <c r="D42" s="248">
        <v>0.30389106509000002</v>
      </c>
      <c r="E42" s="248">
        <v>6.5333843582000002</v>
      </c>
      <c r="F42" s="248">
        <v>7.1384331168999999</v>
      </c>
      <c r="G42" s="248">
        <v>71.732039814000004</v>
      </c>
      <c r="H42" s="248">
        <v>219.41483215</v>
      </c>
      <c r="I42" s="248">
        <v>312.41968968999998</v>
      </c>
      <c r="J42" s="248">
        <v>246.92117364000001</v>
      </c>
      <c r="K42" s="248">
        <v>108.98200083</v>
      </c>
      <c r="L42" s="248">
        <v>11.01726326</v>
      </c>
      <c r="M42" s="248">
        <v>0.27036138808999999</v>
      </c>
      <c r="N42" s="248">
        <v>0</v>
      </c>
      <c r="O42" s="248">
        <v>0</v>
      </c>
      <c r="P42" s="248">
        <v>0.30389106509000002</v>
      </c>
      <c r="Q42" s="248">
        <v>6.2161771441999996</v>
      </c>
      <c r="R42" s="248">
        <v>7.5877033959000002</v>
      </c>
      <c r="S42" s="248">
        <v>70.420764539000004</v>
      </c>
      <c r="T42" s="248">
        <v>218.02324823999999</v>
      </c>
      <c r="U42" s="248">
        <v>325.87647557000003</v>
      </c>
      <c r="V42" s="248">
        <v>251.24589459000001</v>
      </c>
      <c r="W42" s="248">
        <v>118.92259645</v>
      </c>
      <c r="X42" s="248">
        <v>11.257427305</v>
      </c>
      <c r="Y42" s="248">
        <v>0.1980264793</v>
      </c>
      <c r="Z42" s="248">
        <v>0</v>
      </c>
      <c r="AA42" s="248">
        <v>0</v>
      </c>
      <c r="AB42" s="248">
        <v>0.30389106509000002</v>
      </c>
      <c r="AC42" s="248">
        <v>6.5643675458999997</v>
      </c>
      <c r="AD42" s="248">
        <v>5.7076589705999998</v>
      </c>
      <c r="AE42" s="248">
        <v>68.485552268999996</v>
      </c>
      <c r="AF42" s="248">
        <v>219.83803148999999</v>
      </c>
      <c r="AG42" s="248">
        <v>326.77776619999997</v>
      </c>
      <c r="AH42" s="248">
        <v>242.41147504</v>
      </c>
      <c r="AI42" s="248">
        <v>116.62643583000001</v>
      </c>
      <c r="AJ42" s="248">
        <v>10.057975052</v>
      </c>
      <c r="AK42" s="248">
        <v>0.22650250500999999</v>
      </c>
      <c r="AL42" s="248">
        <v>0</v>
      </c>
      <c r="AM42" s="248">
        <v>0</v>
      </c>
      <c r="AN42" s="248">
        <v>0.30389106509000002</v>
      </c>
      <c r="AO42" s="248">
        <v>7.1716128749000001</v>
      </c>
      <c r="AP42" s="248">
        <v>5.3999442356999996</v>
      </c>
      <c r="AQ42" s="248">
        <v>68.138109635999996</v>
      </c>
      <c r="AR42" s="248">
        <v>225.13518869000001</v>
      </c>
      <c r="AS42" s="248">
        <v>313.05998364999999</v>
      </c>
      <c r="AT42" s="248">
        <v>242.67820055999999</v>
      </c>
      <c r="AU42" s="248">
        <v>125.63189733</v>
      </c>
      <c r="AV42" s="248">
        <v>11.069894458</v>
      </c>
      <c r="AW42" s="248">
        <v>0.22650250500999999</v>
      </c>
      <c r="AX42" s="248">
        <v>0.12752573911000001</v>
      </c>
      <c r="AY42" s="248">
        <v>0</v>
      </c>
      <c r="AZ42" s="311">
        <v>0.30389110000000003</v>
      </c>
      <c r="BA42" s="311">
        <v>3.7198370000000001</v>
      </c>
      <c r="BB42" s="311">
        <v>4.1693049999999996</v>
      </c>
      <c r="BC42" s="311">
        <v>62.94932</v>
      </c>
      <c r="BD42" s="311">
        <v>224.6183</v>
      </c>
      <c r="BE42" s="311">
        <v>299.3553</v>
      </c>
      <c r="BF42" s="311">
        <v>245.15629999999999</v>
      </c>
      <c r="BG42" s="311">
        <v>129.7842</v>
      </c>
      <c r="BH42" s="311">
        <v>11.43529</v>
      </c>
      <c r="BI42" s="311">
        <v>0.2265025</v>
      </c>
      <c r="BJ42" s="311">
        <v>0.12752569999999999</v>
      </c>
      <c r="BK42" s="311">
        <v>0</v>
      </c>
      <c r="BL42" s="311">
        <v>0.30389110000000003</v>
      </c>
      <c r="BM42" s="311">
        <v>4.0181940000000003</v>
      </c>
      <c r="BN42" s="311">
        <v>4.7613459999999996</v>
      </c>
      <c r="BO42" s="311">
        <v>64.678799999999995</v>
      </c>
      <c r="BP42" s="311">
        <v>225.8536</v>
      </c>
      <c r="BQ42" s="311">
        <v>304.3347</v>
      </c>
      <c r="BR42" s="311">
        <v>247.07570000000001</v>
      </c>
      <c r="BS42" s="311">
        <v>125.1944</v>
      </c>
      <c r="BT42" s="311">
        <v>11.75184</v>
      </c>
      <c r="BU42" s="311">
        <v>0.25495830000000003</v>
      </c>
      <c r="BV42" s="311">
        <v>0.12752569999999999</v>
      </c>
    </row>
    <row r="43" spans="1:74" ht="11.15" customHeight="1" x14ac:dyDescent="0.25">
      <c r="A43" s="9" t="s">
        <v>148</v>
      </c>
      <c r="B43" s="205" t="s">
        <v>459</v>
      </c>
      <c r="C43" s="248">
        <v>28.907059362999998</v>
      </c>
      <c r="D43" s="248">
        <v>36.484775261000003</v>
      </c>
      <c r="E43" s="248">
        <v>54.819786121999996</v>
      </c>
      <c r="F43" s="248">
        <v>94.934830851000001</v>
      </c>
      <c r="G43" s="248">
        <v>217.94630588999999</v>
      </c>
      <c r="H43" s="248">
        <v>370.79283214999998</v>
      </c>
      <c r="I43" s="248">
        <v>456.27988892000002</v>
      </c>
      <c r="J43" s="248">
        <v>425.11783205</v>
      </c>
      <c r="K43" s="248">
        <v>297.93067452000003</v>
      </c>
      <c r="L43" s="248">
        <v>135.32460126000001</v>
      </c>
      <c r="M43" s="248">
        <v>57.490148613000002</v>
      </c>
      <c r="N43" s="248">
        <v>45.889177547999999</v>
      </c>
      <c r="O43" s="248">
        <v>29.589420273999998</v>
      </c>
      <c r="P43" s="248">
        <v>41.354822464999998</v>
      </c>
      <c r="Q43" s="248">
        <v>55.718090359999998</v>
      </c>
      <c r="R43" s="248">
        <v>97.756225412999996</v>
      </c>
      <c r="S43" s="248">
        <v>226.97266485</v>
      </c>
      <c r="T43" s="248">
        <v>370.65568544000001</v>
      </c>
      <c r="U43" s="248">
        <v>465.99651438000001</v>
      </c>
      <c r="V43" s="248">
        <v>425.94477854000002</v>
      </c>
      <c r="W43" s="248">
        <v>308.81306278</v>
      </c>
      <c r="X43" s="248">
        <v>142.06317390999999</v>
      </c>
      <c r="Y43" s="248">
        <v>57.203335549000002</v>
      </c>
      <c r="Z43" s="248">
        <v>47.464882734</v>
      </c>
      <c r="AA43" s="248">
        <v>33.325133764999997</v>
      </c>
      <c r="AB43" s="248">
        <v>45.183539424999999</v>
      </c>
      <c r="AC43" s="248">
        <v>64.222214731999998</v>
      </c>
      <c r="AD43" s="248">
        <v>100.62273078</v>
      </c>
      <c r="AE43" s="248">
        <v>218.48232084</v>
      </c>
      <c r="AF43" s="248">
        <v>359.93616575999999</v>
      </c>
      <c r="AG43" s="248">
        <v>466.40840701000002</v>
      </c>
      <c r="AH43" s="248">
        <v>424.14468232000002</v>
      </c>
      <c r="AI43" s="248">
        <v>303.64683223999998</v>
      </c>
      <c r="AJ43" s="248">
        <v>148.71339309999999</v>
      </c>
      <c r="AK43" s="248">
        <v>62.022179027</v>
      </c>
      <c r="AL43" s="248">
        <v>49.235192613999999</v>
      </c>
      <c r="AM43" s="248">
        <v>34.433600030000001</v>
      </c>
      <c r="AN43" s="248">
        <v>46.607941472</v>
      </c>
      <c r="AO43" s="248">
        <v>65.968893910999995</v>
      </c>
      <c r="AP43" s="248">
        <v>97.156055330000001</v>
      </c>
      <c r="AQ43" s="248">
        <v>216.17942543000001</v>
      </c>
      <c r="AR43" s="248">
        <v>354.39162131</v>
      </c>
      <c r="AS43" s="248">
        <v>460.45733347999999</v>
      </c>
      <c r="AT43" s="248">
        <v>424.12325620000001</v>
      </c>
      <c r="AU43" s="248">
        <v>304.09031153000001</v>
      </c>
      <c r="AV43" s="248">
        <v>157.22482925</v>
      </c>
      <c r="AW43" s="248">
        <v>60.341155649000001</v>
      </c>
      <c r="AX43" s="248">
        <v>51.365572231000002</v>
      </c>
      <c r="AY43" s="248">
        <v>34.214318112000001</v>
      </c>
      <c r="AZ43" s="311">
        <v>46.491300000000003</v>
      </c>
      <c r="BA43" s="311">
        <v>63.73274</v>
      </c>
      <c r="BB43" s="311">
        <v>98.23066</v>
      </c>
      <c r="BC43" s="311">
        <v>215.59639999999999</v>
      </c>
      <c r="BD43" s="311">
        <v>361.78500000000003</v>
      </c>
      <c r="BE43" s="311">
        <v>458.89890000000003</v>
      </c>
      <c r="BF43" s="311">
        <v>428.09840000000003</v>
      </c>
      <c r="BG43" s="311">
        <v>305.92239999999998</v>
      </c>
      <c r="BH43" s="311">
        <v>155.7123</v>
      </c>
      <c r="BI43" s="311">
        <v>66.301929999999999</v>
      </c>
      <c r="BJ43" s="311">
        <v>51.351329999999997</v>
      </c>
      <c r="BK43" s="311">
        <v>31.850480000000001</v>
      </c>
      <c r="BL43" s="311">
        <v>47.433549999999997</v>
      </c>
      <c r="BM43" s="311">
        <v>68.108959999999996</v>
      </c>
      <c r="BN43" s="311">
        <v>97.614180000000005</v>
      </c>
      <c r="BO43" s="311">
        <v>220.90559999999999</v>
      </c>
      <c r="BP43" s="311">
        <v>362.51990000000001</v>
      </c>
      <c r="BQ43" s="311">
        <v>462.35199999999998</v>
      </c>
      <c r="BR43" s="311">
        <v>433.72519999999997</v>
      </c>
      <c r="BS43" s="311">
        <v>308.26420000000002</v>
      </c>
      <c r="BT43" s="311">
        <v>156.26230000000001</v>
      </c>
      <c r="BU43" s="311">
        <v>65.598179999999999</v>
      </c>
      <c r="BV43" s="311">
        <v>48.993229999999997</v>
      </c>
    </row>
    <row r="44" spans="1:74" ht="11.15" customHeight="1" x14ac:dyDescent="0.25">
      <c r="A44" s="9" t="s">
        <v>149</v>
      </c>
      <c r="B44" s="205" t="s">
        <v>430</v>
      </c>
      <c r="C44" s="248">
        <v>5.4118219632000004</v>
      </c>
      <c r="D44" s="248">
        <v>5.9122421471999997</v>
      </c>
      <c r="E44" s="248">
        <v>24.544723839</v>
      </c>
      <c r="F44" s="248">
        <v>38.588532653000001</v>
      </c>
      <c r="G44" s="248">
        <v>166.89956978999999</v>
      </c>
      <c r="H44" s="248">
        <v>349.05831682000002</v>
      </c>
      <c r="I44" s="248">
        <v>420.81195567999998</v>
      </c>
      <c r="J44" s="248">
        <v>387.84585877000001</v>
      </c>
      <c r="K44" s="248">
        <v>240.36811904000001</v>
      </c>
      <c r="L44" s="248">
        <v>57.157652417000001</v>
      </c>
      <c r="M44" s="248">
        <v>5.2505864823000001</v>
      </c>
      <c r="N44" s="248">
        <v>4.6074071309000004</v>
      </c>
      <c r="O44" s="248">
        <v>5.4796839571999998</v>
      </c>
      <c r="P44" s="248">
        <v>7.0248070821999997</v>
      </c>
      <c r="Q44" s="248">
        <v>23.383521915999999</v>
      </c>
      <c r="R44" s="248">
        <v>39.514690254999998</v>
      </c>
      <c r="S44" s="248">
        <v>173.95670478</v>
      </c>
      <c r="T44" s="248">
        <v>343.54373247000001</v>
      </c>
      <c r="U44" s="248">
        <v>431.82320188</v>
      </c>
      <c r="V44" s="248">
        <v>394.71255954999998</v>
      </c>
      <c r="W44" s="248">
        <v>255.72029996000001</v>
      </c>
      <c r="X44" s="248">
        <v>61.896989503999997</v>
      </c>
      <c r="Y44" s="248">
        <v>5.0077496290000001</v>
      </c>
      <c r="Z44" s="248">
        <v>5.1153839828000001</v>
      </c>
      <c r="AA44" s="248">
        <v>6.6836817962000001</v>
      </c>
      <c r="AB44" s="248">
        <v>7.4562793975000003</v>
      </c>
      <c r="AC44" s="248">
        <v>28.147012970999999</v>
      </c>
      <c r="AD44" s="248">
        <v>37.000317674000001</v>
      </c>
      <c r="AE44" s="248">
        <v>164.30356961999999</v>
      </c>
      <c r="AF44" s="248">
        <v>330.60698608000001</v>
      </c>
      <c r="AG44" s="248">
        <v>429.77581144999999</v>
      </c>
      <c r="AH44" s="248">
        <v>384.40643032999998</v>
      </c>
      <c r="AI44" s="248">
        <v>250.58089264</v>
      </c>
      <c r="AJ44" s="248">
        <v>63.398837665000002</v>
      </c>
      <c r="AK44" s="248">
        <v>5.7132104826000001</v>
      </c>
      <c r="AL44" s="248">
        <v>5.2127861305999996</v>
      </c>
      <c r="AM44" s="248">
        <v>7.0751490618000004</v>
      </c>
      <c r="AN44" s="248">
        <v>7.2644357374000004</v>
      </c>
      <c r="AO44" s="248">
        <v>29.241849299999998</v>
      </c>
      <c r="AP44" s="248">
        <v>33.186800972</v>
      </c>
      <c r="AQ44" s="248">
        <v>162.12836705000001</v>
      </c>
      <c r="AR44" s="248">
        <v>322.36523486999999</v>
      </c>
      <c r="AS44" s="248">
        <v>420.59479766999999</v>
      </c>
      <c r="AT44" s="248">
        <v>381.68621684999999</v>
      </c>
      <c r="AU44" s="248">
        <v>254.74184506</v>
      </c>
      <c r="AV44" s="248">
        <v>70.639965594000003</v>
      </c>
      <c r="AW44" s="248">
        <v>5.3478593728000003</v>
      </c>
      <c r="AX44" s="248">
        <v>7.4966581757000004</v>
      </c>
      <c r="AY44" s="248">
        <v>6.1152452535000004</v>
      </c>
      <c r="AZ44" s="311">
        <v>6.8972910000000001</v>
      </c>
      <c r="BA44" s="311">
        <v>22.70551</v>
      </c>
      <c r="BB44" s="311">
        <v>31.087620000000001</v>
      </c>
      <c r="BC44" s="311">
        <v>160.25800000000001</v>
      </c>
      <c r="BD44" s="311">
        <v>329.16609999999997</v>
      </c>
      <c r="BE44" s="311">
        <v>418.96260000000001</v>
      </c>
      <c r="BF44" s="311">
        <v>384.22859999999997</v>
      </c>
      <c r="BG44" s="311">
        <v>256.04559999999998</v>
      </c>
      <c r="BH44" s="311">
        <v>70.491870000000006</v>
      </c>
      <c r="BI44" s="311">
        <v>5.6966840000000003</v>
      </c>
      <c r="BJ44" s="311">
        <v>7.1957420000000001</v>
      </c>
      <c r="BK44" s="311">
        <v>5.3362379999999998</v>
      </c>
      <c r="BL44" s="311">
        <v>7.094983</v>
      </c>
      <c r="BM44" s="311">
        <v>24.424489999999999</v>
      </c>
      <c r="BN44" s="311">
        <v>32.703629999999997</v>
      </c>
      <c r="BO44" s="311">
        <v>164.75370000000001</v>
      </c>
      <c r="BP44" s="311">
        <v>328.91449999999998</v>
      </c>
      <c r="BQ44" s="311">
        <v>427.31849999999997</v>
      </c>
      <c r="BR44" s="311">
        <v>390.59539999999998</v>
      </c>
      <c r="BS44" s="311">
        <v>254.48519999999999</v>
      </c>
      <c r="BT44" s="311">
        <v>70.687510000000003</v>
      </c>
      <c r="BU44" s="311">
        <v>6.2020419999999996</v>
      </c>
      <c r="BV44" s="311">
        <v>7.2729119999999998</v>
      </c>
    </row>
    <row r="45" spans="1:74" ht="11.15" customHeight="1" x14ac:dyDescent="0.25">
      <c r="A45" s="9" t="s">
        <v>150</v>
      </c>
      <c r="B45" s="205" t="s">
        <v>431</v>
      </c>
      <c r="C45" s="248">
        <v>13.506315016</v>
      </c>
      <c r="D45" s="248">
        <v>22.790156818</v>
      </c>
      <c r="E45" s="248">
        <v>67.133359244999994</v>
      </c>
      <c r="F45" s="248">
        <v>118.12867699</v>
      </c>
      <c r="G45" s="248">
        <v>279.91422560000001</v>
      </c>
      <c r="H45" s="248">
        <v>498.96204510000001</v>
      </c>
      <c r="I45" s="248">
        <v>582.23492924000004</v>
      </c>
      <c r="J45" s="248">
        <v>578.81606834000002</v>
      </c>
      <c r="K45" s="248">
        <v>391.05108651</v>
      </c>
      <c r="L45" s="248">
        <v>155.29183214</v>
      </c>
      <c r="M45" s="248">
        <v>38.734774612000002</v>
      </c>
      <c r="N45" s="248">
        <v>10.8995672</v>
      </c>
      <c r="O45" s="248">
        <v>13.161822268</v>
      </c>
      <c r="P45" s="248">
        <v>21.889590664</v>
      </c>
      <c r="Q45" s="248">
        <v>64.825177885000002</v>
      </c>
      <c r="R45" s="248">
        <v>118.15740581</v>
      </c>
      <c r="S45" s="248">
        <v>281.52083254000001</v>
      </c>
      <c r="T45" s="248">
        <v>492.21751532000002</v>
      </c>
      <c r="U45" s="248">
        <v>578.69245635000004</v>
      </c>
      <c r="V45" s="248">
        <v>585.60085850999997</v>
      </c>
      <c r="W45" s="248">
        <v>411.45123926000002</v>
      </c>
      <c r="X45" s="248">
        <v>157.98005132</v>
      </c>
      <c r="Y45" s="248">
        <v>36.965923001</v>
      </c>
      <c r="Z45" s="248">
        <v>12.087417910999999</v>
      </c>
      <c r="AA45" s="248">
        <v>15.421640923</v>
      </c>
      <c r="AB45" s="248">
        <v>23.106718799999999</v>
      </c>
      <c r="AC45" s="248">
        <v>75.598742866999999</v>
      </c>
      <c r="AD45" s="248">
        <v>118.40121056</v>
      </c>
      <c r="AE45" s="248">
        <v>277.69168775000003</v>
      </c>
      <c r="AF45" s="248">
        <v>484.44787869999999</v>
      </c>
      <c r="AG45" s="248">
        <v>583.79902695999999</v>
      </c>
      <c r="AH45" s="248">
        <v>580.01292101000001</v>
      </c>
      <c r="AI45" s="248">
        <v>403.84045583</v>
      </c>
      <c r="AJ45" s="248">
        <v>157.38490150999999</v>
      </c>
      <c r="AK45" s="248">
        <v>40.607675073000003</v>
      </c>
      <c r="AL45" s="248">
        <v>12.175142907</v>
      </c>
      <c r="AM45" s="248">
        <v>16.147997874000001</v>
      </c>
      <c r="AN45" s="248">
        <v>22.526803608000002</v>
      </c>
      <c r="AO45" s="248">
        <v>74.293935865999998</v>
      </c>
      <c r="AP45" s="248">
        <v>108.27097236</v>
      </c>
      <c r="AQ45" s="248">
        <v>272.90580447000002</v>
      </c>
      <c r="AR45" s="248">
        <v>471.84281742000002</v>
      </c>
      <c r="AS45" s="248">
        <v>566.97553356000003</v>
      </c>
      <c r="AT45" s="248">
        <v>563.52583330000004</v>
      </c>
      <c r="AU45" s="248">
        <v>405.48234893</v>
      </c>
      <c r="AV45" s="248">
        <v>165.04957322999999</v>
      </c>
      <c r="AW45" s="248">
        <v>39.747427571000003</v>
      </c>
      <c r="AX45" s="248">
        <v>18.916584866000001</v>
      </c>
      <c r="AY45" s="248">
        <v>14.278949520999999</v>
      </c>
      <c r="AZ45" s="311">
        <v>20.88653</v>
      </c>
      <c r="BA45" s="311">
        <v>66.051310000000001</v>
      </c>
      <c r="BB45" s="311">
        <v>106.1808</v>
      </c>
      <c r="BC45" s="311">
        <v>277.28469999999999</v>
      </c>
      <c r="BD45" s="311">
        <v>477.48250000000002</v>
      </c>
      <c r="BE45" s="311">
        <v>575.96040000000005</v>
      </c>
      <c r="BF45" s="311">
        <v>563.81619999999998</v>
      </c>
      <c r="BG45" s="311">
        <v>408.00880000000001</v>
      </c>
      <c r="BH45" s="311">
        <v>166.14080000000001</v>
      </c>
      <c r="BI45" s="311">
        <v>38.05509</v>
      </c>
      <c r="BJ45" s="311">
        <v>18.483879999999999</v>
      </c>
      <c r="BK45" s="311">
        <v>14.25211</v>
      </c>
      <c r="BL45" s="311">
        <v>20.526730000000001</v>
      </c>
      <c r="BM45" s="311">
        <v>68.799840000000003</v>
      </c>
      <c r="BN45" s="311">
        <v>112.3771</v>
      </c>
      <c r="BO45" s="311">
        <v>284.93380000000002</v>
      </c>
      <c r="BP45" s="311">
        <v>475.21289999999999</v>
      </c>
      <c r="BQ45" s="311">
        <v>580.86030000000005</v>
      </c>
      <c r="BR45" s="311">
        <v>564.06370000000004</v>
      </c>
      <c r="BS45" s="311">
        <v>401.27539999999999</v>
      </c>
      <c r="BT45" s="311">
        <v>166.12909999999999</v>
      </c>
      <c r="BU45" s="311">
        <v>40.320680000000003</v>
      </c>
      <c r="BV45" s="311">
        <v>19.003119999999999</v>
      </c>
    </row>
    <row r="46" spans="1:74" ht="11.15" customHeight="1" x14ac:dyDescent="0.25">
      <c r="A46" s="9" t="s">
        <v>151</v>
      </c>
      <c r="B46" s="205" t="s">
        <v>432</v>
      </c>
      <c r="C46" s="248">
        <v>1.3278754223</v>
      </c>
      <c r="D46" s="248">
        <v>4.2478056295000002</v>
      </c>
      <c r="E46" s="248">
        <v>18.991471407999999</v>
      </c>
      <c r="F46" s="248">
        <v>44.776373958999997</v>
      </c>
      <c r="G46" s="248">
        <v>109.98178461000001</v>
      </c>
      <c r="H46" s="248">
        <v>280.95766191000001</v>
      </c>
      <c r="I46" s="248">
        <v>386.84556980000002</v>
      </c>
      <c r="J46" s="248">
        <v>335.07368115999998</v>
      </c>
      <c r="K46" s="248">
        <v>206.43577368000001</v>
      </c>
      <c r="L46" s="248">
        <v>69.664777591000004</v>
      </c>
      <c r="M46" s="248">
        <v>10.371737696</v>
      </c>
      <c r="N46" s="248">
        <v>0.11454536583</v>
      </c>
      <c r="O46" s="248">
        <v>1.1578927459999999</v>
      </c>
      <c r="P46" s="248">
        <v>3.986369668</v>
      </c>
      <c r="Q46" s="248">
        <v>18.523703513000001</v>
      </c>
      <c r="R46" s="248">
        <v>46.542992533000003</v>
      </c>
      <c r="S46" s="248">
        <v>98.992567007999995</v>
      </c>
      <c r="T46" s="248">
        <v>284.04649506999999</v>
      </c>
      <c r="U46" s="248">
        <v>387.24556917000001</v>
      </c>
      <c r="V46" s="248">
        <v>341.44081618000001</v>
      </c>
      <c r="W46" s="248">
        <v>205.50358807000001</v>
      </c>
      <c r="X46" s="248">
        <v>70.180237782000006</v>
      </c>
      <c r="Y46" s="248">
        <v>10.118644229999999</v>
      </c>
      <c r="Z46" s="248">
        <v>0.11454536583</v>
      </c>
      <c r="AA46" s="248">
        <v>1.0419914019000001</v>
      </c>
      <c r="AB46" s="248">
        <v>3.9847461712999999</v>
      </c>
      <c r="AC46" s="248">
        <v>18.759073911000002</v>
      </c>
      <c r="AD46" s="248">
        <v>48.272258125999997</v>
      </c>
      <c r="AE46" s="248">
        <v>107.711302</v>
      </c>
      <c r="AF46" s="248">
        <v>285.37287421000002</v>
      </c>
      <c r="AG46" s="248">
        <v>390.17251864999997</v>
      </c>
      <c r="AH46" s="248">
        <v>352.92006551999998</v>
      </c>
      <c r="AI46" s="248">
        <v>205.63445806999999</v>
      </c>
      <c r="AJ46" s="248">
        <v>73.573077701000003</v>
      </c>
      <c r="AK46" s="248">
        <v>11.226441004</v>
      </c>
      <c r="AL46" s="248">
        <v>0.11454536583</v>
      </c>
      <c r="AM46" s="248">
        <v>1.0463569591999999</v>
      </c>
      <c r="AN46" s="248">
        <v>4.2721857133999999</v>
      </c>
      <c r="AO46" s="248">
        <v>17.852831917</v>
      </c>
      <c r="AP46" s="248">
        <v>49.634853933000002</v>
      </c>
      <c r="AQ46" s="248">
        <v>112.63624077</v>
      </c>
      <c r="AR46" s="248">
        <v>296.12664294000001</v>
      </c>
      <c r="AS46" s="248">
        <v>393.73646428000001</v>
      </c>
      <c r="AT46" s="248">
        <v>345.76438668999998</v>
      </c>
      <c r="AU46" s="248">
        <v>205.79712545000001</v>
      </c>
      <c r="AV46" s="248">
        <v>70.733221666000006</v>
      </c>
      <c r="AW46" s="248">
        <v>13.165655909</v>
      </c>
      <c r="AX46" s="248">
        <v>0.11454536583</v>
      </c>
      <c r="AY46" s="248">
        <v>0.89764015192000002</v>
      </c>
      <c r="AZ46" s="311">
        <v>4.2143090000000001</v>
      </c>
      <c r="BA46" s="311">
        <v>18.11027</v>
      </c>
      <c r="BB46" s="311">
        <v>49.734839999999998</v>
      </c>
      <c r="BC46" s="311">
        <v>110.9457</v>
      </c>
      <c r="BD46" s="311">
        <v>294.46249999999998</v>
      </c>
      <c r="BE46" s="311">
        <v>397.58670000000001</v>
      </c>
      <c r="BF46" s="311">
        <v>343.93490000000003</v>
      </c>
      <c r="BG46" s="311">
        <v>209.32980000000001</v>
      </c>
      <c r="BH46" s="311">
        <v>69.78349</v>
      </c>
      <c r="BI46" s="311">
        <v>11.834960000000001</v>
      </c>
      <c r="BJ46" s="311">
        <v>0.11454540000000001</v>
      </c>
      <c r="BK46" s="311">
        <v>0.8976402</v>
      </c>
      <c r="BL46" s="311">
        <v>4.48353</v>
      </c>
      <c r="BM46" s="311">
        <v>17.103249999999999</v>
      </c>
      <c r="BN46" s="311">
        <v>49.0974</v>
      </c>
      <c r="BO46" s="311">
        <v>110.9496</v>
      </c>
      <c r="BP46" s="311">
        <v>289.74540000000002</v>
      </c>
      <c r="BQ46" s="311">
        <v>397.21620000000001</v>
      </c>
      <c r="BR46" s="311">
        <v>344.10770000000002</v>
      </c>
      <c r="BS46" s="311">
        <v>210.40629999999999</v>
      </c>
      <c r="BT46" s="311">
        <v>72.220389999999995</v>
      </c>
      <c r="BU46" s="311">
        <v>11.669090000000001</v>
      </c>
      <c r="BV46" s="311">
        <v>0.11454540000000001</v>
      </c>
    </row>
    <row r="47" spans="1:74" ht="11.15" customHeight="1" x14ac:dyDescent="0.25">
      <c r="A47" s="9" t="s">
        <v>152</v>
      </c>
      <c r="B47" s="205" t="s">
        <v>433</v>
      </c>
      <c r="C47" s="248">
        <v>9.7214175072</v>
      </c>
      <c r="D47" s="248">
        <v>8.5510268756999999</v>
      </c>
      <c r="E47" s="248">
        <v>12.787638388</v>
      </c>
      <c r="F47" s="248">
        <v>20.804993964000001</v>
      </c>
      <c r="G47" s="248">
        <v>45.141732562000001</v>
      </c>
      <c r="H47" s="248">
        <v>119.33125886000001</v>
      </c>
      <c r="I47" s="248">
        <v>238.43899716999999</v>
      </c>
      <c r="J47" s="248">
        <v>233.43653997000001</v>
      </c>
      <c r="K47" s="248">
        <v>158.99779017</v>
      </c>
      <c r="L47" s="248">
        <v>53.146877304</v>
      </c>
      <c r="M47" s="248">
        <v>14.777411216000001</v>
      </c>
      <c r="N47" s="248">
        <v>8.7907361678000004</v>
      </c>
      <c r="O47" s="248">
        <v>9.5796541676999993</v>
      </c>
      <c r="P47" s="248">
        <v>8.5266520398000001</v>
      </c>
      <c r="Q47" s="248">
        <v>12.892748381000001</v>
      </c>
      <c r="R47" s="248">
        <v>22.100018512999998</v>
      </c>
      <c r="S47" s="248">
        <v>39.948140017999997</v>
      </c>
      <c r="T47" s="248">
        <v>123.26235126</v>
      </c>
      <c r="U47" s="248">
        <v>233.86957411</v>
      </c>
      <c r="V47" s="248">
        <v>236.94122204000001</v>
      </c>
      <c r="W47" s="248">
        <v>153.24827812999999</v>
      </c>
      <c r="X47" s="248">
        <v>54.405439491999999</v>
      </c>
      <c r="Y47" s="248">
        <v>14.980178221999999</v>
      </c>
      <c r="Z47" s="248">
        <v>9.0775002275999999</v>
      </c>
      <c r="AA47" s="248">
        <v>9.6924816796000002</v>
      </c>
      <c r="AB47" s="248">
        <v>8.6968055566999993</v>
      </c>
      <c r="AC47" s="248">
        <v>12.917217282999999</v>
      </c>
      <c r="AD47" s="248">
        <v>23.066894804</v>
      </c>
      <c r="AE47" s="248">
        <v>44.448493417000002</v>
      </c>
      <c r="AF47" s="248">
        <v>125.69077785</v>
      </c>
      <c r="AG47" s="248">
        <v>236.84022057000001</v>
      </c>
      <c r="AH47" s="248">
        <v>249.57700266000001</v>
      </c>
      <c r="AI47" s="248">
        <v>161.61290308</v>
      </c>
      <c r="AJ47" s="248">
        <v>61.209600055999999</v>
      </c>
      <c r="AK47" s="248">
        <v>15.550698797000001</v>
      </c>
      <c r="AL47" s="248">
        <v>9.276995114</v>
      </c>
      <c r="AM47" s="248">
        <v>9.9452013453999992</v>
      </c>
      <c r="AN47" s="248">
        <v>8.6645156180999994</v>
      </c>
      <c r="AO47" s="248">
        <v>12.658880094000001</v>
      </c>
      <c r="AP47" s="248">
        <v>23.790888987999999</v>
      </c>
      <c r="AQ47" s="248">
        <v>47.224303548000002</v>
      </c>
      <c r="AR47" s="248">
        <v>136.65135215999999</v>
      </c>
      <c r="AS47" s="248">
        <v>248.33836626999999</v>
      </c>
      <c r="AT47" s="248">
        <v>254.29608020000001</v>
      </c>
      <c r="AU47" s="248">
        <v>161.88292138</v>
      </c>
      <c r="AV47" s="248">
        <v>59.440742360000002</v>
      </c>
      <c r="AW47" s="248">
        <v>16.936991863999999</v>
      </c>
      <c r="AX47" s="248">
        <v>9.1870093213999997</v>
      </c>
      <c r="AY47" s="248">
        <v>9.7971799269000002</v>
      </c>
      <c r="AZ47" s="311">
        <v>8.7233280000000004</v>
      </c>
      <c r="BA47" s="311">
        <v>13.19768</v>
      </c>
      <c r="BB47" s="311">
        <v>24.295400000000001</v>
      </c>
      <c r="BC47" s="311">
        <v>46.462339999999998</v>
      </c>
      <c r="BD47" s="311">
        <v>142.22309999999999</v>
      </c>
      <c r="BE47" s="311">
        <v>254.82599999999999</v>
      </c>
      <c r="BF47" s="311">
        <v>255.90360000000001</v>
      </c>
      <c r="BG47" s="311">
        <v>165.02709999999999</v>
      </c>
      <c r="BH47" s="311">
        <v>60.058750000000003</v>
      </c>
      <c r="BI47" s="311">
        <v>16.598310000000001</v>
      </c>
      <c r="BJ47" s="311">
        <v>9.2058210000000003</v>
      </c>
      <c r="BK47" s="311">
        <v>9.85154</v>
      </c>
      <c r="BL47" s="311">
        <v>8.6793250000000004</v>
      </c>
      <c r="BM47" s="311">
        <v>12.92989</v>
      </c>
      <c r="BN47" s="311">
        <v>23.490549999999999</v>
      </c>
      <c r="BO47" s="311">
        <v>45.051499999999997</v>
      </c>
      <c r="BP47" s="311">
        <v>139.02889999999999</v>
      </c>
      <c r="BQ47" s="311">
        <v>252.2826</v>
      </c>
      <c r="BR47" s="311">
        <v>256.81290000000001</v>
      </c>
      <c r="BS47" s="311">
        <v>164.73050000000001</v>
      </c>
      <c r="BT47" s="311">
        <v>61.41451</v>
      </c>
      <c r="BU47" s="311">
        <v>16.550820000000002</v>
      </c>
      <c r="BV47" s="311">
        <v>9.1700780000000002</v>
      </c>
    </row>
    <row r="48" spans="1:74" ht="11.15" customHeight="1" x14ac:dyDescent="0.25">
      <c r="A48" s="9" t="s">
        <v>153</v>
      </c>
      <c r="B48" s="206" t="s">
        <v>460</v>
      </c>
      <c r="C48" s="246">
        <v>9.2595224999999992</v>
      </c>
      <c r="D48" s="246">
        <v>11.950671323</v>
      </c>
      <c r="E48" s="246">
        <v>24.551160694</v>
      </c>
      <c r="F48" s="246">
        <v>42.409557532000001</v>
      </c>
      <c r="G48" s="246">
        <v>122.14779707</v>
      </c>
      <c r="H48" s="246">
        <v>251.62900586000001</v>
      </c>
      <c r="I48" s="246">
        <v>356.0158093</v>
      </c>
      <c r="J48" s="246">
        <v>322.87500587</v>
      </c>
      <c r="K48" s="246">
        <v>192.59415777000001</v>
      </c>
      <c r="L48" s="246">
        <v>64.729047148999996</v>
      </c>
      <c r="M48" s="246">
        <v>19.405156377000001</v>
      </c>
      <c r="N48" s="246">
        <v>12.050151576999999</v>
      </c>
      <c r="O48" s="246">
        <v>9.3434992448000003</v>
      </c>
      <c r="P48" s="246">
        <v>12.879717996</v>
      </c>
      <c r="Q48" s="246">
        <v>24.38603625</v>
      </c>
      <c r="R48" s="246">
        <v>43.511099010999999</v>
      </c>
      <c r="S48" s="246">
        <v>123.1760936</v>
      </c>
      <c r="T48" s="246">
        <v>252.04363520000001</v>
      </c>
      <c r="U48" s="246">
        <v>364.61955454999998</v>
      </c>
      <c r="V48" s="246">
        <v>326.0571731</v>
      </c>
      <c r="W48" s="246">
        <v>199.88923030000001</v>
      </c>
      <c r="X48" s="246">
        <v>67.276635060000004</v>
      </c>
      <c r="Y48" s="246">
        <v>19.180539483</v>
      </c>
      <c r="Z48" s="246">
        <v>12.607350799000001</v>
      </c>
      <c r="AA48" s="246">
        <v>10.455501035999999</v>
      </c>
      <c r="AB48" s="246">
        <v>13.851332426000001</v>
      </c>
      <c r="AC48" s="246">
        <v>27.777953891999999</v>
      </c>
      <c r="AD48" s="246">
        <v>44.104382923999999</v>
      </c>
      <c r="AE48" s="246">
        <v>120.86737796</v>
      </c>
      <c r="AF48" s="246">
        <v>248.38934517999999</v>
      </c>
      <c r="AG48" s="246">
        <v>366.85571335999998</v>
      </c>
      <c r="AH48" s="246">
        <v>326.50844269999999</v>
      </c>
      <c r="AI48" s="246">
        <v>198.43625395999999</v>
      </c>
      <c r="AJ48" s="246">
        <v>69.979497315000003</v>
      </c>
      <c r="AK48" s="246">
        <v>20.862488468999999</v>
      </c>
      <c r="AL48" s="246">
        <v>13.016372226</v>
      </c>
      <c r="AM48" s="246">
        <v>10.847525067999999</v>
      </c>
      <c r="AN48" s="246">
        <v>14.098628001</v>
      </c>
      <c r="AO48" s="246">
        <v>28.072333316999998</v>
      </c>
      <c r="AP48" s="246">
        <v>42.307289419</v>
      </c>
      <c r="AQ48" s="246">
        <v>120.22053634</v>
      </c>
      <c r="AR48" s="246">
        <v>249.83610046999999</v>
      </c>
      <c r="AS48" s="246">
        <v>361.06541540000001</v>
      </c>
      <c r="AT48" s="246">
        <v>327.21418404999997</v>
      </c>
      <c r="AU48" s="246">
        <v>200.89050090000001</v>
      </c>
      <c r="AV48" s="246">
        <v>73.440800972000005</v>
      </c>
      <c r="AW48" s="246">
        <v>20.830560414000001</v>
      </c>
      <c r="AX48" s="246">
        <v>14.458237406</v>
      </c>
      <c r="AY48" s="246">
        <v>10.516367516000001</v>
      </c>
      <c r="AZ48" s="312">
        <v>13.90118</v>
      </c>
      <c r="BA48" s="312">
        <v>25.896159999999998</v>
      </c>
      <c r="BB48" s="312">
        <v>42.322609999999997</v>
      </c>
      <c r="BC48" s="312">
        <v>119.4576</v>
      </c>
      <c r="BD48" s="312">
        <v>253.5308</v>
      </c>
      <c r="BE48" s="312">
        <v>360.21319999999997</v>
      </c>
      <c r="BF48" s="312">
        <v>330.21559999999999</v>
      </c>
      <c r="BG48" s="312">
        <v>203.6688</v>
      </c>
      <c r="BH48" s="312">
        <v>73.456130000000002</v>
      </c>
      <c r="BI48" s="312">
        <v>21.746970000000001</v>
      </c>
      <c r="BJ48" s="312">
        <v>14.42797</v>
      </c>
      <c r="BK48" s="312">
        <v>10.05392</v>
      </c>
      <c r="BL48" s="312">
        <v>14.11575</v>
      </c>
      <c r="BM48" s="312">
        <v>27.18244</v>
      </c>
      <c r="BN48" s="312">
        <v>43.091290000000001</v>
      </c>
      <c r="BO48" s="312">
        <v>121.7208</v>
      </c>
      <c r="BP48" s="312">
        <v>253.1831</v>
      </c>
      <c r="BQ48" s="312">
        <v>361.4633</v>
      </c>
      <c r="BR48" s="312">
        <v>334.1112</v>
      </c>
      <c r="BS48" s="312">
        <v>203.71340000000001</v>
      </c>
      <c r="BT48" s="312">
        <v>74.233140000000006</v>
      </c>
      <c r="BU48" s="312">
        <v>21.972529999999999</v>
      </c>
      <c r="BV48" s="312">
        <v>14.06451</v>
      </c>
    </row>
    <row r="49" spans="1:74" s="191" customFormat="1" ht="12" customHeight="1" x14ac:dyDescent="0.25">
      <c r="A49" s="147"/>
      <c r="B49" s="780" t="s">
        <v>801</v>
      </c>
      <c r="C49" s="737"/>
      <c r="D49" s="737"/>
      <c r="E49" s="737"/>
      <c r="F49" s="737"/>
      <c r="G49" s="737"/>
      <c r="H49" s="737"/>
      <c r="I49" s="737"/>
      <c r="J49" s="737"/>
      <c r="K49" s="737"/>
      <c r="L49" s="737"/>
      <c r="M49" s="737"/>
      <c r="N49" s="737"/>
      <c r="O49" s="737"/>
      <c r="P49" s="737"/>
      <c r="Q49" s="737"/>
      <c r="AY49" s="453"/>
      <c r="AZ49" s="453"/>
      <c r="BA49" s="453"/>
      <c r="BB49" s="453"/>
      <c r="BC49" s="672"/>
      <c r="BD49" s="672"/>
      <c r="BE49" s="672"/>
      <c r="BF49" s="672"/>
      <c r="BG49" s="453"/>
      <c r="BH49" s="453"/>
      <c r="BI49" s="453"/>
      <c r="BJ49" s="453"/>
    </row>
    <row r="50" spans="1:74" s="428" customFormat="1" ht="12" customHeight="1" x14ac:dyDescent="0.25">
      <c r="A50" s="425"/>
      <c r="B50" s="773" t="str">
        <f>"Notes: "&amp;"EIA completed modeling and analysis for this report on " &amp;Dates!D2&amp;"."</f>
        <v>Notes: EIA completed modeling and analysis for this report on Thursday February 2, 2023.</v>
      </c>
      <c r="C50" s="773"/>
      <c r="D50" s="773"/>
      <c r="E50" s="773"/>
      <c r="F50" s="773"/>
      <c r="G50" s="773"/>
      <c r="H50" s="773"/>
      <c r="I50" s="773"/>
      <c r="J50" s="773"/>
      <c r="K50" s="773"/>
      <c r="L50" s="773"/>
      <c r="M50" s="773"/>
      <c r="N50" s="773"/>
      <c r="O50" s="773"/>
      <c r="P50" s="773"/>
      <c r="Q50" s="773"/>
      <c r="AY50" s="454"/>
      <c r="AZ50" s="454"/>
      <c r="BA50" s="454"/>
      <c r="BB50" s="454"/>
      <c r="BC50" s="631"/>
      <c r="BD50" s="631"/>
      <c r="BE50" s="631"/>
      <c r="BF50" s="631"/>
      <c r="BG50" s="454"/>
      <c r="BH50" s="454"/>
      <c r="BI50" s="454"/>
      <c r="BJ50" s="454"/>
    </row>
    <row r="51" spans="1:74" s="428" customFormat="1" ht="12" customHeight="1" x14ac:dyDescent="0.25">
      <c r="A51" s="425"/>
      <c r="B51" s="763" t="s">
        <v>346</v>
      </c>
      <c r="C51" s="762"/>
      <c r="D51" s="762"/>
      <c r="E51" s="762"/>
      <c r="F51" s="762"/>
      <c r="G51" s="762"/>
      <c r="H51" s="762"/>
      <c r="I51" s="762"/>
      <c r="J51" s="762"/>
      <c r="K51" s="762"/>
      <c r="L51" s="762"/>
      <c r="M51" s="762"/>
      <c r="N51" s="762"/>
      <c r="O51" s="762"/>
      <c r="P51" s="762"/>
      <c r="Q51" s="762"/>
      <c r="AY51" s="454"/>
      <c r="AZ51" s="454"/>
      <c r="BA51" s="454"/>
      <c r="BB51" s="454"/>
      <c r="BC51" s="631"/>
      <c r="BD51" s="631"/>
      <c r="BE51" s="631"/>
      <c r="BF51" s="631"/>
      <c r="BG51" s="454"/>
      <c r="BH51" s="454"/>
      <c r="BI51" s="454"/>
      <c r="BJ51" s="454"/>
    </row>
    <row r="52" spans="1:74" s="428" customFormat="1" ht="12" customHeight="1" x14ac:dyDescent="0.25">
      <c r="A52" s="429"/>
      <c r="B52" s="773" t="s">
        <v>1340</v>
      </c>
      <c r="C52" s="755"/>
      <c r="D52" s="755"/>
      <c r="E52" s="755"/>
      <c r="F52" s="755"/>
      <c r="G52" s="755"/>
      <c r="H52" s="755"/>
      <c r="I52" s="755"/>
      <c r="J52" s="755"/>
      <c r="K52" s="755"/>
      <c r="L52" s="755"/>
      <c r="M52" s="755"/>
      <c r="N52" s="755"/>
      <c r="O52" s="755"/>
      <c r="P52" s="755"/>
      <c r="Q52" s="752"/>
      <c r="AY52" s="454"/>
      <c r="AZ52" s="454"/>
      <c r="BA52" s="454"/>
      <c r="BB52" s="454"/>
      <c r="BC52" s="454"/>
      <c r="BD52" s="631"/>
      <c r="BE52" s="631"/>
      <c r="BF52" s="631"/>
      <c r="BG52" s="454"/>
      <c r="BH52" s="454"/>
      <c r="BI52" s="454"/>
      <c r="BJ52" s="454"/>
    </row>
    <row r="53" spans="1:74" s="428" customFormat="1" ht="12" customHeight="1" x14ac:dyDescent="0.25">
      <c r="A53" s="429"/>
      <c r="B53" s="773" t="s">
        <v>158</v>
      </c>
      <c r="C53" s="755"/>
      <c r="D53" s="755"/>
      <c r="E53" s="755"/>
      <c r="F53" s="755"/>
      <c r="G53" s="755"/>
      <c r="H53" s="755"/>
      <c r="I53" s="755"/>
      <c r="J53" s="755"/>
      <c r="K53" s="755"/>
      <c r="L53" s="755"/>
      <c r="M53" s="755"/>
      <c r="N53" s="755"/>
      <c r="O53" s="755"/>
      <c r="P53" s="755"/>
      <c r="Q53" s="752"/>
      <c r="AY53" s="454"/>
      <c r="AZ53" s="454"/>
      <c r="BA53" s="454"/>
      <c r="BB53" s="454"/>
      <c r="BC53" s="454"/>
      <c r="BD53" s="631"/>
      <c r="BE53" s="631"/>
      <c r="BF53" s="631"/>
      <c r="BG53" s="454"/>
      <c r="BH53" s="454"/>
      <c r="BI53" s="454"/>
      <c r="BJ53" s="454"/>
    </row>
    <row r="54" spans="1:74" s="428" customFormat="1" ht="12" customHeight="1" x14ac:dyDescent="0.25">
      <c r="A54" s="429"/>
      <c r="B54" s="773" t="s">
        <v>346</v>
      </c>
      <c r="C54" s="755"/>
      <c r="D54" s="755"/>
      <c r="E54" s="755"/>
      <c r="F54" s="755"/>
      <c r="G54" s="755"/>
      <c r="H54" s="755"/>
      <c r="I54" s="755"/>
      <c r="J54" s="755"/>
      <c r="K54" s="755"/>
      <c r="L54" s="755"/>
      <c r="M54" s="755"/>
      <c r="N54" s="755"/>
      <c r="O54" s="755"/>
      <c r="P54" s="755"/>
      <c r="Q54" s="752"/>
      <c r="AY54" s="454"/>
      <c r="AZ54" s="454"/>
      <c r="BA54" s="454"/>
      <c r="BB54" s="454"/>
      <c r="BC54" s="454"/>
      <c r="BD54" s="631"/>
      <c r="BE54" s="631"/>
      <c r="BF54" s="631"/>
      <c r="BG54" s="454"/>
      <c r="BH54" s="454"/>
      <c r="BI54" s="454"/>
      <c r="BJ54" s="454"/>
    </row>
    <row r="55" spans="1:74" s="430" customFormat="1" ht="12" customHeight="1" x14ac:dyDescent="0.25">
      <c r="A55" s="429"/>
      <c r="B55" s="773" t="s">
        <v>159</v>
      </c>
      <c r="C55" s="755"/>
      <c r="D55" s="755"/>
      <c r="E55" s="755"/>
      <c r="F55" s="755"/>
      <c r="G55" s="755"/>
      <c r="H55" s="755"/>
      <c r="I55" s="755"/>
      <c r="J55" s="755"/>
      <c r="K55" s="755"/>
      <c r="L55" s="755"/>
      <c r="M55" s="755"/>
      <c r="N55" s="755"/>
      <c r="O55" s="755"/>
      <c r="P55" s="755"/>
      <c r="Q55" s="752"/>
      <c r="AY55" s="455"/>
      <c r="AZ55" s="455"/>
      <c r="BA55" s="455"/>
      <c r="BB55" s="455"/>
      <c r="BC55" s="455"/>
      <c r="BD55" s="632"/>
      <c r="BE55" s="632"/>
      <c r="BF55" s="632"/>
      <c r="BG55" s="455"/>
      <c r="BH55" s="455"/>
      <c r="BI55" s="455"/>
      <c r="BJ55" s="455"/>
    </row>
    <row r="56" spans="1:74" s="430" customFormat="1" ht="12" customHeight="1" x14ac:dyDescent="0.25">
      <c r="A56" s="429"/>
      <c r="B56" s="756" t="s">
        <v>160</v>
      </c>
      <c r="C56" s="755"/>
      <c r="D56" s="755"/>
      <c r="E56" s="755"/>
      <c r="F56" s="755"/>
      <c r="G56" s="755"/>
      <c r="H56" s="755"/>
      <c r="I56" s="755"/>
      <c r="J56" s="755"/>
      <c r="K56" s="755"/>
      <c r="L56" s="755"/>
      <c r="M56" s="755"/>
      <c r="N56" s="755"/>
      <c r="O56" s="755"/>
      <c r="P56" s="755"/>
      <c r="Q56" s="752"/>
      <c r="AY56" s="455"/>
      <c r="AZ56" s="455"/>
      <c r="BA56" s="455"/>
      <c r="BB56" s="455"/>
      <c r="BC56" s="455"/>
      <c r="BD56" s="632"/>
      <c r="BE56" s="632"/>
      <c r="BF56" s="632"/>
      <c r="BG56" s="455"/>
      <c r="BH56" s="455"/>
      <c r="BI56" s="455"/>
      <c r="BJ56" s="455"/>
    </row>
    <row r="57" spans="1:74" s="430" customFormat="1" ht="12" customHeight="1" x14ac:dyDescent="0.25">
      <c r="A57" s="392"/>
      <c r="B57" s="764" t="s">
        <v>1347</v>
      </c>
      <c r="C57" s="752"/>
      <c r="D57" s="752"/>
      <c r="E57" s="752"/>
      <c r="F57" s="752"/>
      <c r="G57" s="752"/>
      <c r="H57" s="752"/>
      <c r="I57" s="752"/>
      <c r="J57" s="752"/>
      <c r="K57" s="752"/>
      <c r="L57" s="752"/>
      <c r="M57" s="752"/>
      <c r="N57" s="752"/>
      <c r="O57" s="752"/>
      <c r="P57" s="752"/>
      <c r="Q57" s="752"/>
      <c r="AY57" s="455"/>
      <c r="AZ57" s="455"/>
      <c r="BA57" s="455"/>
      <c r="BB57" s="455"/>
      <c r="BC57" s="455"/>
      <c r="BD57" s="632"/>
      <c r="BE57" s="632"/>
      <c r="BF57" s="632"/>
      <c r="BG57" s="455"/>
      <c r="BH57" s="455"/>
      <c r="BI57" s="455"/>
      <c r="BJ57" s="455"/>
    </row>
    <row r="58" spans="1:74" x14ac:dyDescent="0.2">
      <c r="BK58" s="313"/>
      <c r="BL58" s="313"/>
      <c r="BM58" s="313"/>
      <c r="BN58" s="313"/>
      <c r="BO58" s="313"/>
      <c r="BP58" s="313"/>
      <c r="BQ58" s="313"/>
      <c r="BR58" s="313"/>
      <c r="BS58" s="313"/>
      <c r="BT58" s="313"/>
      <c r="BU58" s="313"/>
      <c r="BV58" s="313"/>
    </row>
    <row r="59" spans="1:74" x14ac:dyDescent="0.2">
      <c r="BK59" s="313"/>
      <c r="BL59" s="313"/>
      <c r="BM59" s="313"/>
      <c r="BN59" s="313"/>
      <c r="BO59" s="313"/>
      <c r="BP59" s="313"/>
      <c r="BQ59" s="313"/>
      <c r="BR59" s="313"/>
      <c r="BS59" s="313"/>
      <c r="BT59" s="313"/>
      <c r="BU59" s="313"/>
      <c r="BV59" s="313"/>
    </row>
    <row r="60" spans="1:74" x14ac:dyDescent="0.2">
      <c r="BK60" s="313"/>
      <c r="BL60" s="313"/>
      <c r="BM60" s="313"/>
      <c r="BN60" s="313"/>
      <c r="BO60" s="313"/>
      <c r="BP60" s="313"/>
      <c r="BQ60" s="313"/>
      <c r="BR60" s="313"/>
      <c r="BS60" s="313"/>
      <c r="BT60" s="313"/>
      <c r="BU60" s="313"/>
      <c r="BV60" s="313"/>
    </row>
    <row r="61" spans="1:74" x14ac:dyDescent="0.2">
      <c r="BK61" s="313"/>
      <c r="BL61" s="313"/>
      <c r="BM61" s="313"/>
      <c r="BN61" s="313"/>
      <c r="BO61" s="313"/>
      <c r="BP61" s="313"/>
      <c r="BQ61" s="313"/>
      <c r="BR61" s="313"/>
      <c r="BS61" s="313"/>
      <c r="BT61" s="313"/>
      <c r="BU61" s="313"/>
      <c r="BV61" s="313"/>
    </row>
    <row r="62" spans="1:74" x14ac:dyDescent="0.2">
      <c r="BK62" s="313"/>
      <c r="BL62" s="313"/>
      <c r="BM62" s="313"/>
      <c r="BN62" s="313"/>
      <c r="BO62" s="313"/>
      <c r="BP62" s="313"/>
      <c r="BQ62" s="313"/>
      <c r="BR62" s="313"/>
      <c r="BS62" s="313"/>
      <c r="BT62" s="313"/>
      <c r="BU62" s="313"/>
      <c r="BV62" s="313"/>
    </row>
    <row r="63" spans="1:74" x14ac:dyDescent="0.2">
      <c r="BK63" s="313"/>
      <c r="BL63" s="313"/>
      <c r="BM63" s="313"/>
      <c r="BN63" s="313"/>
      <c r="BO63" s="313"/>
      <c r="BP63" s="313"/>
      <c r="BQ63" s="313"/>
      <c r="BR63" s="313"/>
      <c r="BS63" s="313"/>
      <c r="BT63" s="313"/>
      <c r="BU63" s="313"/>
      <c r="BV63" s="313"/>
    </row>
    <row r="64" spans="1:74" x14ac:dyDescent="0.2">
      <c r="BK64" s="313"/>
      <c r="BL64" s="313"/>
      <c r="BM64" s="313"/>
      <c r="BN64" s="313"/>
      <c r="BO64" s="313"/>
      <c r="BP64" s="313"/>
      <c r="BQ64" s="313"/>
      <c r="BR64" s="313"/>
      <c r="BS64" s="313"/>
      <c r="BT64" s="313"/>
      <c r="BU64" s="313"/>
      <c r="BV64" s="313"/>
    </row>
    <row r="65" spans="63:74" x14ac:dyDescent="0.2">
      <c r="BK65" s="313"/>
      <c r="BL65" s="313"/>
      <c r="BM65" s="313"/>
      <c r="BN65" s="313"/>
      <c r="BO65" s="313"/>
      <c r="BP65" s="313"/>
      <c r="BQ65" s="313"/>
      <c r="BR65" s="313"/>
      <c r="BS65" s="313"/>
      <c r="BT65" s="313"/>
      <c r="BU65" s="313"/>
      <c r="BV65" s="313"/>
    </row>
    <row r="66" spans="63:74" x14ac:dyDescent="0.2">
      <c r="BK66" s="313"/>
      <c r="BL66" s="313"/>
      <c r="BM66" s="313"/>
      <c r="BN66" s="313"/>
      <c r="BO66" s="313"/>
      <c r="BP66" s="313"/>
      <c r="BQ66" s="313"/>
      <c r="BR66" s="313"/>
      <c r="BS66" s="313"/>
      <c r="BT66" s="313"/>
      <c r="BU66" s="313"/>
      <c r="BV66" s="313"/>
    </row>
    <row r="67" spans="63:74" x14ac:dyDescent="0.2">
      <c r="BK67" s="313"/>
      <c r="BL67" s="313"/>
      <c r="BM67" s="313"/>
      <c r="BN67" s="313"/>
      <c r="BO67" s="313"/>
      <c r="BP67" s="313"/>
      <c r="BQ67" s="313"/>
      <c r="BR67" s="313"/>
      <c r="BS67" s="313"/>
      <c r="BT67" s="313"/>
      <c r="BU67" s="313"/>
      <c r="BV67" s="313"/>
    </row>
    <row r="68" spans="63:74" x14ac:dyDescent="0.2">
      <c r="BK68" s="313"/>
      <c r="BL68" s="313"/>
      <c r="BM68" s="313"/>
      <c r="BN68" s="313"/>
      <c r="BO68" s="313"/>
      <c r="BP68" s="313"/>
      <c r="BQ68" s="313"/>
      <c r="BR68" s="313"/>
      <c r="BS68" s="313"/>
      <c r="BT68" s="313"/>
      <c r="BU68" s="313"/>
      <c r="BV68" s="313"/>
    </row>
    <row r="69" spans="63:74" x14ac:dyDescent="0.2">
      <c r="BK69" s="313"/>
      <c r="BL69" s="313"/>
      <c r="BM69" s="313"/>
      <c r="BN69" s="313"/>
      <c r="BO69" s="313"/>
      <c r="BP69" s="313"/>
      <c r="BQ69" s="313"/>
      <c r="BR69" s="313"/>
      <c r="BS69" s="313"/>
      <c r="BT69" s="313"/>
      <c r="BU69" s="313"/>
      <c r="BV69" s="313"/>
    </row>
    <row r="70" spans="63:74" x14ac:dyDescent="0.2">
      <c r="BK70" s="313"/>
      <c r="BL70" s="313"/>
      <c r="BM70" s="313"/>
      <c r="BN70" s="313"/>
      <c r="BO70" s="313"/>
      <c r="BP70" s="313"/>
      <c r="BQ70" s="313"/>
      <c r="BR70" s="313"/>
      <c r="BS70" s="313"/>
      <c r="BT70" s="313"/>
      <c r="BU70" s="313"/>
      <c r="BV70" s="313"/>
    </row>
    <row r="71" spans="63:74" x14ac:dyDescent="0.2">
      <c r="BK71" s="313"/>
      <c r="BL71" s="313"/>
      <c r="BM71" s="313"/>
      <c r="BN71" s="313"/>
      <c r="BO71" s="313"/>
      <c r="BP71" s="313"/>
      <c r="BQ71" s="313"/>
      <c r="BR71" s="313"/>
      <c r="BS71" s="313"/>
      <c r="BT71" s="313"/>
      <c r="BU71" s="313"/>
      <c r="BV71" s="313"/>
    </row>
    <row r="72" spans="63:74" x14ac:dyDescent="0.2">
      <c r="BK72" s="313"/>
      <c r="BL72" s="313"/>
      <c r="BM72" s="313"/>
      <c r="BN72" s="313"/>
      <c r="BO72" s="313"/>
      <c r="BP72" s="313"/>
      <c r="BQ72" s="313"/>
      <c r="BR72" s="313"/>
      <c r="BS72" s="313"/>
      <c r="BT72" s="313"/>
      <c r="BU72" s="313"/>
      <c r="BV72" s="313"/>
    </row>
    <row r="73" spans="63:74" x14ac:dyDescent="0.2">
      <c r="BK73" s="313"/>
      <c r="BL73" s="313"/>
      <c r="BM73" s="313"/>
      <c r="BN73" s="313"/>
      <c r="BO73" s="313"/>
      <c r="BP73" s="313"/>
      <c r="BQ73" s="313"/>
      <c r="BR73" s="313"/>
      <c r="BS73" s="313"/>
      <c r="BT73" s="313"/>
      <c r="BU73" s="313"/>
      <c r="BV73" s="313"/>
    </row>
    <row r="74" spans="63:74" x14ac:dyDescent="0.2">
      <c r="BK74" s="313"/>
      <c r="BL74" s="313"/>
      <c r="BM74" s="313"/>
      <c r="BN74" s="313"/>
      <c r="BO74" s="313"/>
      <c r="BP74" s="313"/>
      <c r="BQ74" s="313"/>
      <c r="BR74" s="313"/>
      <c r="BS74" s="313"/>
      <c r="BT74" s="313"/>
      <c r="BU74" s="313"/>
      <c r="BV74" s="313"/>
    </row>
    <row r="75" spans="63:74" x14ac:dyDescent="0.2">
      <c r="BK75" s="313"/>
      <c r="BL75" s="313"/>
      <c r="BM75" s="313"/>
      <c r="BN75" s="313"/>
      <c r="BO75" s="313"/>
      <c r="BP75" s="313"/>
      <c r="BQ75" s="313"/>
      <c r="BR75" s="313"/>
      <c r="BS75" s="313"/>
      <c r="BT75" s="313"/>
      <c r="BU75" s="313"/>
      <c r="BV75" s="313"/>
    </row>
    <row r="76" spans="63:74" x14ac:dyDescent="0.2">
      <c r="BK76" s="313"/>
      <c r="BL76" s="313"/>
      <c r="BM76" s="313"/>
      <c r="BN76" s="313"/>
      <c r="BO76" s="313"/>
      <c r="BP76" s="313"/>
      <c r="BQ76" s="313"/>
      <c r="BR76" s="313"/>
      <c r="BS76" s="313"/>
      <c r="BT76" s="313"/>
      <c r="BU76" s="313"/>
      <c r="BV76" s="313"/>
    </row>
    <row r="77" spans="63:74" x14ac:dyDescent="0.2">
      <c r="BK77" s="313"/>
      <c r="BL77" s="313"/>
      <c r="BM77" s="313"/>
      <c r="BN77" s="313"/>
      <c r="BO77" s="313"/>
      <c r="BP77" s="313"/>
      <c r="BQ77" s="313"/>
      <c r="BR77" s="313"/>
      <c r="BS77" s="313"/>
      <c r="BT77" s="313"/>
      <c r="BU77" s="313"/>
      <c r="BV77" s="313"/>
    </row>
    <row r="78" spans="63:74" x14ac:dyDescent="0.2">
      <c r="BK78" s="313"/>
      <c r="BL78" s="313"/>
      <c r="BM78" s="313"/>
      <c r="BN78" s="313"/>
      <c r="BO78" s="313"/>
      <c r="BP78" s="313"/>
      <c r="BQ78" s="313"/>
      <c r="BR78" s="313"/>
      <c r="BS78" s="313"/>
      <c r="BT78" s="313"/>
      <c r="BU78" s="313"/>
      <c r="BV78" s="313"/>
    </row>
    <row r="79" spans="63:74" x14ac:dyDescent="0.2">
      <c r="BK79" s="313"/>
      <c r="BL79" s="313"/>
      <c r="BM79" s="313"/>
      <c r="BN79" s="313"/>
      <c r="BO79" s="313"/>
      <c r="BP79" s="313"/>
      <c r="BQ79" s="313"/>
      <c r="BR79" s="313"/>
      <c r="BS79" s="313"/>
      <c r="BT79" s="313"/>
      <c r="BU79" s="313"/>
      <c r="BV79" s="313"/>
    </row>
    <row r="80" spans="63:74" x14ac:dyDescent="0.2">
      <c r="BK80" s="313"/>
      <c r="BL80" s="313"/>
      <c r="BM80" s="313"/>
      <c r="BN80" s="313"/>
      <c r="BO80" s="313"/>
      <c r="BP80" s="313"/>
      <c r="BQ80" s="313"/>
      <c r="BR80" s="313"/>
      <c r="BS80" s="313"/>
      <c r="BT80" s="313"/>
      <c r="BU80" s="313"/>
      <c r="BV80" s="313"/>
    </row>
    <row r="81" spans="63:74" x14ac:dyDescent="0.2">
      <c r="BK81" s="313"/>
      <c r="BL81" s="313"/>
      <c r="BM81" s="313"/>
      <c r="BN81" s="313"/>
      <c r="BO81" s="313"/>
      <c r="BP81" s="313"/>
      <c r="BQ81" s="313"/>
      <c r="BR81" s="313"/>
      <c r="BS81" s="313"/>
      <c r="BT81" s="313"/>
      <c r="BU81" s="313"/>
      <c r="BV81" s="313"/>
    </row>
    <row r="82" spans="63:74" x14ac:dyDescent="0.2">
      <c r="BK82" s="313"/>
      <c r="BL82" s="313"/>
      <c r="BM82" s="313"/>
      <c r="BN82" s="313"/>
      <c r="BO82" s="313"/>
      <c r="BP82" s="313"/>
      <c r="BQ82" s="313"/>
      <c r="BR82" s="313"/>
      <c r="BS82" s="313"/>
      <c r="BT82" s="313"/>
      <c r="BU82" s="313"/>
      <c r="BV82" s="313"/>
    </row>
    <row r="83" spans="63:74" x14ac:dyDescent="0.2">
      <c r="BK83" s="313"/>
      <c r="BL83" s="313"/>
      <c r="BM83" s="313"/>
      <c r="BN83" s="313"/>
      <c r="BO83" s="313"/>
      <c r="BP83" s="313"/>
      <c r="BQ83" s="313"/>
      <c r="BR83" s="313"/>
      <c r="BS83" s="313"/>
      <c r="BT83" s="313"/>
      <c r="BU83" s="313"/>
      <c r="BV83" s="313"/>
    </row>
    <row r="84" spans="63:74" x14ac:dyDescent="0.2">
      <c r="BK84" s="313"/>
      <c r="BL84" s="313"/>
      <c r="BM84" s="313"/>
      <c r="BN84" s="313"/>
      <c r="BO84" s="313"/>
      <c r="BP84" s="313"/>
      <c r="BQ84" s="313"/>
      <c r="BR84" s="313"/>
      <c r="BS84" s="313"/>
      <c r="BT84" s="313"/>
      <c r="BU84" s="313"/>
      <c r="BV84" s="313"/>
    </row>
    <row r="85" spans="63:74" x14ac:dyDescent="0.2">
      <c r="BK85" s="313"/>
      <c r="BL85" s="313"/>
      <c r="BM85" s="313"/>
      <c r="BN85" s="313"/>
      <c r="BO85" s="313"/>
      <c r="BP85" s="313"/>
      <c r="BQ85" s="313"/>
      <c r="BR85" s="313"/>
      <c r="BS85" s="313"/>
      <c r="BT85" s="313"/>
      <c r="BU85" s="313"/>
      <c r="BV85" s="313"/>
    </row>
    <row r="86" spans="63:74" x14ac:dyDescent="0.2">
      <c r="BK86" s="313"/>
      <c r="BL86" s="313"/>
      <c r="BM86" s="313"/>
      <c r="BN86" s="313"/>
      <c r="BO86" s="313"/>
      <c r="BP86" s="313"/>
      <c r="BQ86" s="313"/>
      <c r="BR86" s="313"/>
      <c r="BS86" s="313"/>
      <c r="BT86" s="313"/>
      <c r="BU86" s="313"/>
      <c r="BV86" s="313"/>
    </row>
    <row r="87" spans="63:74" x14ac:dyDescent="0.2">
      <c r="BK87" s="313"/>
      <c r="BL87" s="313"/>
      <c r="BM87" s="313"/>
      <c r="BN87" s="313"/>
      <c r="BO87" s="313"/>
      <c r="BP87" s="313"/>
      <c r="BQ87" s="313"/>
      <c r="BR87" s="313"/>
      <c r="BS87" s="313"/>
      <c r="BT87" s="313"/>
      <c r="BU87" s="313"/>
      <c r="BV87" s="313"/>
    </row>
    <row r="88" spans="63:74" x14ac:dyDescent="0.2">
      <c r="BK88" s="313"/>
      <c r="BL88" s="313"/>
      <c r="BM88" s="313"/>
      <c r="BN88" s="313"/>
      <c r="BO88" s="313"/>
      <c r="BP88" s="313"/>
      <c r="BQ88" s="313"/>
      <c r="BR88" s="313"/>
      <c r="BS88" s="313"/>
      <c r="BT88" s="313"/>
      <c r="BU88" s="313"/>
      <c r="BV88" s="313"/>
    </row>
    <row r="89" spans="63:74" x14ac:dyDescent="0.2">
      <c r="BK89" s="313"/>
      <c r="BL89" s="313"/>
      <c r="BM89" s="313"/>
      <c r="BN89" s="313"/>
      <c r="BO89" s="313"/>
      <c r="BP89" s="313"/>
      <c r="BQ89" s="313"/>
      <c r="BR89" s="313"/>
      <c r="BS89" s="313"/>
      <c r="BT89" s="313"/>
      <c r="BU89" s="313"/>
      <c r="BV89" s="313"/>
    </row>
    <row r="90" spans="63:74" x14ac:dyDescent="0.2">
      <c r="BK90" s="313"/>
      <c r="BL90" s="313"/>
      <c r="BM90" s="313"/>
      <c r="BN90" s="313"/>
      <c r="BO90" s="313"/>
      <c r="BP90" s="313"/>
      <c r="BQ90" s="313"/>
      <c r="BR90" s="313"/>
      <c r="BS90" s="313"/>
      <c r="BT90" s="313"/>
      <c r="BU90" s="313"/>
      <c r="BV90" s="313"/>
    </row>
    <row r="91" spans="63:74" x14ac:dyDescent="0.2">
      <c r="BK91" s="313"/>
      <c r="BL91" s="313"/>
      <c r="BM91" s="313"/>
      <c r="BN91" s="313"/>
      <c r="BO91" s="313"/>
      <c r="BP91" s="313"/>
      <c r="BQ91" s="313"/>
      <c r="BR91" s="313"/>
      <c r="BS91" s="313"/>
      <c r="BT91" s="313"/>
      <c r="BU91" s="313"/>
      <c r="BV91" s="313"/>
    </row>
    <row r="92" spans="63:74" x14ac:dyDescent="0.2">
      <c r="BK92" s="313"/>
      <c r="BL92" s="313"/>
      <c r="BM92" s="313"/>
      <c r="BN92" s="313"/>
      <c r="BO92" s="313"/>
      <c r="BP92" s="313"/>
      <c r="BQ92" s="313"/>
      <c r="BR92" s="313"/>
      <c r="BS92" s="313"/>
      <c r="BT92" s="313"/>
      <c r="BU92" s="313"/>
      <c r="BV92" s="313"/>
    </row>
    <row r="93" spans="63:74" x14ac:dyDescent="0.2">
      <c r="BK93" s="313"/>
      <c r="BL93" s="313"/>
      <c r="BM93" s="313"/>
      <c r="BN93" s="313"/>
      <c r="BO93" s="313"/>
      <c r="BP93" s="313"/>
      <c r="BQ93" s="313"/>
      <c r="BR93" s="313"/>
      <c r="BS93" s="313"/>
      <c r="BT93" s="313"/>
      <c r="BU93" s="313"/>
      <c r="BV93" s="313"/>
    </row>
    <row r="94" spans="63:74" x14ac:dyDescent="0.2">
      <c r="BK94" s="313"/>
      <c r="BL94" s="313"/>
      <c r="BM94" s="313"/>
      <c r="BN94" s="313"/>
      <c r="BO94" s="313"/>
      <c r="BP94" s="313"/>
      <c r="BQ94" s="313"/>
      <c r="BR94" s="313"/>
      <c r="BS94" s="313"/>
      <c r="BT94" s="313"/>
      <c r="BU94" s="313"/>
      <c r="BV94" s="313"/>
    </row>
    <row r="95" spans="63:74" x14ac:dyDescent="0.2">
      <c r="BK95" s="313"/>
      <c r="BL95" s="313"/>
      <c r="BM95" s="313"/>
      <c r="BN95" s="313"/>
      <c r="BO95" s="313"/>
      <c r="BP95" s="313"/>
      <c r="BQ95" s="313"/>
      <c r="BR95" s="313"/>
      <c r="BS95" s="313"/>
      <c r="BT95" s="313"/>
      <c r="BU95" s="313"/>
      <c r="BV95" s="313"/>
    </row>
    <row r="96" spans="63:74" x14ac:dyDescent="0.2">
      <c r="BK96" s="313"/>
      <c r="BL96" s="313"/>
      <c r="BM96" s="313"/>
      <c r="BN96" s="313"/>
      <c r="BO96" s="313"/>
      <c r="BP96" s="313"/>
      <c r="BQ96" s="313"/>
      <c r="BR96" s="313"/>
      <c r="BS96" s="313"/>
      <c r="BT96" s="313"/>
      <c r="BU96" s="313"/>
      <c r="BV96" s="313"/>
    </row>
    <row r="97" spans="63:74" x14ac:dyDescent="0.2">
      <c r="BK97" s="313"/>
      <c r="BL97" s="313"/>
      <c r="BM97" s="313"/>
      <c r="BN97" s="313"/>
      <c r="BO97" s="313"/>
      <c r="BP97" s="313"/>
      <c r="BQ97" s="313"/>
      <c r="BR97" s="313"/>
      <c r="BS97" s="313"/>
      <c r="BT97" s="313"/>
      <c r="BU97" s="313"/>
      <c r="BV97" s="313"/>
    </row>
    <row r="98" spans="63:74" x14ac:dyDescent="0.2">
      <c r="BK98" s="313"/>
      <c r="BL98" s="313"/>
      <c r="BM98" s="313"/>
      <c r="BN98" s="313"/>
      <c r="BO98" s="313"/>
      <c r="BP98" s="313"/>
      <c r="BQ98" s="313"/>
      <c r="BR98" s="313"/>
      <c r="BS98" s="313"/>
      <c r="BT98" s="313"/>
      <c r="BU98" s="313"/>
      <c r="BV98" s="313"/>
    </row>
    <row r="99" spans="63:74" x14ac:dyDescent="0.2">
      <c r="BK99" s="313"/>
      <c r="BL99" s="313"/>
      <c r="BM99" s="313"/>
      <c r="BN99" s="313"/>
      <c r="BO99" s="313"/>
      <c r="BP99" s="313"/>
      <c r="BQ99" s="313"/>
      <c r="BR99" s="313"/>
      <c r="BS99" s="313"/>
      <c r="BT99" s="313"/>
      <c r="BU99" s="313"/>
      <c r="BV99" s="313"/>
    </row>
    <row r="100" spans="63:74" x14ac:dyDescent="0.2">
      <c r="BK100" s="313"/>
      <c r="BL100" s="313"/>
      <c r="BM100" s="313"/>
      <c r="BN100" s="313"/>
      <c r="BO100" s="313"/>
      <c r="BP100" s="313"/>
      <c r="BQ100" s="313"/>
      <c r="BR100" s="313"/>
      <c r="BS100" s="313"/>
      <c r="BT100" s="313"/>
      <c r="BU100" s="313"/>
      <c r="BV100" s="313"/>
    </row>
    <row r="101" spans="63:74" x14ac:dyDescent="0.2">
      <c r="BK101" s="313"/>
      <c r="BL101" s="313"/>
      <c r="BM101" s="313"/>
      <c r="BN101" s="313"/>
      <c r="BO101" s="313"/>
      <c r="BP101" s="313"/>
      <c r="BQ101" s="313"/>
      <c r="BR101" s="313"/>
      <c r="BS101" s="313"/>
      <c r="BT101" s="313"/>
      <c r="BU101" s="313"/>
      <c r="BV101" s="313"/>
    </row>
    <row r="102" spans="63:74" x14ac:dyDescent="0.2">
      <c r="BK102" s="313"/>
      <c r="BL102" s="313"/>
      <c r="BM102" s="313"/>
      <c r="BN102" s="313"/>
      <c r="BO102" s="313"/>
      <c r="BP102" s="313"/>
      <c r="BQ102" s="313"/>
      <c r="BR102" s="313"/>
      <c r="BS102" s="313"/>
      <c r="BT102" s="313"/>
      <c r="BU102" s="313"/>
      <c r="BV102" s="313"/>
    </row>
    <row r="103" spans="63:74" x14ac:dyDescent="0.2">
      <c r="BK103" s="313"/>
      <c r="BL103" s="313"/>
      <c r="BM103" s="313"/>
      <c r="BN103" s="313"/>
      <c r="BO103" s="313"/>
      <c r="BP103" s="313"/>
      <c r="BQ103" s="313"/>
      <c r="BR103" s="313"/>
      <c r="BS103" s="313"/>
      <c r="BT103" s="313"/>
      <c r="BU103" s="313"/>
      <c r="BV103" s="313"/>
    </row>
    <row r="104" spans="63:74" x14ac:dyDescent="0.2">
      <c r="BK104" s="313"/>
      <c r="BL104" s="313"/>
      <c r="BM104" s="313"/>
      <c r="BN104" s="313"/>
      <c r="BO104" s="313"/>
      <c r="BP104" s="313"/>
      <c r="BQ104" s="313"/>
      <c r="BR104" s="313"/>
      <c r="BS104" s="313"/>
      <c r="BT104" s="313"/>
      <c r="BU104" s="313"/>
      <c r="BV104" s="313"/>
    </row>
    <row r="105" spans="63:74" x14ac:dyDescent="0.2">
      <c r="BK105" s="313"/>
      <c r="BL105" s="313"/>
      <c r="BM105" s="313"/>
      <c r="BN105" s="313"/>
      <c r="BO105" s="313"/>
      <c r="BP105" s="313"/>
      <c r="BQ105" s="313"/>
      <c r="BR105" s="313"/>
      <c r="BS105" s="313"/>
      <c r="BT105" s="313"/>
      <c r="BU105" s="313"/>
      <c r="BV105" s="313"/>
    </row>
    <row r="106" spans="63:74" x14ac:dyDescent="0.2">
      <c r="BK106" s="313"/>
      <c r="BL106" s="313"/>
      <c r="BM106" s="313"/>
      <c r="BN106" s="313"/>
      <c r="BO106" s="313"/>
      <c r="BP106" s="313"/>
      <c r="BQ106" s="313"/>
      <c r="BR106" s="313"/>
      <c r="BS106" s="313"/>
      <c r="BT106" s="313"/>
      <c r="BU106" s="313"/>
      <c r="BV106" s="313"/>
    </row>
    <row r="107" spans="63:74" x14ac:dyDescent="0.2">
      <c r="BK107" s="313"/>
      <c r="BL107" s="313"/>
      <c r="BM107" s="313"/>
      <c r="BN107" s="313"/>
      <c r="BO107" s="313"/>
      <c r="BP107" s="313"/>
      <c r="BQ107" s="313"/>
      <c r="BR107" s="313"/>
      <c r="BS107" s="313"/>
      <c r="BT107" s="313"/>
      <c r="BU107" s="313"/>
      <c r="BV107" s="313"/>
    </row>
    <row r="108" spans="63:74" x14ac:dyDescent="0.2">
      <c r="BK108" s="313"/>
      <c r="BL108" s="313"/>
      <c r="BM108" s="313"/>
      <c r="BN108" s="313"/>
      <c r="BO108" s="313"/>
      <c r="BP108" s="313"/>
      <c r="BQ108" s="313"/>
      <c r="BR108" s="313"/>
      <c r="BS108" s="313"/>
      <c r="BT108" s="313"/>
      <c r="BU108" s="313"/>
      <c r="BV108" s="313"/>
    </row>
    <row r="109" spans="63:74" x14ac:dyDescent="0.2">
      <c r="BK109" s="313"/>
      <c r="BL109" s="313"/>
      <c r="BM109" s="313"/>
      <c r="BN109" s="313"/>
      <c r="BO109" s="313"/>
      <c r="BP109" s="313"/>
      <c r="BQ109" s="313"/>
      <c r="BR109" s="313"/>
      <c r="BS109" s="313"/>
      <c r="BT109" s="313"/>
      <c r="BU109" s="313"/>
      <c r="BV109" s="313"/>
    </row>
    <row r="110" spans="63:74" x14ac:dyDescent="0.2">
      <c r="BK110" s="313"/>
      <c r="BL110" s="313"/>
      <c r="BM110" s="313"/>
      <c r="BN110" s="313"/>
      <c r="BO110" s="313"/>
      <c r="BP110" s="313"/>
      <c r="BQ110" s="313"/>
      <c r="BR110" s="313"/>
      <c r="BS110" s="313"/>
      <c r="BT110" s="313"/>
      <c r="BU110" s="313"/>
      <c r="BV110" s="313"/>
    </row>
    <row r="111" spans="63:74" x14ac:dyDescent="0.2">
      <c r="BK111" s="313"/>
      <c r="BL111" s="313"/>
      <c r="BM111" s="313"/>
      <c r="BN111" s="313"/>
      <c r="BO111" s="313"/>
      <c r="BP111" s="313"/>
      <c r="BQ111" s="313"/>
      <c r="BR111" s="313"/>
      <c r="BS111" s="313"/>
      <c r="BT111" s="313"/>
      <c r="BU111" s="313"/>
      <c r="BV111" s="313"/>
    </row>
    <row r="112" spans="63:74" x14ac:dyDescent="0.2">
      <c r="BK112" s="313"/>
      <c r="BL112" s="313"/>
      <c r="BM112" s="313"/>
      <c r="BN112" s="313"/>
      <c r="BO112" s="313"/>
      <c r="BP112" s="313"/>
      <c r="BQ112" s="313"/>
      <c r="BR112" s="313"/>
      <c r="BS112" s="313"/>
      <c r="BT112" s="313"/>
      <c r="BU112" s="313"/>
      <c r="BV112" s="313"/>
    </row>
    <row r="113" spans="63:74" x14ac:dyDescent="0.2">
      <c r="BK113" s="313"/>
      <c r="BL113" s="313"/>
      <c r="BM113" s="313"/>
      <c r="BN113" s="313"/>
      <c r="BO113" s="313"/>
      <c r="BP113" s="313"/>
      <c r="BQ113" s="313"/>
      <c r="BR113" s="313"/>
      <c r="BS113" s="313"/>
      <c r="BT113" s="313"/>
      <c r="BU113" s="313"/>
      <c r="BV113" s="313"/>
    </row>
    <row r="114" spans="63:74" x14ac:dyDescent="0.2">
      <c r="BK114" s="313"/>
      <c r="BL114" s="313"/>
      <c r="BM114" s="313"/>
      <c r="BN114" s="313"/>
      <c r="BO114" s="313"/>
      <c r="BP114" s="313"/>
      <c r="BQ114" s="313"/>
      <c r="BR114" s="313"/>
      <c r="BS114" s="313"/>
      <c r="BT114" s="313"/>
      <c r="BU114" s="313"/>
      <c r="BV114" s="313"/>
    </row>
    <row r="115" spans="63:74" x14ac:dyDescent="0.2">
      <c r="BK115" s="313"/>
      <c r="BL115" s="313"/>
      <c r="BM115" s="313"/>
      <c r="BN115" s="313"/>
      <c r="BO115" s="313"/>
      <c r="BP115" s="313"/>
      <c r="BQ115" s="313"/>
      <c r="BR115" s="313"/>
      <c r="BS115" s="313"/>
      <c r="BT115" s="313"/>
      <c r="BU115" s="313"/>
      <c r="BV115" s="313"/>
    </row>
    <row r="116" spans="63:74" x14ac:dyDescent="0.2">
      <c r="BK116" s="313"/>
      <c r="BL116" s="313"/>
      <c r="BM116" s="313"/>
      <c r="BN116" s="313"/>
      <c r="BO116" s="313"/>
      <c r="BP116" s="313"/>
      <c r="BQ116" s="313"/>
      <c r="BR116" s="313"/>
      <c r="BS116" s="313"/>
      <c r="BT116" s="313"/>
      <c r="BU116" s="313"/>
      <c r="BV116" s="313"/>
    </row>
    <row r="117" spans="63:74" x14ac:dyDescent="0.2">
      <c r="BK117" s="313"/>
      <c r="BL117" s="313"/>
      <c r="BM117" s="313"/>
      <c r="BN117" s="313"/>
      <c r="BO117" s="313"/>
      <c r="BP117" s="313"/>
      <c r="BQ117" s="313"/>
      <c r="BR117" s="313"/>
      <c r="BS117" s="313"/>
      <c r="BT117" s="313"/>
      <c r="BU117" s="313"/>
      <c r="BV117" s="313"/>
    </row>
    <row r="118" spans="63:74" x14ac:dyDescent="0.2">
      <c r="BK118" s="313"/>
      <c r="BL118" s="313"/>
      <c r="BM118" s="313"/>
      <c r="BN118" s="313"/>
      <c r="BO118" s="313"/>
      <c r="BP118" s="313"/>
      <c r="BQ118" s="313"/>
      <c r="BR118" s="313"/>
      <c r="BS118" s="313"/>
      <c r="BT118" s="313"/>
      <c r="BU118" s="313"/>
      <c r="BV118" s="313"/>
    </row>
    <row r="119" spans="63:74" x14ac:dyDescent="0.2">
      <c r="BK119" s="313"/>
      <c r="BL119" s="313"/>
      <c r="BM119" s="313"/>
      <c r="BN119" s="313"/>
      <c r="BO119" s="313"/>
      <c r="BP119" s="313"/>
      <c r="BQ119" s="313"/>
      <c r="BR119" s="313"/>
      <c r="BS119" s="313"/>
      <c r="BT119" s="313"/>
      <c r="BU119" s="313"/>
      <c r="BV119" s="313"/>
    </row>
    <row r="120" spans="63:74" x14ac:dyDescent="0.2">
      <c r="BK120" s="313"/>
      <c r="BL120" s="313"/>
      <c r="BM120" s="313"/>
      <c r="BN120" s="313"/>
      <c r="BO120" s="313"/>
      <c r="BP120" s="313"/>
      <c r="BQ120" s="313"/>
      <c r="BR120" s="313"/>
      <c r="BS120" s="313"/>
      <c r="BT120" s="313"/>
      <c r="BU120" s="313"/>
      <c r="BV120" s="313"/>
    </row>
    <row r="121" spans="63:74" x14ac:dyDescent="0.2">
      <c r="BK121" s="313"/>
      <c r="BL121" s="313"/>
      <c r="BM121" s="313"/>
      <c r="BN121" s="313"/>
      <c r="BO121" s="313"/>
      <c r="BP121" s="313"/>
      <c r="BQ121" s="313"/>
      <c r="BR121" s="313"/>
      <c r="BS121" s="313"/>
      <c r="BT121" s="313"/>
      <c r="BU121" s="313"/>
      <c r="BV121" s="313"/>
    </row>
    <row r="122" spans="63:74" x14ac:dyDescent="0.2">
      <c r="BK122" s="313"/>
      <c r="BL122" s="313"/>
      <c r="BM122" s="313"/>
      <c r="BN122" s="313"/>
      <c r="BO122" s="313"/>
      <c r="BP122" s="313"/>
      <c r="BQ122" s="313"/>
      <c r="BR122" s="313"/>
      <c r="BS122" s="313"/>
      <c r="BT122" s="313"/>
      <c r="BU122" s="313"/>
      <c r="BV122" s="313"/>
    </row>
    <row r="123" spans="63:74" x14ac:dyDescent="0.2">
      <c r="BK123" s="313"/>
      <c r="BL123" s="313"/>
      <c r="BM123" s="313"/>
      <c r="BN123" s="313"/>
      <c r="BO123" s="313"/>
      <c r="BP123" s="313"/>
      <c r="BQ123" s="313"/>
      <c r="BR123" s="313"/>
      <c r="BS123" s="313"/>
      <c r="BT123" s="313"/>
      <c r="BU123" s="313"/>
      <c r="BV123" s="313"/>
    </row>
    <row r="124" spans="63:74" x14ac:dyDescent="0.2">
      <c r="BK124" s="313"/>
      <c r="BL124" s="313"/>
      <c r="BM124" s="313"/>
      <c r="BN124" s="313"/>
      <c r="BO124" s="313"/>
      <c r="BP124" s="313"/>
      <c r="BQ124" s="313"/>
      <c r="BR124" s="313"/>
      <c r="BS124" s="313"/>
      <c r="BT124" s="313"/>
      <c r="BU124" s="313"/>
      <c r="BV124" s="313"/>
    </row>
    <row r="125" spans="63:74" x14ac:dyDescent="0.2">
      <c r="BK125" s="313"/>
      <c r="BL125" s="313"/>
      <c r="BM125" s="313"/>
      <c r="BN125" s="313"/>
      <c r="BO125" s="313"/>
      <c r="BP125" s="313"/>
      <c r="BQ125" s="313"/>
      <c r="BR125" s="313"/>
      <c r="BS125" s="313"/>
      <c r="BT125" s="313"/>
      <c r="BU125" s="313"/>
      <c r="BV125" s="313"/>
    </row>
    <row r="126" spans="63:74" x14ac:dyDescent="0.2">
      <c r="BK126" s="313"/>
      <c r="BL126" s="313"/>
      <c r="BM126" s="313"/>
      <c r="BN126" s="313"/>
      <c r="BO126" s="313"/>
      <c r="BP126" s="313"/>
      <c r="BQ126" s="313"/>
      <c r="BR126" s="313"/>
      <c r="BS126" s="313"/>
      <c r="BT126" s="313"/>
      <c r="BU126" s="313"/>
      <c r="BV126" s="313"/>
    </row>
    <row r="127" spans="63:74" x14ac:dyDescent="0.2">
      <c r="BK127" s="313"/>
      <c r="BL127" s="313"/>
      <c r="BM127" s="313"/>
      <c r="BN127" s="313"/>
      <c r="BO127" s="313"/>
      <c r="BP127" s="313"/>
      <c r="BQ127" s="313"/>
      <c r="BR127" s="313"/>
      <c r="BS127" s="313"/>
      <c r="BT127" s="313"/>
      <c r="BU127" s="313"/>
      <c r="BV127" s="313"/>
    </row>
    <row r="128" spans="63:74" x14ac:dyDescent="0.2">
      <c r="BK128" s="313"/>
      <c r="BL128" s="313"/>
      <c r="BM128" s="313"/>
      <c r="BN128" s="313"/>
      <c r="BO128" s="313"/>
      <c r="BP128" s="313"/>
      <c r="BQ128" s="313"/>
      <c r="BR128" s="313"/>
      <c r="BS128" s="313"/>
      <c r="BT128" s="313"/>
      <c r="BU128" s="313"/>
      <c r="BV128" s="313"/>
    </row>
    <row r="129" spans="63:74" x14ac:dyDescent="0.2">
      <c r="BK129" s="313"/>
      <c r="BL129" s="313"/>
      <c r="BM129" s="313"/>
      <c r="BN129" s="313"/>
      <c r="BO129" s="313"/>
      <c r="BP129" s="313"/>
      <c r="BQ129" s="313"/>
      <c r="BR129" s="313"/>
      <c r="BS129" s="313"/>
      <c r="BT129" s="313"/>
      <c r="BU129" s="313"/>
      <c r="BV129" s="313"/>
    </row>
    <row r="130" spans="63:74" x14ac:dyDescent="0.2">
      <c r="BK130" s="313"/>
      <c r="BL130" s="313"/>
      <c r="BM130" s="313"/>
      <c r="BN130" s="313"/>
      <c r="BO130" s="313"/>
      <c r="BP130" s="313"/>
      <c r="BQ130" s="313"/>
      <c r="BR130" s="313"/>
      <c r="BS130" s="313"/>
      <c r="BT130" s="313"/>
      <c r="BU130" s="313"/>
      <c r="BV130" s="313"/>
    </row>
    <row r="131" spans="63:74" x14ac:dyDescent="0.2">
      <c r="BK131" s="313"/>
      <c r="BL131" s="313"/>
      <c r="BM131" s="313"/>
      <c r="BN131" s="313"/>
      <c r="BO131" s="313"/>
      <c r="BP131" s="313"/>
      <c r="BQ131" s="313"/>
      <c r="BR131" s="313"/>
      <c r="BS131" s="313"/>
      <c r="BT131" s="313"/>
      <c r="BU131" s="313"/>
      <c r="BV131" s="313"/>
    </row>
    <row r="132" spans="63:74" x14ac:dyDescent="0.2">
      <c r="BK132" s="313"/>
      <c r="BL132" s="313"/>
      <c r="BM132" s="313"/>
      <c r="BN132" s="313"/>
      <c r="BO132" s="313"/>
      <c r="BP132" s="313"/>
      <c r="BQ132" s="313"/>
      <c r="BR132" s="313"/>
      <c r="BS132" s="313"/>
      <c r="BT132" s="313"/>
      <c r="BU132" s="313"/>
      <c r="BV132" s="313"/>
    </row>
    <row r="133" spans="63:74" x14ac:dyDescent="0.2">
      <c r="BK133" s="313"/>
      <c r="BL133" s="313"/>
      <c r="BM133" s="313"/>
      <c r="BN133" s="313"/>
      <c r="BO133" s="313"/>
      <c r="BP133" s="313"/>
      <c r="BQ133" s="313"/>
      <c r="BR133" s="313"/>
      <c r="BS133" s="313"/>
      <c r="BT133" s="313"/>
      <c r="BU133" s="313"/>
      <c r="BV133" s="313"/>
    </row>
    <row r="134" spans="63:74" x14ac:dyDescent="0.2">
      <c r="BK134" s="313"/>
      <c r="BL134" s="313"/>
      <c r="BM134" s="313"/>
      <c r="BN134" s="313"/>
      <c r="BO134" s="313"/>
      <c r="BP134" s="313"/>
      <c r="BQ134" s="313"/>
      <c r="BR134" s="313"/>
      <c r="BS134" s="313"/>
      <c r="BT134" s="313"/>
      <c r="BU134" s="313"/>
      <c r="BV134" s="313"/>
    </row>
    <row r="135" spans="63:74" x14ac:dyDescent="0.2">
      <c r="BK135" s="313"/>
      <c r="BL135" s="313"/>
      <c r="BM135" s="313"/>
      <c r="BN135" s="313"/>
      <c r="BO135" s="313"/>
      <c r="BP135" s="313"/>
      <c r="BQ135" s="313"/>
      <c r="BR135" s="313"/>
      <c r="BS135" s="313"/>
      <c r="BT135" s="313"/>
      <c r="BU135" s="313"/>
      <c r="BV135" s="313"/>
    </row>
    <row r="136" spans="63:74" x14ac:dyDescent="0.2">
      <c r="BK136" s="313"/>
      <c r="BL136" s="313"/>
      <c r="BM136" s="313"/>
      <c r="BN136" s="313"/>
      <c r="BO136" s="313"/>
      <c r="BP136" s="313"/>
      <c r="BQ136" s="313"/>
      <c r="BR136" s="313"/>
      <c r="BS136" s="313"/>
      <c r="BT136" s="313"/>
      <c r="BU136" s="313"/>
      <c r="BV136" s="313"/>
    </row>
    <row r="137" spans="63:74" x14ac:dyDescent="0.2">
      <c r="BK137" s="313"/>
      <c r="BL137" s="313"/>
      <c r="BM137" s="313"/>
      <c r="BN137" s="313"/>
      <c r="BO137" s="313"/>
      <c r="BP137" s="313"/>
      <c r="BQ137" s="313"/>
      <c r="BR137" s="313"/>
      <c r="BS137" s="313"/>
      <c r="BT137" s="313"/>
      <c r="BU137" s="313"/>
      <c r="BV137" s="313"/>
    </row>
    <row r="138" spans="63:74" x14ac:dyDescent="0.2">
      <c r="BK138" s="313"/>
      <c r="BL138" s="313"/>
      <c r="BM138" s="313"/>
      <c r="BN138" s="313"/>
      <c r="BO138" s="313"/>
      <c r="BP138" s="313"/>
      <c r="BQ138" s="313"/>
      <c r="BR138" s="313"/>
      <c r="BS138" s="313"/>
      <c r="BT138" s="313"/>
      <c r="BU138" s="313"/>
      <c r="BV138" s="313"/>
    </row>
    <row r="139" spans="63:74" x14ac:dyDescent="0.2">
      <c r="BK139" s="313"/>
      <c r="BL139" s="313"/>
      <c r="BM139" s="313"/>
      <c r="BN139" s="313"/>
      <c r="BO139" s="313"/>
      <c r="BP139" s="313"/>
      <c r="BQ139" s="313"/>
      <c r="BR139" s="313"/>
      <c r="BS139" s="313"/>
      <c r="BT139" s="313"/>
      <c r="BU139" s="313"/>
      <c r="BV139" s="313"/>
    </row>
    <row r="140" spans="63:74" x14ac:dyDescent="0.2">
      <c r="BK140" s="313"/>
      <c r="BL140" s="313"/>
      <c r="BM140" s="313"/>
      <c r="BN140" s="313"/>
      <c r="BO140" s="313"/>
      <c r="BP140" s="313"/>
      <c r="BQ140" s="313"/>
      <c r="BR140" s="313"/>
      <c r="BS140" s="313"/>
      <c r="BT140" s="313"/>
      <c r="BU140" s="313"/>
      <c r="BV140" s="313"/>
    </row>
    <row r="141" spans="63:74" x14ac:dyDescent="0.2">
      <c r="BK141" s="313"/>
      <c r="BL141" s="313"/>
      <c r="BM141" s="313"/>
      <c r="BN141" s="313"/>
      <c r="BO141" s="313"/>
      <c r="BP141" s="313"/>
      <c r="BQ141" s="313"/>
      <c r="BR141" s="313"/>
      <c r="BS141" s="313"/>
      <c r="BT141" s="313"/>
      <c r="BU141" s="313"/>
      <c r="BV141" s="313"/>
    </row>
    <row r="142" spans="63:74" x14ac:dyDescent="0.2">
      <c r="BK142" s="313"/>
      <c r="BL142" s="313"/>
      <c r="BM142" s="313"/>
      <c r="BN142" s="313"/>
      <c r="BO142" s="313"/>
      <c r="BP142" s="313"/>
      <c r="BQ142" s="313"/>
      <c r="BR142" s="313"/>
      <c r="BS142" s="313"/>
      <c r="BT142" s="313"/>
      <c r="BU142" s="313"/>
      <c r="BV142" s="313"/>
    </row>
    <row r="143" spans="63:74" x14ac:dyDescent="0.2">
      <c r="BK143" s="313"/>
      <c r="BL143" s="313"/>
      <c r="BM143" s="313"/>
      <c r="BN143" s="313"/>
      <c r="BO143" s="313"/>
      <c r="BP143" s="313"/>
      <c r="BQ143" s="313"/>
      <c r="BR143" s="313"/>
      <c r="BS143" s="313"/>
      <c r="BT143" s="313"/>
      <c r="BU143" s="313"/>
      <c r="BV143" s="313"/>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R53" transitionEvaluation="1" transitionEntry="1">
    <pageSetUpPr fitToPage="1"/>
  </sheetPr>
  <dimension ref="A1:BV144"/>
  <sheetViews>
    <sheetView showGridLines="0" tabSelected="1" zoomScaleNormal="100" workbookViewId="0">
      <pane xSplit="2" ySplit="4" topLeftCell="AR5" activePane="bottomRight" state="frozen"/>
      <selection activeCell="BF1" sqref="BF1"/>
      <selection pane="topRight" activeCell="BF1" sqref="BF1"/>
      <selection pane="bottomLeft" activeCell="BF1" sqref="BF1"/>
      <selection pane="bottomRight" activeCell="AU8" sqref="AU8"/>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7" customWidth="1"/>
    <col min="56" max="58" width="6.54296875" style="665" customWidth="1"/>
    <col min="59" max="62" width="6.54296875" style="307" customWidth="1"/>
    <col min="63" max="74" width="6.54296875" style="12" customWidth="1"/>
    <col min="75" max="16384" width="9.54296875" style="12"/>
  </cols>
  <sheetData>
    <row r="1" spans="1:74" s="11" customFormat="1" ht="13" x14ac:dyDescent="0.3">
      <c r="A1" s="734" t="s">
        <v>785</v>
      </c>
      <c r="B1" s="736" t="s">
        <v>232</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Y1" s="446"/>
      <c r="AZ1" s="446"/>
      <c r="BA1" s="446"/>
      <c r="BB1" s="446"/>
      <c r="BC1" s="446"/>
      <c r="BD1" s="663"/>
      <c r="BE1" s="663"/>
      <c r="BF1" s="663"/>
      <c r="BG1" s="446"/>
      <c r="BH1" s="446"/>
      <c r="BI1" s="446"/>
      <c r="BJ1" s="446"/>
    </row>
    <row r="2" spans="1:74" s="13" customFormat="1"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53"/>
      <c r="AY2" s="372"/>
      <c r="AZ2" s="372"/>
      <c r="BA2" s="372"/>
      <c r="BB2" s="372"/>
      <c r="BC2" s="372"/>
      <c r="BD2" s="578"/>
      <c r="BE2" s="578"/>
      <c r="BF2" s="578"/>
      <c r="BG2" s="372"/>
      <c r="BH2" s="372"/>
      <c r="BI2" s="372"/>
      <c r="BJ2" s="372"/>
    </row>
    <row r="3" spans="1:74"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18"/>
      <c r="B5" s="19" t="s">
        <v>1372</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386"/>
      <c r="AZ5" s="386"/>
      <c r="BA5" s="386"/>
      <c r="BB5" s="386"/>
      <c r="BC5" s="386"/>
      <c r="BD5" s="20"/>
      <c r="BE5" s="20"/>
      <c r="BF5" s="20"/>
      <c r="BG5" s="20"/>
      <c r="BH5" s="386"/>
      <c r="BI5" s="386"/>
      <c r="BJ5" s="386"/>
      <c r="BK5" s="386"/>
      <c r="BL5" s="386"/>
      <c r="BM5" s="386"/>
      <c r="BN5" s="386"/>
      <c r="BO5" s="386"/>
      <c r="BP5" s="386"/>
      <c r="BQ5" s="386"/>
      <c r="BR5" s="386"/>
      <c r="BS5" s="386"/>
      <c r="BT5" s="386"/>
      <c r="BU5" s="386"/>
      <c r="BV5" s="386"/>
    </row>
    <row r="6" spans="1:74" ht="11.15" customHeight="1" x14ac:dyDescent="0.25">
      <c r="A6" s="18"/>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386"/>
      <c r="AZ6" s="386"/>
      <c r="BA6" s="386"/>
      <c r="BB6" s="386"/>
      <c r="BC6" s="386"/>
      <c r="BD6" s="20"/>
      <c r="BE6" s="20"/>
      <c r="BF6" s="20"/>
      <c r="BG6" s="20"/>
      <c r="BH6" s="386"/>
      <c r="BI6" s="386"/>
      <c r="BJ6" s="386"/>
      <c r="BK6" s="386"/>
      <c r="BL6" s="386"/>
      <c r="BM6" s="386" t="s">
        <v>979</v>
      </c>
      <c r="BN6" s="386"/>
      <c r="BO6" s="386"/>
      <c r="BP6" s="386"/>
      <c r="BQ6" s="386"/>
      <c r="BR6" s="386"/>
      <c r="BS6" s="386"/>
      <c r="BT6" s="386"/>
      <c r="BU6" s="386"/>
      <c r="BV6" s="386"/>
    </row>
    <row r="7" spans="1:74" ht="11.15" customHeight="1" x14ac:dyDescent="0.25">
      <c r="A7" s="18"/>
      <c r="B7" s="21" t="s">
        <v>102</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386"/>
      <c r="AZ7" s="633"/>
      <c r="BA7" s="386"/>
      <c r="BB7" s="386"/>
      <c r="BC7" s="386"/>
      <c r="BD7" s="20"/>
      <c r="BE7" s="20"/>
      <c r="BF7" s="20"/>
      <c r="BG7" s="20"/>
      <c r="BH7" s="386"/>
      <c r="BI7" s="386"/>
      <c r="BJ7" s="386"/>
      <c r="BK7" s="386"/>
      <c r="BL7" s="386"/>
      <c r="BM7" s="386"/>
      <c r="BN7" s="386"/>
      <c r="BO7" s="386"/>
      <c r="BP7" s="386"/>
      <c r="BQ7" s="386"/>
      <c r="BR7" s="386"/>
      <c r="BS7" s="633"/>
      <c r="BT7" s="386"/>
      <c r="BU7" s="386"/>
      <c r="BV7" s="386"/>
    </row>
    <row r="8" spans="1:74" ht="11.15" customHeight="1" x14ac:dyDescent="0.25">
      <c r="A8" s="18" t="s">
        <v>490</v>
      </c>
      <c r="B8" s="22" t="s">
        <v>86</v>
      </c>
      <c r="C8" s="209">
        <v>11.86852</v>
      </c>
      <c r="D8" s="209">
        <v>11.67305</v>
      </c>
      <c r="E8" s="209">
        <v>11.912653000000001</v>
      </c>
      <c r="F8" s="209">
        <v>12.148593999999999</v>
      </c>
      <c r="G8" s="209">
        <v>12.153654</v>
      </c>
      <c r="H8" s="209">
        <v>12.218216</v>
      </c>
      <c r="I8" s="209">
        <v>11.902106</v>
      </c>
      <c r="J8" s="209">
        <v>12.486233</v>
      </c>
      <c r="K8" s="209">
        <v>12.590317000000001</v>
      </c>
      <c r="L8" s="209">
        <v>12.809474</v>
      </c>
      <c r="M8" s="209">
        <v>13.000325999999999</v>
      </c>
      <c r="N8" s="209">
        <v>12.977876</v>
      </c>
      <c r="O8" s="209">
        <v>12.852266</v>
      </c>
      <c r="P8" s="209">
        <v>12.842024</v>
      </c>
      <c r="Q8" s="209">
        <v>12.796559</v>
      </c>
      <c r="R8" s="209">
        <v>11.913743</v>
      </c>
      <c r="S8" s="209">
        <v>9.7130709999999993</v>
      </c>
      <c r="T8" s="209">
        <v>10.442492</v>
      </c>
      <c r="U8" s="209">
        <v>11.005948999999999</v>
      </c>
      <c r="V8" s="209">
        <v>10.576601</v>
      </c>
      <c r="W8" s="209">
        <v>10.920752999999999</v>
      </c>
      <c r="X8" s="209">
        <v>10.457432000000001</v>
      </c>
      <c r="Y8" s="209">
        <v>11.195551</v>
      </c>
      <c r="Z8" s="209">
        <v>11.1685</v>
      </c>
      <c r="AA8" s="209">
        <v>11.124063</v>
      </c>
      <c r="AB8" s="209">
        <v>9.9246739999999996</v>
      </c>
      <c r="AC8" s="209">
        <v>11.325869000000001</v>
      </c>
      <c r="AD8" s="209">
        <v>11.304722</v>
      </c>
      <c r="AE8" s="209">
        <v>11.355992000000001</v>
      </c>
      <c r="AF8" s="209">
        <v>11.356417</v>
      </c>
      <c r="AG8" s="209">
        <v>11.346985999999999</v>
      </c>
      <c r="AH8" s="209">
        <v>11.277405</v>
      </c>
      <c r="AI8" s="209">
        <v>10.917534</v>
      </c>
      <c r="AJ8" s="209">
        <v>11.568579</v>
      </c>
      <c r="AK8" s="209">
        <v>11.790051999999999</v>
      </c>
      <c r="AL8" s="209">
        <v>11.634403000000001</v>
      </c>
      <c r="AM8" s="209">
        <v>11.369338000000001</v>
      </c>
      <c r="AN8" s="209">
        <v>11.316119</v>
      </c>
      <c r="AO8" s="209">
        <v>11.700794999999999</v>
      </c>
      <c r="AP8" s="209">
        <v>11.668386999999999</v>
      </c>
      <c r="AQ8" s="209">
        <v>11.629127</v>
      </c>
      <c r="AR8" s="209">
        <v>11.797257</v>
      </c>
      <c r="AS8" s="209">
        <v>11.844011</v>
      </c>
      <c r="AT8" s="209">
        <v>12.002495</v>
      </c>
      <c r="AU8" s="209">
        <v>12.337327999999999</v>
      </c>
      <c r="AV8" s="209">
        <v>12.409634</v>
      </c>
      <c r="AW8" s="209">
        <v>12.374841999999999</v>
      </c>
      <c r="AX8" s="209">
        <v>12.295681524000001</v>
      </c>
      <c r="AY8" s="209">
        <v>12.374036440999999</v>
      </c>
      <c r="AZ8" s="298">
        <v>12.442869999999999</v>
      </c>
      <c r="BA8" s="298">
        <v>12.491250000000001</v>
      </c>
      <c r="BB8" s="298">
        <v>12.51323</v>
      </c>
      <c r="BC8" s="298">
        <v>12.44225</v>
      </c>
      <c r="BD8" s="298">
        <v>12.42862</v>
      </c>
      <c r="BE8" s="298">
        <v>12.461399999999999</v>
      </c>
      <c r="BF8" s="298">
        <v>12.504670000000001</v>
      </c>
      <c r="BG8" s="298">
        <v>12.51103</v>
      </c>
      <c r="BH8" s="298">
        <v>12.428419999999999</v>
      </c>
      <c r="BI8" s="298">
        <v>12.614800000000001</v>
      </c>
      <c r="BJ8" s="298">
        <v>12.63359</v>
      </c>
      <c r="BK8" s="298">
        <v>12.62401</v>
      </c>
      <c r="BL8" s="298">
        <v>12.628679999999999</v>
      </c>
      <c r="BM8" s="298">
        <v>12.64007</v>
      </c>
      <c r="BN8" s="298">
        <v>12.662660000000001</v>
      </c>
      <c r="BO8" s="298">
        <v>12.606590000000001</v>
      </c>
      <c r="BP8" s="298">
        <v>12.58324</v>
      </c>
      <c r="BQ8" s="298">
        <v>12.626239999999999</v>
      </c>
      <c r="BR8" s="298">
        <v>12.65662</v>
      </c>
      <c r="BS8" s="298">
        <v>12.658530000000001</v>
      </c>
      <c r="BT8" s="298">
        <v>12.567030000000001</v>
      </c>
      <c r="BU8" s="298">
        <v>12.737539999999999</v>
      </c>
      <c r="BV8" s="298">
        <v>12.80489</v>
      </c>
    </row>
    <row r="9" spans="1:74" ht="11.15" customHeight="1" x14ac:dyDescent="0.25">
      <c r="A9" s="18"/>
      <c r="B9" s="22"/>
      <c r="C9" s="209"/>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98"/>
      <c r="BA9" s="298"/>
      <c r="BB9" s="298"/>
      <c r="BC9" s="298"/>
      <c r="BD9" s="298"/>
      <c r="BE9" s="298"/>
      <c r="BF9" s="298"/>
      <c r="BG9" s="298"/>
      <c r="BH9" s="298"/>
      <c r="BI9" s="298"/>
      <c r="BJ9" s="298"/>
      <c r="BK9" s="298"/>
      <c r="BL9" s="298"/>
      <c r="BM9" s="298"/>
      <c r="BN9" s="298"/>
      <c r="BO9" s="298"/>
      <c r="BP9" s="298"/>
      <c r="BQ9" s="298"/>
      <c r="BR9" s="298"/>
      <c r="BS9" s="298"/>
      <c r="BT9" s="298"/>
      <c r="BU9" s="298"/>
      <c r="BV9" s="298"/>
    </row>
    <row r="10" spans="1:74" ht="11.15" customHeight="1" x14ac:dyDescent="0.25">
      <c r="A10" s="18"/>
      <c r="B10" s="21" t="s">
        <v>1396</v>
      </c>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99"/>
      <c r="BA10" s="299"/>
      <c r="BB10" s="299"/>
      <c r="BC10" s="299"/>
      <c r="BD10" s="299"/>
      <c r="BE10" s="299"/>
      <c r="BF10" s="299"/>
      <c r="BG10" s="299"/>
      <c r="BH10" s="299"/>
      <c r="BI10" s="299"/>
      <c r="BJ10" s="299"/>
      <c r="BK10" s="299"/>
      <c r="BL10" s="299"/>
      <c r="BM10" s="299"/>
      <c r="BN10" s="299"/>
      <c r="BO10" s="299"/>
      <c r="BP10" s="299"/>
      <c r="BQ10" s="299"/>
      <c r="BR10" s="299"/>
      <c r="BS10" s="299"/>
      <c r="BT10" s="299"/>
      <c r="BU10" s="299"/>
      <c r="BV10" s="299"/>
    </row>
    <row r="11" spans="1:74" ht="11.15" customHeight="1" x14ac:dyDescent="0.25">
      <c r="A11" s="18" t="s">
        <v>521</v>
      </c>
      <c r="B11" s="22" t="s">
        <v>91</v>
      </c>
      <c r="C11" s="209">
        <v>89.253806452000006</v>
      </c>
      <c r="D11" s="209">
        <v>89.861857142999995</v>
      </c>
      <c r="E11" s="209">
        <v>90.273258064999993</v>
      </c>
      <c r="F11" s="209">
        <v>90.7102</v>
      </c>
      <c r="G11" s="209">
        <v>91.402483871000001</v>
      </c>
      <c r="H11" s="209">
        <v>91.654566666999997</v>
      </c>
      <c r="I11" s="209">
        <v>92.160129032</v>
      </c>
      <c r="J11" s="209">
        <v>94.400935484000001</v>
      </c>
      <c r="K11" s="209">
        <v>94.762033333000005</v>
      </c>
      <c r="L11" s="209">
        <v>95.594032257999999</v>
      </c>
      <c r="M11" s="209">
        <v>97.1614</v>
      </c>
      <c r="N11" s="209">
        <v>97.052064516000002</v>
      </c>
      <c r="O11" s="209">
        <v>95.325709677000006</v>
      </c>
      <c r="P11" s="209">
        <v>95.214551724000003</v>
      </c>
      <c r="Q11" s="209">
        <v>95.387161289999995</v>
      </c>
      <c r="R11" s="209">
        <v>92.880333332999996</v>
      </c>
      <c r="S11" s="209">
        <v>87.353290322999996</v>
      </c>
      <c r="T11" s="209">
        <v>88.598699999999994</v>
      </c>
      <c r="U11" s="209">
        <v>90.167387097000002</v>
      </c>
      <c r="V11" s="209">
        <v>89.876387097000006</v>
      </c>
      <c r="W11" s="209">
        <v>89.973100000000002</v>
      </c>
      <c r="X11" s="209">
        <v>89.286870968000002</v>
      </c>
      <c r="Y11" s="209">
        <v>92.038033333000001</v>
      </c>
      <c r="Z11" s="209">
        <v>92.177935484000002</v>
      </c>
      <c r="AA11" s="209">
        <v>93.018612903000005</v>
      </c>
      <c r="AB11" s="209">
        <v>86.148928570999999</v>
      </c>
      <c r="AC11" s="209">
        <v>93.781774193999993</v>
      </c>
      <c r="AD11" s="209">
        <v>94.588233333000005</v>
      </c>
      <c r="AE11" s="209">
        <v>94.505193547999994</v>
      </c>
      <c r="AF11" s="209">
        <v>94.200666666999993</v>
      </c>
      <c r="AG11" s="209">
        <v>94.924935484000002</v>
      </c>
      <c r="AH11" s="209">
        <v>95.343806451999995</v>
      </c>
      <c r="AI11" s="209">
        <v>95.142666667</v>
      </c>
      <c r="AJ11" s="209">
        <v>96.804870968000003</v>
      </c>
      <c r="AK11" s="209">
        <v>97.706199999999995</v>
      </c>
      <c r="AL11" s="209">
        <v>97.959161289999997</v>
      </c>
      <c r="AM11" s="209">
        <v>95.262709677000004</v>
      </c>
      <c r="AN11" s="209">
        <v>94.537142857000006</v>
      </c>
      <c r="AO11" s="209">
        <v>95.428580644999997</v>
      </c>
      <c r="AP11" s="209">
        <v>96.500766666999994</v>
      </c>
      <c r="AQ11" s="209">
        <v>97.748419354999996</v>
      </c>
      <c r="AR11" s="209">
        <v>98.525266666999997</v>
      </c>
      <c r="AS11" s="209">
        <v>98.540516128999997</v>
      </c>
      <c r="AT11" s="209">
        <v>99.332709676999997</v>
      </c>
      <c r="AU11" s="209">
        <v>100.53863333</v>
      </c>
      <c r="AV11" s="209">
        <v>100.61361290000001</v>
      </c>
      <c r="AW11" s="209">
        <v>100.77</v>
      </c>
      <c r="AX11" s="209">
        <v>99.017169999999993</v>
      </c>
      <c r="AY11" s="209">
        <v>100.1987</v>
      </c>
      <c r="AZ11" s="298">
        <v>99.525490000000005</v>
      </c>
      <c r="BA11" s="298">
        <v>99.860190000000003</v>
      </c>
      <c r="BB11" s="298">
        <v>99.880979999999994</v>
      </c>
      <c r="BC11" s="298">
        <v>99.932360000000003</v>
      </c>
      <c r="BD11" s="298">
        <v>100.0449</v>
      </c>
      <c r="BE11" s="298">
        <v>100.2046</v>
      </c>
      <c r="BF11" s="298">
        <v>100.3124</v>
      </c>
      <c r="BG11" s="298">
        <v>100.5202</v>
      </c>
      <c r="BH11" s="298">
        <v>100.27030000000001</v>
      </c>
      <c r="BI11" s="298">
        <v>100.91119999999999</v>
      </c>
      <c r="BJ11" s="298">
        <v>101.4906</v>
      </c>
      <c r="BK11" s="298">
        <v>101.2204</v>
      </c>
      <c r="BL11" s="298">
        <v>101.1751</v>
      </c>
      <c r="BM11" s="298">
        <v>101.22709999999999</v>
      </c>
      <c r="BN11" s="298">
        <v>101.37909999999999</v>
      </c>
      <c r="BO11" s="298">
        <v>101.6947</v>
      </c>
      <c r="BP11" s="298">
        <v>101.8023</v>
      </c>
      <c r="BQ11" s="298">
        <v>101.8777</v>
      </c>
      <c r="BR11" s="298">
        <v>101.9312</v>
      </c>
      <c r="BS11" s="298">
        <v>102.0535</v>
      </c>
      <c r="BT11" s="298">
        <v>101.95959999999999</v>
      </c>
      <c r="BU11" s="298">
        <v>101.9725</v>
      </c>
      <c r="BV11" s="298">
        <v>101.7929</v>
      </c>
    </row>
    <row r="12" spans="1:74" ht="11.15" customHeight="1" x14ac:dyDescent="0.25">
      <c r="A12" s="18"/>
      <c r="B12" s="23"/>
      <c r="C12" s="209"/>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98"/>
      <c r="BA12" s="298"/>
      <c r="BB12" s="298"/>
      <c r="BC12" s="298"/>
      <c r="BD12" s="298"/>
      <c r="BE12" s="298"/>
      <c r="BF12" s="298"/>
      <c r="BG12" s="298"/>
      <c r="BH12" s="298"/>
      <c r="BI12" s="298"/>
      <c r="BJ12" s="298"/>
      <c r="BK12" s="298"/>
      <c r="BL12" s="298"/>
      <c r="BM12" s="298"/>
      <c r="BN12" s="298"/>
      <c r="BO12" s="298"/>
      <c r="BP12" s="298"/>
      <c r="BQ12" s="298"/>
      <c r="BR12" s="298"/>
      <c r="BS12" s="298"/>
      <c r="BT12" s="298"/>
      <c r="BU12" s="298"/>
      <c r="BV12" s="298"/>
    </row>
    <row r="13" spans="1:74" ht="11.15" customHeight="1" x14ac:dyDescent="0.25">
      <c r="A13" s="18"/>
      <c r="B13" s="21" t="s">
        <v>778</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99"/>
      <c r="BA13" s="299"/>
      <c r="BB13" s="299"/>
      <c r="BC13" s="299"/>
      <c r="BD13" s="299"/>
      <c r="BE13" s="299"/>
      <c r="BF13" s="299"/>
      <c r="BG13" s="299"/>
      <c r="BH13" s="299"/>
      <c r="BI13" s="299"/>
      <c r="BJ13" s="299"/>
      <c r="BK13" s="299"/>
      <c r="BL13" s="299"/>
      <c r="BM13" s="299"/>
      <c r="BN13" s="299"/>
      <c r="BO13" s="299"/>
      <c r="BP13" s="299"/>
      <c r="BQ13" s="299"/>
      <c r="BR13" s="299"/>
      <c r="BS13" s="299"/>
      <c r="BT13" s="299"/>
      <c r="BU13" s="299"/>
      <c r="BV13" s="299"/>
    </row>
    <row r="14" spans="1:74" ht="11.15" customHeight="1" x14ac:dyDescent="0.25">
      <c r="A14" s="18" t="s">
        <v>197</v>
      </c>
      <c r="B14" s="22" t="s">
        <v>793</v>
      </c>
      <c r="C14" s="67">
        <v>65.83569</v>
      </c>
      <c r="D14" s="67">
        <v>58.314672999999999</v>
      </c>
      <c r="E14" s="67">
        <v>55.667043</v>
      </c>
      <c r="F14" s="67">
        <v>61.213194000000001</v>
      </c>
      <c r="G14" s="67">
        <v>61.861533000000001</v>
      </c>
      <c r="H14" s="67">
        <v>56.705832999999998</v>
      </c>
      <c r="I14" s="67">
        <v>59.068790999999997</v>
      </c>
      <c r="J14" s="67">
        <v>63.794620000000002</v>
      </c>
      <c r="K14" s="67">
        <v>58.59742</v>
      </c>
      <c r="L14" s="67">
        <v>57.674056999999998</v>
      </c>
      <c r="M14" s="67">
        <v>54.392702</v>
      </c>
      <c r="N14" s="67">
        <v>53.183706999999998</v>
      </c>
      <c r="O14" s="67">
        <v>55.666972999999999</v>
      </c>
      <c r="P14" s="67">
        <v>47.425207999999998</v>
      </c>
      <c r="Q14" s="67">
        <v>46.106031999999999</v>
      </c>
      <c r="R14" s="67">
        <v>39.346704000000003</v>
      </c>
      <c r="S14" s="67">
        <v>37.262844999999999</v>
      </c>
      <c r="T14" s="67">
        <v>39.608334999999997</v>
      </c>
      <c r="U14" s="67">
        <v>43.217199999999998</v>
      </c>
      <c r="V14" s="67">
        <v>47.522893000000003</v>
      </c>
      <c r="W14" s="67">
        <v>45.141308000000002</v>
      </c>
      <c r="X14" s="67">
        <v>44.988278999999999</v>
      </c>
      <c r="Y14" s="67">
        <v>44.344920999999999</v>
      </c>
      <c r="Z14" s="67">
        <v>44.803655999999997</v>
      </c>
      <c r="AA14" s="67">
        <v>48.556348999999997</v>
      </c>
      <c r="AB14" s="67">
        <v>40.868284000000003</v>
      </c>
      <c r="AC14" s="67">
        <v>50.881473</v>
      </c>
      <c r="AD14" s="67">
        <v>45.317715</v>
      </c>
      <c r="AE14" s="67">
        <v>48.632001000000002</v>
      </c>
      <c r="AF14" s="67">
        <v>48.797648000000002</v>
      </c>
      <c r="AG14" s="67">
        <v>48.475408000000002</v>
      </c>
      <c r="AH14" s="67">
        <v>50.041584</v>
      </c>
      <c r="AI14" s="67">
        <v>49.762177000000001</v>
      </c>
      <c r="AJ14" s="67">
        <v>49.078792999999997</v>
      </c>
      <c r="AK14" s="67">
        <v>48.949624</v>
      </c>
      <c r="AL14" s="67">
        <v>48.70017</v>
      </c>
      <c r="AM14" s="67">
        <v>49.780833999999999</v>
      </c>
      <c r="AN14" s="67">
        <v>47.772986000000003</v>
      </c>
      <c r="AO14" s="67">
        <v>51.438144000000001</v>
      </c>
      <c r="AP14" s="67">
        <v>45.495471999999999</v>
      </c>
      <c r="AQ14" s="67">
        <v>48.446587000000001</v>
      </c>
      <c r="AR14" s="67">
        <v>47.801416000000003</v>
      </c>
      <c r="AS14" s="67">
        <v>48.977642000000003</v>
      </c>
      <c r="AT14" s="67">
        <v>52.814847</v>
      </c>
      <c r="AU14" s="67">
        <v>51.371606</v>
      </c>
      <c r="AV14" s="67">
        <v>52.449793999999997</v>
      </c>
      <c r="AW14" s="67">
        <v>49.481012</v>
      </c>
      <c r="AX14" s="67">
        <v>46.325671999999997</v>
      </c>
      <c r="AY14" s="67">
        <v>46.876519999999999</v>
      </c>
      <c r="AZ14" s="300">
        <v>40.710090000000001</v>
      </c>
      <c r="BA14" s="300">
        <v>45.947139999999997</v>
      </c>
      <c r="BB14" s="300">
        <v>40.97869</v>
      </c>
      <c r="BC14" s="300">
        <v>42.159599999999998</v>
      </c>
      <c r="BD14" s="300">
        <v>41.742260000000002</v>
      </c>
      <c r="BE14" s="300">
        <v>42.874049999999997</v>
      </c>
      <c r="BF14" s="300">
        <v>47.925780000000003</v>
      </c>
      <c r="BG14" s="300">
        <v>42.975580000000001</v>
      </c>
      <c r="BH14" s="300">
        <v>43.582320000000003</v>
      </c>
      <c r="BI14" s="300">
        <v>41.350560000000002</v>
      </c>
      <c r="BJ14" s="300">
        <v>40.910980000000002</v>
      </c>
      <c r="BK14" s="300">
        <v>43.070410000000003</v>
      </c>
      <c r="BL14" s="300">
        <v>37.814059999999998</v>
      </c>
      <c r="BM14" s="300">
        <v>43.058819999999997</v>
      </c>
      <c r="BN14" s="300">
        <v>38.517949999999999</v>
      </c>
      <c r="BO14" s="300">
        <v>39.37059</v>
      </c>
      <c r="BP14" s="300">
        <v>39.305100000000003</v>
      </c>
      <c r="BQ14" s="300">
        <v>40.905029999999996</v>
      </c>
      <c r="BR14" s="300">
        <v>45.829949999999997</v>
      </c>
      <c r="BS14" s="300">
        <v>41.488819999999997</v>
      </c>
      <c r="BT14" s="300">
        <v>42.723370000000003</v>
      </c>
      <c r="BU14" s="300">
        <v>41.032409999999999</v>
      </c>
      <c r="BV14" s="300">
        <v>40.821269999999998</v>
      </c>
    </row>
    <row r="15" spans="1:74" ht="11.15" customHeight="1" x14ac:dyDescent="0.25">
      <c r="A15" s="18"/>
      <c r="B15" s="21"/>
      <c r="C15" s="210"/>
      <c r="D15" s="210"/>
      <c r="E15" s="210"/>
      <c r="F15" s="210"/>
      <c r="G15" s="210"/>
      <c r="H15" s="210"/>
      <c r="I15" s="210"/>
      <c r="J15" s="210"/>
      <c r="K15" s="210"/>
      <c r="L15" s="210"/>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99"/>
      <c r="BA15" s="299"/>
      <c r="BB15" s="299"/>
      <c r="BC15" s="299"/>
      <c r="BD15" s="299"/>
      <c r="BE15" s="299"/>
      <c r="BF15" s="299"/>
      <c r="BG15" s="299"/>
      <c r="BH15" s="299"/>
      <c r="BI15" s="299"/>
      <c r="BJ15" s="299"/>
      <c r="BK15" s="299"/>
      <c r="BL15" s="299"/>
      <c r="BM15" s="299"/>
      <c r="BN15" s="299"/>
      <c r="BO15" s="299"/>
      <c r="BP15" s="299"/>
      <c r="BQ15" s="299"/>
      <c r="BR15" s="299"/>
      <c r="BS15" s="299"/>
      <c r="BT15" s="299"/>
      <c r="BU15" s="299"/>
      <c r="BV15" s="299"/>
    </row>
    <row r="16" spans="1:74" ht="11.15" customHeight="1" x14ac:dyDescent="0.25">
      <c r="A16" s="15"/>
      <c r="B16" s="19" t="s">
        <v>779</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99"/>
      <c r="BA16" s="299"/>
      <c r="BB16" s="299"/>
      <c r="BC16" s="299"/>
      <c r="BD16" s="299"/>
      <c r="BE16" s="299"/>
      <c r="BF16" s="299"/>
      <c r="BG16" s="299"/>
      <c r="BH16" s="299"/>
      <c r="BI16" s="299"/>
      <c r="BJ16" s="299"/>
      <c r="BK16" s="299"/>
      <c r="BL16" s="299"/>
      <c r="BM16" s="299"/>
      <c r="BN16" s="299"/>
      <c r="BO16" s="299"/>
      <c r="BP16" s="299"/>
      <c r="BQ16" s="299"/>
      <c r="BR16" s="299"/>
      <c r="BS16" s="299"/>
      <c r="BT16" s="299"/>
      <c r="BU16" s="299"/>
      <c r="BV16" s="299"/>
    </row>
    <row r="17" spans="1:74" ht="11.15" customHeight="1" x14ac:dyDescent="0.25">
      <c r="A17" s="15"/>
      <c r="B17" s="19"/>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99"/>
      <c r="BA17" s="299"/>
      <c r="BB17" s="299"/>
      <c r="BC17" s="299"/>
      <c r="BD17" s="299"/>
      <c r="BE17" s="299"/>
      <c r="BF17" s="299"/>
      <c r="BG17" s="299"/>
      <c r="BH17" s="299"/>
      <c r="BI17" s="299"/>
      <c r="BJ17" s="299"/>
      <c r="BK17" s="299"/>
      <c r="BL17" s="299"/>
      <c r="BM17" s="299"/>
      <c r="BN17" s="299"/>
      <c r="BO17" s="299"/>
      <c r="BP17" s="299"/>
      <c r="BQ17" s="299"/>
      <c r="BR17" s="299"/>
      <c r="BS17" s="299"/>
      <c r="BT17" s="299"/>
      <c r="BU17" s="299"/>
      <c r="BV17" s="299"/>
    </row>
    <row r="18" spans="1:74" ht="11.15" customHeight="1" x14ac:dyDescent="0.25">
      <c r="A18" s="15"/>
      <c r="B18" s="24" t="s">
        <v>522</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301"/>
      <c r="BA18" s="301"/>
      <c r="BB18" s="301"/>
      <c r="BC18" s="301"/>
      <c r="BD18" s="301"/>
      <c r="BE18" s="301"/>
      <c r="BF18" s="301"/>
      <c r="BG18" s="301"/>
      <c r="BH18" s="301"/>
      <c r="BI18" s="301"/>
      <c r="BJ18" s="301"/>
      <c r="BK18" s="301"/>
      <c r="BL18" s="301"/>
      <c r="BM18" s="301"/>
      <c r="BN18" s="301"/>
      <c r="BO18" s="301"/>
      <c r="BP18" s="301"/>
      <c r="BQ18" s="301"/>
      <c r="BR18" s="301"/>
      <c r="BS18" s="301"/>
      <c r="BT18" s="301"/>
      <c r="BU18" s="301"/>
      <c r="BV18" s="301"/>
    </row>
    <row r="19" spans="1:74" ht="11.15" customHeight="1" x14ac:dyDescent="0.25">
      <c r="A19" s="25" t="s">
        <v>504</v>
      </c>
      <c r="B19" s="26" t="s">
        <v>86</v>
      </c>
      <c r="C19" s="209">
        <v>20.614982999999999</v>
      </c>
      <c r="D19" s="209">
        <v>20.283868999999999</v>
      </c>
      <c r="E19" s="209">
        <v>20.176247</v>
      </c>
      <c r="F19" s="209">
        <v>20.332601</v>
      </c>
      <c r="G19" s="209">
        <v>20.387087999999999</v>
      </c>
      <c r="H19" s="209">
        <v>20.653979</v>
      </c>
      <c r="I19" s="209">
        <v>20.734573999999999</v>
      </c>
      <c r="J19" s="209">
        <v>21.157913000000001</v>
      </c>
      <c r="K19" s="209">
        <v>20.248483</v>
      </c>
      <c r="L19" s="209">
        <v>20.713985999999998</v>
      </c>
      <c r="M19" s="209">
        <v>20.736152000000001</v>
      </c>
      <c r="N19" s="209">
        <v>20.442869000000002</v>
      </c>
      <c r="O19" s="209">
        <v>19.933385999999999</v>
      </c>
      <c r="P19" s="209">
        <v>20.132245999999999</v>
      </c>
      <c r="Q19" s="209">
        <v>18.462838000000001</v>
      </c>
      <c r="R19" s="209">
        <v>14.548503</v>
      </c>
      <c r="S19" s="209">
        <v>16.078182999999999</v>
      </c>
      <c r="T19" s="209">
        <v>17.578056</v>
      </c>
      <c r="U19" s="209">
        <v>18.381069</v>
      </c>
      <c r="V19" s="209">
        <v>18.557874000000002</v>
      </c>
      <c r="W19" s="209">
        <v>18.414828</v>
      </c>
      <c r="X19" s="209">
        <v>18.613648000000001</v>
      </c>
      <c r="Y19" s="209">
        <v>18.742515999999998</v>
      </c>
      <c r="Z19" s="209">
        <v>18.801689</v>
      </c>
      <c r="AA19" s="209">
        <v>18.814347999999999</v>
      </c>
      <c r="AB19" s="209">
        <v>17.699107999999999</v>
      </c>
      <c r="AC19" s="209">
        <v>19.132116</v>
      </c>
      <c r="AD19" s="209">
        <v>19.743698999999999</v>
      </c>
      <c r="AE19" s="209">
        <v>20.049742999999999</v>
      </c>
      <c r="AF19" s="209">
        <v>20.585872999999999</v>
      </c>
      <c r="AG19" s="209">
        <v>20.171831000000001</v>
      </c>
      <c r="AH19" s="209">
        <v>20.572572999999998</v>
      </c>
      <c r="AI19" s="209">
        <v>20.138569</v>
      </c>
      <c r="AJ19" s="209">
        <v>20.37715</v>
      </c>
      <c r="AK19" s="209">
        <v>20.572648000000001</v>
      </c>
      <c r="AL19" s="209">
        <v>20.656690000000001</v>
      </c>
      <c r="AM19" s="209">
        <v>19.731010000000001</v>
      </c>
      <c r="AN19" s="209">
        <v>20.435638000000001</v>
      </c>
      <c r="AO19" s="209">
        <v>20.511873999999999</v>
      </c>
      <c r="AP19" s="209">
        <v>19.957374999999999</v>
      </c>
      <c r="AQ19" s="209">
        <v>20.076819</v>
      </c>
      <c r="AR19" s="209">
        <v>20.771961000000001</v>
      </c>
      <c r="AS19" s="209">
        <v>20.345033000000001</v>
      </c>
      <c r="AT19" s="209">
        <v>20.601036000000001</v>
      </c>
      <c r="AU19" s="209">
        <v>20.469951999999999</v>
      </c>
      <c r="AV19" s="209">
        <v>20.414709999999999</v>
      </c>
      <c r="AW19" s="209">
        <v>20.593067999999999</v>
      </c>
      <c r="AX19" s="209">
        <v>19.782445867</v>
      </c>
      <c r="AY19" s="209">
        <v>19.471310078999998</v>
      </c>
      <c r="AZ19" s="298">
        <v>19.757339999999999</v>
      </c>
      <c r="BA19" s="298">
        <v>20.270890000000001</v>
      </c>
      <c r="BB19" s="298">
        <v>20.013480000000001</v>
      </c>
      <c r="BC19" s="298">
        <v>20.415939999999999</v>
      </c>
      <c r="BD19" s="298">
        <v>20.71096</v>
      </c>
      <c r="BE19" s="298">
        <v>20.425689999999999</v>
      </c>
      <c r="BF19" s="298">
        <v>20.602239999999998</v>
      </c>
      <c r="BG19" s="298">
        <v>20.207190000000001</v>
      </c>
      <c r="BH19" s="298">
        <v>20.332509999999999</v>
      </c>
      <c r="BI19" s="298">
        <v>20.475660000000001</v>
      </c>
      <c r="BJ19" s="298">
        <v>20.546790000000001</v>
      </c>
      <c r="BK19" s="298">
        <v>20.16423</v>
      </c>
      <c r="BL19" s="298">
        <v>20.312580000000001</v>
      </c>
      <c r="BM19" s="298">
        <v>20.302779999999998</v>
      </c>
      <c r="BN19" s="298">
        <v>20.260999999999999</v>
      </c>
      <c r="BO19" s="298">
        <v>20.53566</v>
      </c>
      <c r="BP19" s="298">
        <v>20.766940000000002</v>
      </c>
      <c r="BQ19" s="298">
        <v>20.785129999999999</v>
      </c>
      <c r="BR19" s="298">
        <v>20.899640000000002</v>
      </c>
      <c r="BS19" s="298">
        <v>20.552330000000001</v>
      </c>
      <c r="BT19" s="298">
        <v>20.60669</v>
      </c>
      <c r="BU19" s="298">
        <v>20.658760000000001</v>
      </c>
      <c r="BV19" s="298">
        <v>20.808409999999999</v>
      </c>
    </row>
    <row r="20" spans="1:74" ht="11.15" customHeight="1" x14ac:dyDescent="0.25">
      <c r="A20" s="25"/>
      <c r="B20" s="27"/>
      <c r="C20" s="209"/>
      <c r="D20" s="209"/>
      <c r="E20" s="209"/>
      <c r="F20" s="209"/>
      <c r="G20" s="209"/>
      <c r="H20" s="209"/>
      <c r="I20" s="209"/>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98"/>
      <c r="BA20" s="298"/>
      <c r="BB20" s="298"/>
      <c r="BC20" s="298"/>
      <c r="BD20" s="298"/>
      <c r="BE20" s="298"/>
      <c r="BF20" s="298"/>
      <c r="BG20" s="298"/>
      <c r="BH20" s="298"/>
      <c r="BI20" s="298"/>
      <c r="BJ20" s="298"/>
      <c r="BK20" s="298"/>
      <c r="BL20" s="298"/>
      <c r="BM20" s="298"/>
      <c r="BN20" s="298"/>
      <c r="BO20" s="298"/>
      <c r="BP20" s="298"/>
      <c r="BQ20" s="298"/>
      <c r="BR20" s="298"/>
      <c r="BS20" s="298"/>
      <c r="BT20" s="298"/>
      <c r="BU20" s="298"/>
      <c r="BV20" s="298"/>
    </row>
    <row r="21" spans="1:74" ht="11.15" customHeight="1" x14ac:dyDescent="0.25">
      <c r="A21" s="15"/>
      <c r="B21" s="24" t="s">
        <v>599</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302"/>
      <c r="BA21" s="302"/>
      <c r="BB21" s="302"/>
      <c r="BC21" s="302"/>
      <c r="BD21" s="302"/>
      <c r="BE21" s="302"/>
      <c r="BF21" s="302"/>
      <c r="BG21" s="302"/>
      <c r="BH21" s="302"/>
      <c r="BI21" s="302"/>
      <c r="BJ21" s="302"/>
      <c r="BK21" s="302"/>
      <c r="BL21" s="302"/>
      <c r="BM21" s="302"/>
      <c r="BN21" s="302"/>
      <c r="BO21" s="302"/>
      <c r="BP21" s="302"/>
      <c r="BQ21" s="302"/>
      <c r="BR21" s="302"/>
      <c r="BS21" s="302"/>
      <c r="BT21" s="302"/>
      <c r="BU21" s="302"/>
      <c r="BV21" s="302"/>
    </row>
    <row r="22" spans="1:74" ht="11.15" customHeight="1" x14ac:dyDescent="0.25">
      <c r="A22" s="25" t="s">
        <v>536</v>
      </c>
      <c r="B22" s="26" t="s">
        <v>91</v>
      </c>
      <c r="C22" s="209">
        <v>110.46132258</v>
      </c>
      <c r="D22" s="209">
        <v>107.82567856999999</v>
      </c>
      <c r="E22" s="209">
        <v>94.445516128999998</v>
      </c>
      <c r="F22" s="209">
        <v>73.746166666999997</v>
      </c>
      <c r="G22" s="209">
        <v>68.838225805999997</v>
      </c>
      <c r="H22" s="209">
        <v>70.644666666999996</v>
      </c>
      <c r="I22" s="209">
        <v>77.222709676999997</v>
      </c>
      <c r="J22" s="209">
        <v>78.513677419000004</v>
      </c>
      <c r="K22" s="209">
        <v>73.541733332999996</v>
      </c>
      <c r="L22" s="209">
        <v>74.404645161000005</v>
      </c>
      <c r="M22" s="209">
        <v>92.791799999999995</v>
      </c>
      <c r="N22" s="209">
        <v>102.28116129</v>
      </c>
      <c r="O22" s="209">
        <v>107.11458064999999</v>
      </c>
      <c r="P22" s="209">
        <v>105.46613793</v>
      </c>
      <c r="Q22" s="209">
        <v>87.806129032000001</v>
      </c>
      <c r="R22" s="209">
        <v>75.228266667</v>
      </c>
      <c r="S22" s="209">
        <v>66.843903225999995</v>
      </c>
      <c r="T22" s="209">
        <v>70.930466667000005</v>
      </c>
      <c r="U22" s="209">
        <v>79.486741934999998</v>
      </c>
      <c r="V22" s="209">
        <v>77.404354839000007</v>
      </c>
      <c r="W22" s="209">
        <v>71.706000000000003</v>
      </c>
      <c r="X22" s="209">
        <v>74.706193548000002</v>
      </c>
      <c r="Y22" s="209">
        <v>81.398133333000004</v>
      </c>
      <c r="Z22" s="209">
        <v>102.67180645000001</v>
      </c>
      <c r="AA22" s="209">
        <v>107.61526539</v>
      </c>
      <c r="AB22" s="209">
        <v>110.60019247</v>
      </c>
      <c r="AC22" s="209">
        <v>85.130433511999996</v>
      </c>
      <c r="AD22" s="209">
        <v>75.691153403000001</v>
      </c>
      <c r="AE22" s="209">
        <v>68.227676579999994</v>
      </c>
      <c r="AF22" s="209">
        <v>74.685577762999998</v>
      </c>
      <c r="AG22" s="209">
        <v>77.922517385999996</v>
      </c>
      <c r="AH22" s="209">
        <v>78.567705098000005</v>
      </c>
      <c r="AI22" s="209">
        <v>71.188169563000002</v>
      </c>
      <c r="AJ22" s="209">
        <v>72.845403707000003</v>
      </c>
      <c r="AK22" s="209">
        <v>89.338946437000004</v>
      </c>
      <c r="AL22" s="209">
        <v>96.811550741000005</v>
      </c>
      <c r="AM22" s="209">
        <v>115.87211384</v>
      </c>
      <c r="AN22" s="209">
        <v>109.30470018</v>
      </c>
      <c r="AO22" s="209">
        <v>89.801539456</v>
      </c>
      <c r="AP22" s="209">
        <v>78.925690070000002</v>
      </c>
      <c r="AQ22" s="209">
        <v>72.325736906000003</v>
      </c>
      <c r="AR22" s="209">
        <v>77.272040137000005</v>
      </c>
      <c r="AS22" s="209">
        <v>83.313671577999997</v>
      </c>
      <c r="AT22" s="209">
        <v>82.568642326000003</v>
      </c>
      <c r="AU22" s="209">
        <v>76.332917037000001</v>
      </c>
      <c r="AV22" s="209">
        <v>76.340723612999994</v>
      </c>
      <c r="AW22" s="209">
        <v>92.574696932999998</v>
      </c>
      <c r="AX22" s="209">
        <v>109.960604</v>
      </c>
      <c r="AY22" s="209">
        <v>104.708108</v>
      </c>
      <c r="AZ22" s="298">
        <v>107.51690000000001</v>
      </c>
      <c r="BA22" s="298">
        <v>91.051450000000003</v>
      </c>
      <c r="BB22" s="298">
        <v>77.530270000000002</v>
      </c>
      <c r="BC22" s="298">
        <v>71.860479999999995</v>
      </c>
      <c r="BD22" s="298">
        <v>75.906610000000001</v>
      </c>
      <c r="BE22" s="298">
        <v>81.455269999999999</v>
      </c>
      <c r="BF22" s="298">
        <v>81.741309999999999</v>
      </c>
      <c r="BG22" s="298">
        <v>76.857870000000005</v>
      </c>
      <c r="BH22" s="298">
        <v>77.199740000000006</v>
      </c>
      <c r="BI22" s="298">
        <v>90.570210000000003</v>
      </c>
      <c r="BJ22" s="298">
        <v>109.2324</v>
      </c>
      <c r="BK22" s="298">
        <v>116.0351</v>
      </c>
      <c r="BL22" s="298">
        <v>105.4218</v>
      </c>
      <c r="BM22" s="298">
        <v>89.704530000000005</v>
      </c>
      <c r="BN22" s="298">
        <v>74.294460000000001</v>
      </c>
      <c r="BO22" s="298">
        <v>70.354600000000005</v>
      </c>
      <c r="BP22" s="298">
        <v>73.153369999999995</v>
      </c>
      <c r="BQ22" s="298">
        <v>78.343459999999993</v>
      </c>
      <c r="BR22" s="298">
        <v>80.311040000000006</v>
      </c>
      <c r="BS22" s="298">
        <v>73.990210000000005</v>
      </c>
      <c r="BT22" s="298">
        <v>75.252039999999994</v>
      </c>
      <c r="BU22" s="298">
        <v>88.023619999999994</v>
      </c>
      <c r="BV22" s="298">
        <v>108.4486</v>
      </c>
    </row>
    <row r="23" spans="1:74" ht="11.15" customHeight="1" x14ac:dyDescent="0.25">
      <c r="A23" s="15"/>
      <c r="B23" s="24"/>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98"/>
      <c r="BA23" s="298"/>
      <c r="BB23" s="298"/>
      <c r="BC23" s="298"/>
      <c r="BD23" s="298"/>
      <c r="BE23" s="298"/>
      <c r="BF23" s="298"/>
      <c r="BG23" s="298"/>
      <c r="BH23" s="298"/>
      <c r="BI23" s="298"/>
      <c r="BJ23" s="298"/>
      <c r="BK23" s="298"/>
      <c r="BL23" s="298"/>
      <c r="BM23" s="298"/>
      <c r="BN23" s="298"/>
      <c r="BO23" s="298"/>
      <c r="BP23" s="298"/>
      <c r="BQ23" s="298"/>
      <c r="BR23" s="298"/>
      <c r="BS23" s="298"/>
      <c r="BT23" s="298"/>
      <c r="BU23" s="298"/>
      <c r="BV23" s="298"/>
    </row>
    <row r="24" spans="1:74" ht="11.15" customHeight="1" x14ac:dyDescent="0.25">
      <c r="A24" s="15"/>
      <c r="B24" s="24" t="s">
        <v>103</v>
      </c>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98"/>
      <c r="BA24" s="298"/>
      <c r="BB24" s="298"/>
      <c r="BC24" s="298"/>
      <c r="BD24" s="298"/>
      <c r="BE24" s="298"/>
      <c r="BF24" s="298"/>
      <c r="BG24" s="298"/>
      <c r="BH24" s="298"/>
      <c r="BI24" s="298"/>
      <c r="BJ24" s="298"/>
      <c r="BK24" s="298"/>
      <c r="BL24" s="298"/>
      <c r="BM24" s="298"/>
      <c r="BN24" s="298"/>
      <c r="BO24" s="298"/>
      <c r="BP24" s="298"/>
      <c r="BQ24" s="298"/>
      <c r="BR24" s="298"/>
      <c r="BS24" s="298"/>
      <c r="BT24" s="298"/>
      <c r="BU24" s="298"/>
      <c r="BV24" s="298"/>
    </row>
    <row r="25" spans="1:74" ht="11.15" customHeight="1" x14ac:dyDescent="0.25">
      <c r="A25" s="25" t="s">
        <v>215</v>
      </c>
      <c r="B25" s="26" t="s">
        <v>793</v>
      </c>
      <c r="C25" s="67">
        <v>60.198764064999999</v>
      </c>
      <c r="D25" s="67">
        <v>49.199763760000003</v>
      </c>
      <c r="E25" s="67">
        <v>48.347844962000003</v>
      </c>
      <c r="F25" s="67">
        <v>37.282224120000002</v>
      </c>
      <c r="G25" s="67">
        <v>44.060165955999999</v>
      </c>
      <c r="H25" s="67">
        <v>48.267030300000002</v>
      </c>
      <c r="I25" s="67">
        <v>59.801968033000001</v>
      </c>
      <c r="J25" s="67">
        <v>56.310744251000003</v>
      </c>
      <c r="K25" s="67">
        <v>51.113288310000002</v>
      </c>
      <c r="L25" s="67">
        <v>41.517648131999998</v>
      </c>
      <c r="M25" s="67">
        <v>45.869143289999997</v>
      </c>
      <c r="N25" s="67">
        <v>44.574784772999998</v>
      </c>
      <c r="O25" s="67">
        <v>40.771261193999997</v>
      </c>
      <c r="P25" s="67">
        <v>36.011703142999998</v>
      </c>
      <c r="Q25" s="67">
        <v>32.842827487999998</v>
      </c>
      <c r="R25" s="67">
        <v>26.754132930000001</v>
      </c>
      <c r="S25" s="67">
        <v>29.783501813000001</v>
      </c>
      <c r="T25" s="67">
        <v>39.797904000000003</v>
      </c>
      <c r="U25" s="67">
        <v>52.852355979000002</v>
      </c>
      <c r="V25" s="67">
        <v>53.610339025000002</v>
      </c>
      <c r="W25" s="67">
        <v>41.827720859999999</v>
      </c>
      <c r="X25" s="67">
        <v>37.392535729999999</v>
      </c>
      <c r="Y25" s="67">
        <v>37.873816920000003</v>
      </c>
      <c r="Z25" s="67">
        <v>47.175003052000001</v>
      </c>
      <c r="AA25" s="67">
        <v>49.009761674000003</v>
      </c>
      <c r="AB25" s="67">
        <v>51.520742167999998</v>
      </c>
      <c r="AC25" s="67">
        <v>38.330783930999999</v>
      </c>
      <c r="AD25" s="67">
        <v>33.633784050000003</v>
      </c>
      <c r="AE25" s="67">
        <v>39.281848803000003</v>
      </c>
      <c r="AF25" s="67">
        <v>51.589706790000001</v>
      </c>
      <c r="AG25" s="67">
        <v>60.022262775000002</v>
      </c>
      <c r="AH25" s="67">
        <v>59.903693634</v>
      </c>
      <c r="AI25" s="67">
        <v>47.960249910000002</v>
      </c>
      <c r="AJ25" s="67">
        <v>39.435283179000002</v>
      </c>
      <c r="AK25" s="67">
        <v>36.5546364</v>
      </c>
      <c r="AL25" s="67">
        <v>38.367695847999997</v>
      </c>
      <c r="AM25" s="67">
        <v>52.345077031999999</v>
      </c>
      <c r="AN25" s="67">
        <v>43.421852964000003</v>
      </c>
      <c r="AO25" s="67">
        <v>37.938648469999997</v>
      </c>
      <c r="AP25" s="67">
        <v>34.262066160000003</v>
      </c>
      <c r="AQ25" s="67">
        <v>38.494937301</v>
      </c>
      <c r="AR25" s="67">
        <v>45.134657249999997</v>
      </c>
      <c r="AS25" s="67">
        <v>52.835319773999998</v>
      </c>
      <c r="AT25" s="67">
        <v>51.692934960999999</v>
      </c>
      <c r="AU25" s="67">
        <v>40.618171889999999</v>
      </c>
      <c r="AV25" s="67">
        <v>35.050934441999999</v>
      </c>
      <c r="AW25" s="67">
        <v>35.810471051</v>
      </c>
      <c r="AX25" s="67">
        <v>44.840747319999998</v>
      </c>
      <c r="AY25" s="67">
        <v>38.970664509999999</v>
      </c>
      <c r="AZ25" s="300">
        <v>34.719200000000001</v>
      </c>
      <c r="BA25" s="300">
        <v>31.631019999999999</v>
      </c>
      <c r="BB25" s="300">
        <v>27.01802</v>
      </c>
      <c r="BC25" s="300">
        <v>31.97578</v>
      </c>
      <c r="BD25" s="300">
        <v>40.220579999999998</v>
      </c>
      <c r="BE25" s="300">
        <v>46.331110000000002</v>
      </c>
      <c r="BF25" s="300">
        <v>48.770310000000002</v>
      </c>
      <c r="BG25" s="300">
        <v>35.850639999999999</v>
      </c>
      <c r="BH25" s="300">
        <v>28.78023</v>
      </c>
      <c r="BI25" s="300">
        <v>29.482980000000001</v>
      </c>
      <c r="BJ25" s="300">
        <v>40.849310000000003</v>
      </c>
      <c r="BK25" s="300">
        <v>43.191569999999999</v>
      </c>
      <c r="BL25" s="300">
        <v>37.884259999999998</v>
      </c>
      <c r="BM25" s="300">
        <v>30.08278</v>
      </c>
      <c r="BN25" s="300">
        <v>27.088699999999999</v>
      </c>
      <c r="BO25" s="300">
        <v>28.496680000000001</v>
      </c>
      <c r="BP25" s="300">
        <v>39.324840000000002</v>
      </c>
      <c r="BQ25" s="300">
        <v>46.069870000000002</v>
      </c>
      <c r="BR25" s="300">
        <v>45.871609999999997</v>
      </c>
      <c r="BS25" s="300">
        <v>36.347000000000001</v>
      </c>
      <c r="BT25" s="300">
        <v>29.738409999999998</v>
      </c>
      <c r="BU25" s="300">
        <v>30.257059999999999</v>
      </c>
      <c r="BV25" s="300">
        <v>40.244199999999999</v>
      </c>
    </row>
    <row r="26" spans="1:74" ht="11.15" customHeight="1" x14ac:dyDescent="0.25">
      <c r="A26" s="15"/>
      <c r="B26" s="24"/>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c r="AX26" s="211"/>
      <c r="AY26" s="211"/>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15"/>
      <c r="B27" s="28" t="s">
        <v>777</v>
      </c>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98"/>
      <c r="BA27" s="298"/>
      <c r="BB27" s="298"/>
      <c r="BC27" s="298"/>
      <c r="BD27" s="298"/>
      <c r="BE27" s="298"/>
      <c r="BF27" s="298"/>
      <c r="BG27" s="298"/>
      <c r="BH27" s="298"/>
      <c r="BI27" s="298"/>
      <c r="BJ27" s="298"/>
      <c r="BK27" s="298"/>
      <c r="BL27" s="298"/>
      <c r="BM27" s="298"/>
      <c r="BN27" s="298"/>
      <c r="BO27" s="298"/>
      <c r="BP27" s="298"/>
      <c r="BQ27" s="298"/>
      <c r="BR27" s="298"/>
      <c r="BS27" s="298"/>
      <c r="BT27" s="298"/>
      <c r="BU27" s="298"/>
      <c r="BV27" s="298"/>
    </row>
    <row r="28" spans="1:74" ht="11.15" customHeight="1" x14ac:dyDescent="0.25">
      <c r="A28" s="15" t="s">
        <v>597</v>
      </c>
      <c r="B28" s="26" t="s">
        <v>94</v>
      </c>
      <c r="C28" s="209">
        <v>11.00442655</v>
      </c>
      <c r="D28" s="209">
        <v>10.95505157</v>
      </c>
      <c r="E28" s="209">
        <v>10.11528858</v>
      </c>
      <c r="F28" s="209">
        <v>9.4936772699999992</v>
      </c>
      <c r="G28" s="209">
        <v>9.9424801679999995</v>
      </c>
      <c r="H28" s="209">
        <v>11.106312409999999</v>
      </c>
      <c r="I28" s="209">
        <v>12.54491655</v>
      </c>
      <c r="J28" s="209">
        <v>12.432330479999999</v>
      </c>
      <c r="K28" s="209">
        <v>11.749827549999999</v>
      </c>
      <c r="L28" s="209">
        <v>10.32368198</v>
      </c>
      <c r="M28" s="209">
        <v>9.9179917779999993</v>
      </c>
      <c r="N28" s="209">
        <v>10.39962044</v>
      </c>
      <c r="O28" s="209">
        <v>10.588585009999999</v>
      </c>
      <c r="P28" s="209">
        <v>10.56638768</v>
      </c>
      <c r="Q28" s="209">
        <v>9.7339580740000002</v>
      </c>
      <c r="R28" s="209">
        <v>9.1044141369999991</v>
      </c>
      <c r="S28" s="209">
        <v>9.2137766330000002</v>
      </c>
      <c r="T28" s="209">
        <v>11.04517671</v>
      </c>
      <c r="U28" s="209">
        <v>12.631546889999999</v>
      </c>
      <c r="V28" s="209">
        <v>12.28967641</v>
      </c>
      <c r="W28" s="209">
        <v>11.12275842</v>
      </c>
      <c r="X28" s="209">
        <v>9.9312700679999999</v>
      </c>
      <c r="Y28" s="209">
        <v>9.6076051200000006</v>
      </c>
      <c r="Z28" s="209">
        <v>10.56451422</v>
      </c>
      <c r="AA28" s="209">
        <v>10.77343961</v>
      </c>
      <c r="AB28" s="209">
        <v>11.06486866</v>
      </c>
      <c r="AC28" s="209">
        <v>9.8797660220000001</v>
      </c>
      <c r="AD28" s="209">
        <v>9.4442939799999994</v>
      </c>
      <c r="AE28" s="209">
        <v>9.7136267329999999</v>
      </c>
      <c r="AF28" s="209">
        <v>11.673305239999999</v>
      </c>
      <c r="AG28" s="209">
        <v>12.47180191</v>
      </c>
      <c r="AH28" s="209">
        <v>12.69766909</v>
      </c>
      <c r="AI28" s="209">
        <v>11.594412889999999</v>
      </c>
      <c r="AJ28" s="209">
        <v>10.116554320000001</v>
      </c>
      <c r="AK28" s="209">
        <v>9.9612927249999998</v>
      </c>
      <c r="AL28" s="209">
        <v>10.30758921</v>
      </c>
      <c r="AM28" s="209">
        <v>11.28497941</v>
      </c>
      <c r="AN28" s="209">
        <v>11.267689969999999</v>
      </c>
      <c r="AO28" s="209">
        <v>10.17616091</v>
      </c>
      <c r="AP28" s="209">
        <v>9.8206632319999994</v>
      </c>
      <c r="AQ28" s="209">
        <v>10.29687509</v>
      </c>
      <c r="AR28" s="209">
        <v>11.923957870000001</v>
      </c>
      <c r="AS28" s="209">
        <v>12.90623948</v>
      </c>
      <c r="AT28" s="209">
        <v>12.906405060000001</v>
      </c>
      <c r="AU28" s="209">
        <v>11.65034258</v>
      </c>
      <c r="AV28" s="209">
        <v>9.8737259514000009</v>
      </c>
      <c r="AW28" s="209">
        <v>10.020886962000001</v>
      </c>
      <c r="AX28" s="209">
        <v>10.83386</v>
      </c>
      <c r="AY28" s="209">
        <v>11.085470000000001</v>
      </c>
      <c r="AZ28" s="298">
        <v>10.991820000000001</v>
      </c>
      <c r="BA28" s="298">
        <v>10.221069999999999</v>
      </c>
      <c r="BB28" s="298">
        <v>9.7867080000000009</v>
      </c>
      <c r="BC28" s="298">
        <v>10.16427</v>
      </c>
      <c r="BD28" s="298">
        <v>11.697710000000001</v>
      </c>
      <c r="BE28" s="298">
        <v>12.523199999999999</v>
      </c>
      <c r="BF28" s="298">
        <v>12.62374</v>
      </c>
      <c r="BG28" s="298">
        <v>11.49685</v>
      </c>
      <c r="BH28" s="298">
        <v>9.8627000000000002</v>
      </c>
      <c r="BI28" s="298">
        <v>10.03884</v>
      </c>
      <c r="BJ28" s="298">
        <v>10.94782</v>
      </c>
      <c r="BK28" s="298">
        <v>11.617599999999999</v>
      </c>
      <c r="BL28" s="298">
        <v>11.24681</v>
      </c>
      <c r="BM28" s="298">
        <v>10.284319999999999</v>
      </c>
      <c r="BN28" s="298">
        <v>9.8391450000000003</v>
      </c>
      <c r="BO28" s="298">
        <v>10.236370000000001</v>
      </c>
      <c r="BP28" s="298">
        <v>11.797129999999999</v>
      </c>
      <c r="BQ28" s="298">
        <v>12.638199999999999</v>
      </c>
      <c r="BR28" s="298">
        <v>12.744590000000001</v>
      </c>
      <c r="BS28" s="298">
        <v>11.61253</v>
      </c>
      <c r="BT28" s="298">
        <v>9.9683259999999994</v>
      </c>
      <c r="BU28" s="298">
        <v>10.14536</v>
      </c>
      <c r="BV28" s="298">
        <v>11.05626</v>
      </c>
    </row>
    <row r="29" spans="1:74" ht="11.15" customHeight="1" x14ac:dyDescent="0.25">
      <c r="A29" s="15"/>
      <c r="B29" s="24"/>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98"/>
      <c r="BA29" s="298"/>
      <c r="BB29" s="298"/>
      <c r="BC29" s="298"/>
      <c r="BD29" s="298"/>
      <c r="BE29" s="298"/>
      <c r="BF29" s="298"/>
      <c r="BG29" s="298"/>
      <c r="BH29" s="298"/>
      <c r="BI29" s="298"/>
      <c r="BJ29" s="298"/>
      <c r="BK29" s="298"/>
      <c r="BL29" s="298"/>
      <c r="BM29" s="298"/>
      <c r="BN29" s="298"/>
      <c r="BO29" s="298"/>
      <c r="BP29" s="298"/>
      <c r="BQ29" s="298"/>
      <c r="BR29" s="298"/>
      <c r="BS29" s="298"/>
      <c r="BT29" s="298"/>
      <c r="BU29" s="298"/>
      <c r="BV29" s="298"/>
    </row>
    <row r="30" spans="1:74" ht="11.15" customHeight="1" x14ac:dyDescent="0.25">
      <c r="A30" s="15"/>
      <c r="B30" s="24" t="s">
        <v>224</v>
      </c>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98"/>
      <c r="BA30" s="298"/>
      <c r="BB30" s="298"/>
      <c r="BC30" s="298"/>
      <c r="BD30" s="298"/>
      <c r="BE30" s="298"/>
      <c r="BF30" s="298"/>
      <c r="BG30" s="298"/>
      <c r="BH30" s="298"/>
      <c r="BI30" s="298"/>
      <c r="BJ30" s="298"/>
      <c r="BK30" s="298"/>
      <c r="BL30" s="298"/>
      <c r="BM30" s="298"/>
      <c r="BN30" s="298"/>
      <c r="BO30" s="298"/>
      <c r="BP30" s="298"/>
      <c r="BQ30" s="298"/>
      <c r="BR30" s="298"/>
      <c r="BS30" s="298"/>
      <c r="BT30" s="298"/>
      <c r="BU30" s="298"/>
      <c r="BV30" s="298"/>
    </row>
    <row r="31" spans="1:74" ht="11.15" customHeight="1" x14ac:dyDescent="0.25">
      <c r="A31" s="132" t="s">
        <v>24</v>
      </c>
      <c r="B31" s="29" t="s">
        <v>95</v>
      </c>
      <c r="C31" s="209">
        <v>0.92794013454000002</v>
      </c>
      <c r="D31" s="209">
        <v>0.86916472941</v>
      </c>
      <c r="E31" s="209">
        <v>0.98840199289999997</v>
      </c>
      <c r="F31" s="209">
        <v>1.0232286563999999</v>
      </c>
      <c r="G31" s="209">
        <v>1.0648125782</v>
      </c>
      <c r="H31" s="209">
        <v>0.99715396944000001</v>
      </c>
      <c r="I31" s="209">
        <v>0.98461040982000003</v>
      </c>
      <c r="J31" s="209">
        <v>0.93882765671000001</v>
      </c>
      <c r="K31" s="209">
        <v>0.90061723027999996</v>
      </c>
      <c r="L31" s="209">
        <v>0.93264171685999997</v>
      </c>
      <c r="M31" s="209">
        <v>0.89972517893000004</v>
      </c>
      <c r="N31" s="209">
        <v>0.93456374906999995</v>
      </c>
      <c r="O31" s="209">
        <v>0.96310982934</v>
      </c>
      <c r="P31" s="209">
        <v>0.97165559593999995</v>
      </c>
      <c r="Q31" s="209">
        <v>0.96820020059</v>
      </c>
      <c r="R31" s="209">
        <v>0.92037684162</v>
      </c>
      <c r="S31" s="209">
        <v>1.0275927790999999</v>
      </c>
      <c r="T31" s="209">
        <v>1.0428599784999999</v>
      </c>
      <c r="U31" s="209">
        <v>0.98955367881</v>
      </c>
      <c r="V31" s="209">
        <v>0.94711443929000005</v>
      </c>
      <c r="W31" s="209">
        <v>0.87741260905999996</v>
      </c>
      <c r="X31" s="209">
        <v>0.92216222220999999</v>
      </c>
      <c r="Y31" s="209">
        <v>0.96631616517999996</v>
      </c>
      <c r="Z31" s="209">
        <v>0.97175544426000005</v>
      </c>
      <c r="AA31" s="209">
        <v>0.96762794777000005</v>
      </c>
      <c r="AB31" s="209">
        <v>0.86894129389999997</v>
      </c>
      <c r="AC31" s="209">
        <v>1.0867990473</v>
      </c>
      <c r="AD31" s="209">
        <v>1.0463233245000001</v>
      </c>
      <c r="AE31" s="209">
        <v>1.1064697976</v>
      </c>
      <c r="AF31" s="209">
        <v>1.0293178360999999</v>
      </c>
      <c r="AG31" s="209">
        <v>0.98979570806999995</v>
      </c>
      <c r="AH31" s="209">
        <v>1.0108240909999999</v>
      </c>
      <c r="AI31" s="209">
        <v>0.96392962316999997</v>
      </c>
      <c r="AJ31" s="209">
        <v>0.99939724617000003</v>
      </c>
      <c r="AK31" s="209">
        <v>1.0216517666</v>
      </c>
      <c r="AL31" s="209">
        <v>1.0933109832000001</v>
      </c>
      <c r="AM31" s="209">
        <v>1.0962560671999999</v>
      </c>
      <c r="AN31" s="209">
        <v>1.0490259365000001</v>
      </c>
      <c r="AO31" s="209">
        <v>1.1925963324</v>
      </c>
      <c r="AP31" s="209">
        <v>1.1672316710999999</v>
      </c>
      <c r="AQ31" s="209">
        <v>1.2027906160999999</v>
      </c>
      <c r="AR31" s="209">
        <v>1.1729645047999999</v>
      </c>
      <c r="AS31" s="209">
        <v>1.1126802749</v>
      </c>
      <c r="AT31" s="209">
        <v>1.038045189</v>
      </c>
      <c r="AU31" s="209">
        <v>0.96353764843</v>
      </c>
      <c r="AV31" s="209">
        <v>1.0103453576000001</v>
      </c>
      <c r="AW31" s="209">
        <v>1.077875669</v>
      </c>
      <c r="AX31" s="209">
        <v>1.0900430000000001</v>
      </c>
      <c r="AY31" s="209">
        <v>1.1398969999999999</v>
      </c>
      <c r="AZ31" s="298">
        <v>1.086276</v>
      </c>
      <c r="BA31" s="298">
        <v>1.2548280000000001</v>
      </c>
      <c r="BB31" s="298">
        <v>1.2692330000000001</v>
      </c>
      <c r="BC31" s="298">
        <v>1.3233239999999999</v>
      </c>
      <c r="BD31" s="298">
        <v>1.248526</v>
      </c>
      <c r="BE31" s="298">
        <v>1.2029259999999999</v>
      </c>
      <c r="BF31" s="298">
        <v>1.1094120000000001</v>
      </c>
      <c r="BG31" s="298">
        <v>1.0618540000000001</v>
      </c>
      <c r="BH31" s="298">
        <v>1.109858</v>
      </c>
      <c r="BI31" s="298">
        <v>1.150612</v>
      </c>
      <c r="BJ31" s="298">
        <v>1.1905140000000001</v>
      </c>
      <c r="BK31" s="298">
        <v>1.2194750000000001</v>
      </c>
      <c r="BL31" s="298">
        <v>1.2017310000000001</v>
      </c>
      <c r="BM31" s="298">
        <v>1.3498110000000001</v>
      </c>
      <c r="BN31" s="298">
        <v>1.3573459999999999</v>
      </c>
      <c r="BO31" s="298">
        <v>1.4340299999999999</v>
      </c>
      <c r="BP31" s="298">
        <v>1.3687039999999999</v>
      </c>
      <c r="BQ31" s="298">
        <v>1.3278939999999999</v>
      </c>
      <c r="BR31" s="298">
        <v>1.218426</v>
      </c>
      <c r="BS31" s="298">
        <v>1.162015</v>
      </c>
      <c r="BT31" s="298">
        <v>1.2031559999999999</v>
      </c>
      <c r="BU31" s="298">
        <v>1.240486</v>
      </c>
      <c r="BV31" s="298">
        <v>1.2524770000000001</v>
      </c>
    </row>
    <row r="32" spans="1:74" ht="11.15" customHeight="1" x14ac:dyDescent="0.25">
      <c r="A32" s="15"/>
      <c r="B32" s="24"/>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98"/>
      <c r="BA32" s="298"/>
      <c r="BB32" s="298"/>
      <c r="BC32" s="298"/>
      <c r="BD32" s="298"/>
      <c r="BE32" s="298"/>
      <c r="BF32" s="298"/>
      <c r="BG32" s="298"/>
      <c r="BH32" s="298"/>
      <c r="BI32" s="298"/>
      <c r="BJ32" s="298"/>
      <c r="BK32" s="298"/>
      <c r="BL32" s="298"/>
      <c r="BM32" s="298"/>
      <c r="BN32" s="298"/>
      <c r="BO32" s="298"/>
      <c r="BP32" s="298"/>
      <c r="BQ32" s="298"/>
      <c r="BR32" s="298"/>
      <c r="BS32" s="298"/>
      <c r="BT32" s="298"/>
      <c r="BU32" s="298"/>
      <c r="BV32" s="298"/>
    </row>
    <row r="33" spans="1:74" ht="11.15" customHeight="1" x14ac:dyDescent="0.25">
      <c r="A33" s="15"/>
      <c r="B33" s="28" t="s">
        <v>225</v>
      </c>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B33" s="211"/>
      <c r="AC33" s="211"/>
      <c r="AD33" s="211"/>
      <c r="AE33" s="211"/>
      <c r="AF33" s="211"/>
      <c r="AG33" s="211"/>
      <c r="AH33" s="211"/>
      <c r="AI33" s="211"/>
      <c r="AJ33" s="211"/>
      <c r="AK33" s="211"/>
      <c r="AL33" s="211"/>
      <c r="AM33" s="211"/>
      <c r="AN33" s="211"/>
      <c r="AO33" s="211"/>
      <c r="AP33" s="211"/>
      <c r="AQ33" s="211"/>
      <c r="AR33" s="211"/>
      <c r="AS33" s="211"/>
      <c r="AT33" s="211"/>
      <c r="AU33" s="211"/>
      <c r="AV33" s="211"/>
      <c r="AW33" s="211"/>
      <c r="AX33" s="211"/>
      <c r="AY33" s="211"/>
      <c r="AZ33" s="302"/>
      <c r="BA33" s="302"/>
      <c r="BB33" s="302"/>
      <c r="BC33" s="302"/>
      <c r="BD33" s="302"/>
      <c r="BE33" s="302"/>
      <c r="BF33" s="302"/>
      <c r="BG33" s="302"/>
      <c r="BH33" s="302"/>
      <c r="BI33" s="302"/>
      <c r="BJ33" s="302"/>
      <c r="BK33" s="302"/>
      <c r="BL33" s="302"/>
      <c r="BM33" s="302"/>
      <c r="BN33" s="302"/>
      <c r="BO33" s="302"/>
      <c r="BP33" s="302"/>
      <c r="BQ33" s="302"/>
      <c r="BR33" s="302"/>
      <c r="BS33" s="302"/>
      <c r="BT33" s="302"/>
      <c r="BU33" s="302"/>
      <c r="BV33" s="302"/>
    </row>
    <row r="34" spans="1:74" ht="11.15" customHeight="1" x14ac:dyDescent="0.25">
      <c r="A34" s="25" t="s">
        <v>600</v>
      </c>
      <c r="B34" s="29" t="s">
        <v>95</v>
      </c>
      <c r="C34" s="209">
        <v>9.5478044099999995</v>
      </c>
      <c r="D34" s="209">
        <v>8.3917736289999993</v>
      </c>
      <c r="E34" s="209">
        <v>8.7079456159999999</v>
      </c>
      <c r="F34" s="209">
        <v>7.6763067380000001</v>
      </c>
      <c r="G34" s="209">
        <v>7.9525245169999996</v>
      </c>
      <c r="H34" s="209">
        <v>7.9182708599999998</v>
      </c>
      <c r="I34" s="209">
        <v>8.5632262739999998</v>
      </c>
      <c r="J34" s="209">
        <v>8.5663501800000006</v>
      </c>
      <c r="K34" s="209">
        <v>7.8673445610000003</v>
      </c>
      <c r="L34" s="209">
        <v>7.942221258</v>
      </c>
      <c r="M34" s="209">
        <v>8.3960939010000004</v>
      </c>
      <c r="N34" s="209">
        <v>8.9482386199999997</v>
      </c>
      <c r="O34" s="209">
        <v>8.974958547</v>
      </c>
      <c r="P34" s="209">
        <v>8.3679829570000006</v>
      </c>
      <c r="Q34" s="209">
        <v>7.8849638540000004</v>
      </c>
      <c r="R34" s="209">
        <v>6.5163763159999997</v>
      </c>
      <c r="S34" s="209">
        <v>6.8296524390000002</v>
      </c>
      <c r="T34" s="209">
        <v>7.2763183509999996</v>
      </c>
      <c r="U34" s="209">
        <v>8.0678314550000003</v>
      </c>
      <c r="V34" s="209">
        <v>8.0141998060000006</v>
      </c>
      <c r="W34" s="209">
        <v>7.3011402619999997</v>
      </c>
      <c r="X34" s="209">
        <v>7.4772166410000001</v>
      </c>
      <c r="Y34" s="209">
        <v>7.5828757610000004</v>
      </c>
      <c r="Z34" s="209">
        <v>8.7140529660000006</v>
      </c>
      <c r="AA34" s="209">
        <v>8.9394342239999993</v>
      </c>
      <c r="AB34" s="209">
        <v>8.1486380700000005</v>
      </c>
      <c r="AC34" s="209">
        <v>8.1195318929999996</v>
      </c>
      <c r="AD34" s="209">
        <v>7.526168749</v>
      </c>
      <c r="AE34" s="209">
        <v>7.7312814110000003</v>
      </c>
      <c r="AF34" s="209">
        <v>8.0504574780000002</v>
      </c>
      <c r="AG34" s="209">
        <v>8.4180502439999998</v>
      </c>
      <c r="AH34" s="209">
        <v>8.52882651</v>
      </c>
      <c r="AI34" s="209">
        <v>7.7244453650000002</v>
      </c>
      <c r="AJ34" s="209">
        <v>7.7587613769999999</v>
      </c>
      <c r="AK34" s="209">
        <v>8.1442966049999992</v>
      </c>
      <c r="AL34" s="209">
        <v>8.7536433690000006</v>
      </c>
      <c r="AM34" s="209">
        <v>9.5157808240000001</v>
      </c>
      <c r="AN34" s="209">
        <v>8.4648306259999995</v>
      </c>
      <c r="AO34" s="209">
        <v>8.5504152330000007</v>
      </c>
      <c r="AP34" s="209">
        <v>7.7527692310000003</v>
      </c>
      <c r="AQ34" s="209">
        <v>7.9413492410000002</v>
      </c>
      <c r="AR34" s="209">
        <v>8.1657638919999993</v>
      </c>
      <c r="AS34" s="209">
        <v>8.6010506479999993</v>
      </c>
      <c r="AT34" s="209">
        <v>8.5344551840000005</v>
      </c>
      <c r="AU34" s="209">
        <v>7.8061149150000002</v>
      </c>
      <c r="AV34" s="209">
        <v>7.8203616540000001</v>
      </c>
      <c r="AW34" s="209">
        <v>8.1350239999999996</v>
      </c>
      <c r="AX34" s="209">
        <v>9.1944769999999991</v>
      </c>
      <c r="AY34" s="209">
        <v>8.9038889999999995</v>
      </c>
      <c r="AZ34" s="298">
        <v>8.1735109999999995</v>
      </c>
      <c r="BA34" s="298">
        <v>8.4572369999999992</v>
      </c>
      <c r="BB34" s="298">
        <v>7.667109</v>
      </c>
      <c r="BC34" s="298">
        <v>7.985493</v>
      </c>
      <c r="BD34" s="298">
        <v>8.0987240000000007</v>
      </c>
      <c r="BE34" s="298">
        <v>8.5048720000000007</v>
      </c>
      <c r="BF34" s="298">
        <v>8.5106739999999999</v>
      </c>
      <c r="BG34" s="298">
        <v>7.7550739999999996</v>
      </c>
      <c r="BH34" s="298">
        <v>7.8221610000000004</v>
      </c>
      <c r="BI34" s="298">
        <v>8.1515629999999994</v>
      </c>
      <c r="BJ34" s="298">
        <v>9.2685790000000008</v>
      </c>
      <c r="BK34" s="298">
        <v>9.5251699999999992</v>
      </c>
      <c r="BL34" s="298">
        <v>8.6024379999999994</v>
      </c>
      <c r="BM34" s="298">
        <v>8.5132499999999993</v>
      </c>
      <c r="BN34" s="298">
        <v>7.7155519999999997</v>
      </c>
      <c r="BO34" s="298">
        <v>8.0069300000000005</v>
      </c>
      <c r="BP34" s="298">
        <v>8.1204260000000001</v>
      </c>
      <c r="BQ34" s="298">
        <v>8.5694959999999991</v>
      </c>
      <c r="BR34" s="298">
        <v>8.5510459999999995</v>
      </c>
      <c r="BS34" s="298">
        <v>7.8132539999999997</v>
      </c>
      <c r="BT34" s="298">
        <v>7.8618230000000002</v>
      </c>
      <c r="BU34" s="298">
        <v>8.1747069999999997</v>
      </c>
      <c r="BV34" s="298">
        <v>9.3007980000000003</v>
      </c>
    </row>
    <row r="35" spans="1:74" ht="11.15" customHeight="1" x14ac:dyDescent="0.25">
      <c r="A35" s="15"/>
      <c r="B35" s="24"/>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303"/>
      <c r="BA35" s="303"/>
      <c r="BB35" s="303"/>
      <c r="BC35" s="303"/>
      <c r="BD35" s="303"/>
      <c r="BE35" s="303"/>
      <c r="BF35" s="303"/>
      <c r="BG35" s="303"/>
      <c r="BH35" s="303"/>
      <c r="BI35" s="303"/>
      <c r="BJ35" s="303"/>
      <c r="BK35" s="303"/>
      <c r="BL35" s="303"/>
      <c r="BM35" s="303"/>
      <c r="BN35" s="303"/>
      <c r="BO35" s="303"/>
      <c r="BP35" s="303"/>
      <c r="BQ35" s="303"/>
      <c r="BR35" s="303"/>
      <c r="BS35" s="303"/>
      <c r="BT35" s="303"/>
      <c r="BU35" s="303"/>
      <c r="BV35" s="303"/>
    </row>
    <row r="36" spans="1:74" ht="11.15" customHeight="1" x14ac:dyDescent="0.25">
      <c r="A36" s="15"/>
      <c r="B36" s="30" t="s">
        <v>124</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303"/>
      <c r="BA36" s="303"/>
      <c r="BB36" s="303"/>
      <c r="BC36" s="303"/>
      <c r="BD36" s="303"/>
      <c r="BE36" s="303"/>
      <c r="BF36" s="303"/>
      <c r="BG36" s="303"/>
      <c r="BH36" s="303"/>
      <c r="BI36" s="303"/>
      <c r="BJ36" s="303"/>
      <c r="BK36" s="303"/>
      <c r="BL36" s="303"/>
      <c r="BM36" s="303"/>
      <c r="BN36" s="303"/>
      <c r="BO36" s="303"/>
      <c r="BP36" s="303"/>
      <c r="BQ36" s="303"/>
      <c r="BR36" s="303"/>
      <c r="BS36" s="303"/>
      <c r="BT36" s="303"/>
      <c r="BU36" s="303"/>
      <c r="BV36" s="303"/>
    </row>
    <row r="37" spans="1:74" ht="11.15" customHeight="1" x14ac:dyDescent="0.25">
      <c r="A37" s="18"/>
      <c r="B37" s="21"/>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row>
    <row r="38" spans="1:74" ht="11.15" customHeight="1" x14ac:dyDescent="0.25">
      <c r="A38" s="634"/>
      <c r="B38" s="21" t="s">
        <v>980</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row>
    <row r="39" spans="1:74" ht="11.15" customHeight="1" x14ac:dyDescent="0.25">
      <c r="A39" s="634" t="s">
        <v>511</v>
      </c>
      <c r="B39" s="31" t="s">
        <v>99</v>
      </c>
      <c r="C39" s="209">
        <v>51.375999999999998</v>
      </c>
      <c r="D39" s="209">
        <v>54.954000000000001</v>
      </c>
      <c r="E39" s="209">
        <v>58.151000000000003</v>
      </c>
      <c r="F39" s="209">
        <v>63.862000000000002</v>
      </c>
      <c r="G39" s="209">
        <v>60.826999999999998</v>
      </c>
      <c r="H39" s="209">
        <v>54.656999999999996</v>
      </c>
      <c r="I39" s="209">
        <v>57.353999999999999</v>
      </c>
      <c r="J39" s="209">
        <v>54.805</v>
      </c>
      <c r="K39" s="209">
        <v>56.947000000000003</v>
      </c>
      <c r="L39" s="209">
        <v>53.963000000000001</v>
      </c>
      <c r="M39" s="209">
        <v>57.027000000000001</v>
      </c>
      <c r="N39" s="209">
        <v>59.877000000000002</v>
      </c>
      <c r="O39" s="209">
        <v>57.52</v>
      </c>
      <c r="P39" s="209">
        <v>50.54</v>
      </c>
      <c r="Q39" s="209">
        <v>29.21</v>
      </c>
      <c r="R39" s="209">
        <v>16.55</v>
      </c>
      <c r="S39" s="209">
        <v>28.56</v>
      </c>
      <c r="T39" s="209">
        <v>38.31</v>
      </c>
      <c r="U39" s="209">
        <v>40.71</v>
      </c>
      <c r="V39" s="209">
        <v>42.34</v>
      </c>
      <c r="W39" s="209">
        <v>39.630000000000003</v>
      </c>
      <c r="X39" s="209">
        <v>39.4</v>
      </c>
      <c r="Y39" s="209">
        <v>40.94</v>
      </c>
      <c r="Z39" s="209">
        <v>47.02</v>
      </c>
      <c r="AA39" s="209">
        <v>52</v>
      </c>
      <c r="AB39" s="209">
        <v>59.04</v>
      </c>
      <c r="AC39" s="209">
        <v>62.33</v>
      </c>
      <c r="AD39" s="209">
        <v>61.72</v>
      </c>
      <c r="AE39" s="209">
        <v>65.17</v>
      </c>
      <c r="AF39" s="209">
        <v>71.38</v>
      </c>
      <c r="AG39" s="209">
        <v>72.489999999999995</v>
      </c>
      <c r="AH39" s="209">
        <v>67.73</v>
      </c>
      <c r="AI39" s="209">
        <v>71.650000000000006</v>
      </c>
      <c r="AJ39" s="209">
        <v>81.48</v>
      </c>
      <c r="AK39" s="209">
        <v>79.150000000000006</v>
      </c>
      <c r="AL39" s="209">
        <v>71.709999999999994</v>
      </c>
      <c r="AM39" s="209">
        <v>83.22</v>
      </c>
      <c r="AN39" s="209">
        <v>91.64</v>
      </c>
      <c r="AO39" s="209">
        <v>108.5</v>
      </c>
      <c r="AP39" s="209">
        <v>101.78</v>
      </c>
      <c r="AQ39" s="209">
        <v>109.55</v>
      </c>
      <c r="AR39" s="209">
        <v>114.84</v>
      </c>
      <c r="AS39" s="209">
        <v>101.62</v>
      </c>
      <c r="AT39" s="209">
        <v>93.67</v>
      </c>
      <c r="AU39" s="209">
        <v>84.26</v>
      </c>
      <c r="AV39" s="209">
        <v>87.55</v>
      </c>
      <c r="AW39" s="209">
        <v>84.37</v>
      </c>
      <c r="AX39" s="209">
        <v>76.44</v>
      </c>
      <c r="AY39" s="209">
        <v>78.08</v>
      </c>
      <c r="AZ39" s="298">
        <v>80</v>
      </c>
      <c r="BA39" s="298">
        <v>81</v>
      </c>
      <c r="BB39" s="298">
        <v>80</v>
      </c>
      <c r="BC39" s="298">
        <v>79</v>
      </c>
      <c r="BD39" s="298">
        <v>79</v>
      </c>
      <c r="BE39" s="298">
        <v>78</v>
      </c>
      <c r="BF39" s="298">
        <v>77</v>
      </c>
      <c r="BG39" s="298">
        <v>76</v>
      </c>
      <c r="BH39" s="298">
        <v>76</v>
      </c>
      <c r="BI39" s="298">
        <v>75</v>
      </c>
      <c r="BJ39" s="298">
        <v>75</v>
      </c>
      <c r="BK39" s="298">
        <v>74</v>
      </c>
      <c r="BL39" s="298">
        <v>74</v>
      </c>
      <c r="BM39" s="298">
        <v>74</v>
      </c>
      <c r="BN39" s="298">
        <v>73</v>
      </c>
      <c r="BO39" s="298">
        <v>72</v>
      </c>
      <c r="BP39" s="298">
        <v>72</v>
      </c>
      <c r="BQ39" s="298">
        <v>71</v>
      </c>
      <c r="BR39" s="298">
        <v>71</v>
      </c>
      <c r="BS39" s="298">
        <v>70</v>
      </c>
      <c r="BT39" s="298">
        <v>70</v>
      </c>
      <c r="BU39" s="298">
        <v>69</v>
      </c>
      <c r="BV39" s="298">
        <v>69</v>
      </c>
    </row>
    <row r="40" spans="1:74" ht="11.15" customHeight="1" x14ac:dyDescent="0.25">
      <c r="A40" s="18"/>
      <c r="B40" s="21"/>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row>
    <row r="41" spans="1:74" ht="11.15" customHeight="1" x14ac:dyDescent="0.25">
      <c r="A41" s="550"/>
      <c r="B41" s="28" t="s">
        <v>805</v>
      </c>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303"/>
      <c r="BA41" s="303"/>
      <c r="BB41" s="303"/>
      <c r="BC41" s="303"/>
      <c r="BD41" s="303"/>
      <c r="BE41" s="303"/>
      <c r="BF41" s="303"/>
      <c r="BG41" s="303"/>
      <c r="BH41" s="303"/>
      <c r="BI41" s="303"/>
      <c r="BJ41" s="303"/>
      <c r="BK41" s="303"/>
      <c r="BL41" s="303"/>
      <c r="BM41" s="303"/>
      <c r="BN41" s="303"/>
      <c r="BO41" s="303"/>
      <c r="BP41" s="303"/>
      <c r="BQ41" s="303"/>
      <c r="BR41" s="303"/>
      <c r="BS41" s="303"/>
      <c r="BT41" s="303"/>
      <c r="BU41" s="303"/>
      <c r="BV41" s="303"/>
    </row>
    <row r="42" spans="1:74" ht="11.15" customHeight="1" x14ac:dyDescent="0.25">
      <c r="A42" s="551" t="s">
        <v>130</v>
      </c>
      <c r="B42" s="29" t="s">
        <v>100</v>
      </c>
      <c r="C42" s="209">
        <v>3.109</v>
      </c>
      <c r="D42" s="209">
        <v>2.6909999999999998</v>
      </c>
      <c r="E42" s="209">
        <v>2.948</v>
      </c>
      <c r="F42" s="209">
        <v>2.6469999999999998</v>
      </c>
      <c r="G42" s="209">
        <v>2.6379999999999999</v>
      </c>
      <c r="H42" s="209">
        <v>2.399</v>
      </c>
      <c r="I42" s="209">
        <v>2.3660000000000001</v>
      </c>
      <c r="J42" s="209">
        <v>2.2210000000000001</v>
      </c>
      <c r="K42" s="209">
        <v>2.5590000000000002</v>
      </c>
      <c r="L42" s="209">
        <v>2.331</v>
      </c>
      <c r="M42" s="209">
        <v>2.653</v>
      </c>
      <c r="N42" s="209">
        <v>2.2189999999999999</v>
      </c>
      <c r="O42" s="209">
        <v>2.02</v>
      </c>
      <c r="P42" s="209">
        <v>1.91</v>
      </c>
      <c r="Q42" s="209">
        <v>1.79</v>
      </c>
      <c r="R42" s="209">
        <v>1.74</v>
      </c>
      <c r="S42" s="209">
        <v>1.748</v>
      </c>
      <c r="T42" s="209">
        <v>1.631</v>
      </c>
      <c r="U42" s="209">
        <v>1.7669999999999999</v>
      </c>
      <c r="V42" s="209">
        <v>2.2999999999999998</v>
      </c>
      <c r="W42" s="209">
        <v>1.9219999999999999</v>
      </c>
      <c r="X42" s="209">
        <v>2.39</v>
      </c>
      <c r="Y42" s="209">
        <v>2.61</v>
      </c>
      <c r="Z42" s="209">
        <v>2.59</v>
      </c>
      <c r="AA42" s="209">
        <v>2.71</v>
      </c>
      <c r="AB42" s="209">
        <v>5.35</v>
      </c>
      <c r="AC42" s="209">
        <v>2.62</v>
      </c>
      <c r="AD42" s="209">
        <v>2.6629999999999998</v>
      </c>
      <c r="AE42" s="209">
        <v>2.91</v>
      </c>
      <c r="AF42" s="209">
        <v>3.26</v>
      </c>
      <c r="AG42" s="209">
        <v>3.84</v>
      </c>
      <c r="AH42" s="209">
        <v>4.07</v>
      </c>
      <c r="AI42" s="209">
        <v>5.16</v>
      </c>
      <c r="AJ42" s="209">
        <v>5.51</v>
      </c>
      <c r="AK42" s="209">
        <v>5.05</v>
      </c>
      <c r="AL42" s="209">
        <v>3.76</v>
      </c>
      <c r="AM42" s="209">
        <v>4.38</v>
      </c>
      <c r="AN42" s="209">
        <v>4.6900000000000004</v>
      </c>
      <c r="AO42" s="209">
        <v>4.9000000000000004</v>
      </c>
      <c r="AP42" s="209">
        <v>6.59</v>
      </c>
      <c r="AQ42" s="209">
        <v>8.14</v>
      </c>
      <c r="AR42" s="209">
        <v>7.7</v>
      </c>
      <c r="AS42" s="209">
        <v>7.2839999999999998</v>
      </c>
      <c r="AT42" s="209">
        <v>8.8000000000000007</v>
      </c>
      <c r="AU42" s="209">
        <v>7.88</v>
      </c>
      <c r="AV42" s="209">
        <v>5.66</v>
      </c>
      <c r="AW42" s="209">
        <v>5.45</v>
      </c>
      <c r="AX42" s="209">
        <v>5.53</v>
      </c>
      <c r="AY42" s="209">
        <v>3.27</v>
      </c>
      <c r="AZ42" s="298">
        <v>3.0498430000000001</v>
      </c>
      <c r="BA42" s="298">
        <v>3.0620080000000001</v>
      </c>
      <c r="BB42" s="298">
        <v>3.114236</v>
      </c>
      <c r="BC42" s="298">
        <v>3.2261510000000002</v>
      </c>
      <c r="BD42" s="298">
        <v>3.4579149999999998</v>
      </c>
      <c r="BE42" s="298">
        <v>3.4687869999999998</v>
      </c>
      <c r="BF42" s="298">
        <v>3.479285</v>
      </c>
      <c r="BG42" s="298">
        <v>3.4594119999999999</v>
      </c>
      <c r="BH42" s="298">
        <v>3.4994839999999998</v>
      </c>
      <c r="BI42" s="298">
        <v>3.6597089999999999</v>
      </c>
      <c r="BJ42" s="298">
        <v>4.1105340000000004</v>
      </c>
      <c r="BK42" s="298">
        <v>4.3462120000000004</v>
      </c>
      <c r="BL42" s="298">
        <v>4.2641939999999998</v>
      </c>
      <c r="BM42" s="298">
        <v>4.2218879999999999</v>
      </c>
      <c r="BN42" s="298">
        <v>3.81901</v>
      </c>
      <c r="BO42" s="298">
        <v>3.7975340000000002</v>
      </c>
      <c r="BP42" s="298">
        <v>3.8464689999999999</v>
      </c>
      <c r="BQ42" s="298">
        <v>3.8755790000000001</v>
      </c>
      <c r="BR42" s="298">
        <v>3.9148710000000002</v>
      </c>
      <c r="BS42" s="298">
        <v>3.8842189999999999</v>
      </c>
      <c r="BT42" s="298">
        <v>3.9738020000000001</v>
      </c>
      <c r="BU42" s="298">
        <v>4.1435219999999999</v>
      </c>
      <c r="BV42" s="298">
        <v>4.4033509999999998</v>
      </c>
    </row>
    <row r="43" spans="1:74" ht="11.15" customHeight="1" x14ac:dyDescent="0.25">
      <c r="A43" s="15"/>
      <c r="B43" s="24"/>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302"/>
      <c r="BA43" s="302"/>
      <c r="BB43" s="302"/>
      <c r="BC43" s="302"/>
      <c r="BD43" s="302"/>
      <c r="BE43" s="302"/>
      <c r="BF43" s="302"/>
      <c r="BG43" s="302"/>
      <c r="BH43" s="302"/>
      <c r="BI43" s="302"/>
      <c r="BJ43" s="302"/>
      <c r="BK43" s="302"/>
      <c r="BL43" s="302"/>
      <c r="BM43" s="302"/>
      <c r="BN43" s="302"/>
      <c r="BO43" s="302"/>
      <c r="BP43" s="302"/>
      <c r="BQ43" s="302"/>
      <c r="BR43" s="302"/>
      <c r="BS43" s="302"/>
      <c r="BT43" s="302"/>
      <c r="BU43" s="302"/>
      <c r="BV43" s="302"/>
    </row>
    <row r="44" spans="1:74" ht="11.15" customHeight="1" x14ac:dyDescent="0.25">
      <c r="A44" s="32"/>
      <c r="B44" s="28" t="s">
        <v>780</v>
      </c>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c r="AX44" s="211"/>
      <c r="AY44" s="211"/>
      <c r="AZ44" s="302"/>
      <c r="BA44" s="302"/>
      <c r="BB44" s="302"/>
      <c r="BC44" s="302"/>
      <c r="BD44" s="302"/>
      <c r="BE44" s="302"/>
      <c r="BF44" s="302"/>
      <c r="BG44" s="302"/>
      <c r="BH44" s="302"/>
      <c r="BI44" s="302"/>
      <c r="BJ44" s="302"/>
      <c r="BK44" s="302"/>
      <c r="BL44" s="302"/>
      <c r="BM44" s="302"/>
      <c r="BN44" s="302"/>
      <c r="BO44" s="302"/>
      <c r="BP44" s="302"/>
      <c r="BQ44" s="302"/>
      <c r="BR44" s="302"/>
      <c r="BS44" s="302"/>
      <c r="BT44" s="302"/>
      <c r="BU44" s="302"/>
      <c r="BV44" s="302"/>
    </row>
    <row r="45" spans="1:74" ht="11.15" customHeight="1" x14ac:dyDescent="0.25">
      <c r="A45" s="25" t="s">
        <v>516</v>
      </c>
      <c r="B45" s="29" t="s">
        <v>100</v>
      </c>
      <c r="C45" s="209">
        <v>2.1</v>
      </c>
      <c r="D45" s="209">
        <v>2.0699999999999998</v>
      </c>
      <c r="E45" s="209">
        <v>2.08</v>
      </c>
      <c r="F45" s="209">
        <v>2.0699999999999998</v>
      </c>
      <c r="G45" s="209">
        <v>2.0499999999999998</v>
      </c>
      <c r="H45" s="209">
        <v>2.0299999999999998</v>
      </c>
      <c r="I45" s="209">
        <v>2.02</v>
      </c>
      <c r="J45" s="209">
        <v>2</v>
      </c>
      <c r="K45" s="209">
        <v>1.96</v>
      </c>
      <c r="L45" s="209">
        <v>1.96</v>
      </c>
      <c r="M45" s="209">
        <v>1.96</v>
      </c>
      <c r="N45" s="209">
        <v>1.91</v>
      </c>
      <c r="O45" s="209">
        <v>1.94</v>
      </c>
      <c r="P45" s="209">
        <v>1.9</v>
      </c>
      <c r="Q45" s="209">
        <v>1.93</v>
      </c>
      <c r="R45" s="209">
        <v>1.92</v>
      </c>
      <c r="S45" s="209">
        <v>1.89</v>
      </c>
      <c r="T45" s="209">
        <v>1.9</v>
      </c>
      <c r="U45" s="209">
        <v>1.91</v>
      </c>
      <c r="V45" s="209">
        <v>1.94</v>
      </c>
      <c r="W45" s="209">
        <v>1.94</v>
      </c>
      <c r="X45" s="209">
        <v>1.91</v>
      </c>
      <c r="Y45" s="209">
        <v>1.91</v>
      </c>
      <c r="Z45" s="209">
        <v>1.92</v>
      </c>
      <c r="AA45" s="209">
        <v>1.9</v>
      </c>
      <c r="AB45" s="209">
        <v>1.93</v>
      </c>
      <c r="AC45" s="209">
        <v>1.89</v>
      </c>
      <c r="AD45" s="209">
        <v>1.9</v>
      </c>
      <c r="AE45" s="209">
        <v>1.89</v>
      </c>
      <c r="AF45" s="209">
        <v>1.95</v>
      </c>
      <c r="AG45" s="209">
        <v>2.0099999999999998</v>
      </c>
      <c r="AH45" s="209">
        <v>2.06</v>
      </c>
      <c r="AI45" s="209">
        <v>2.0099999999999998</v>
      </c>
      <c r="AJ45" s="209">
        <v>2.0299999999999998</v>
      </c>
      <c r="AK45" s="209">
        <v>2.04</v>
      </c>
      <c r="AL45" s="209">
        <v>2.0699999999999998</v>
      </c>
      <c r="AM45" s="209">
        <v>2.2000000000000002</v>
      </c>
      <c r="AN45" s="209">
        <v>2.1800000000000002</v>
      </c>
      <c r="AO45" s="209">
        <v>2.16</v>
      </c>
      <c r="AP45" s="209">
        <v>2.19</v>
      </c>
      <c r="AQ45" s="209">
        <v>2.2400000000000002</v>
      </c>
      <c r="AR45" s="209">
        <v>2.3199999999999998</v>
      </c>
      <c r="AS45" s="209">
        <v>2.48</v>
      </c>
      <c r="AT45" s="209">
        <v>2.5099999999999998</v>
      </c>
      <c r="AU45" s="209">
        <v>2.52</v>
      </c>
      <c r="AV45" s="209">
        <v>2.4737549573000002</v>
      </c>
      <c r="AW45" s="209">
        <v>2.4875164539000001</v>
      </c>
      <c r="AX45" s="209">
        <v>2.4881769999999999</v>
      </c>
      <c r="AY45" s="209">
        <v>2.5024130000000002</v>
      </c>
      <c r="AZ45" s="298">
        <v>2.492651</v>
      </c>
      <c r="BA45" s="298">
        <v>2.4952000000000001</v>
      </c>
      <c r="BB45" s="298">
        <v>2.5000749999999998</v>
      </c>
      <c r="BC45" s="298">
        <v>2.500286</v>
      </c>
      <c r="BD45" s="298">
        <v>2.4892400000000001</v>
      </c>
      <c r="BE45" s="298">
        <v>2.4952040000000002</v>
      </c>
      <c r="BF45" s="298">
        <v>2.5025119999999998</v>
      </c>
      <c r="BG45" s="298">
        <v>2.4837570000000002</v>
      </c>
      <c r="BH45" s="298">
        <v>2.4582030000000001</v>
      </c>
      <c r="BI45" s="298">
        <v>2.4564319999999999</v>
      </c>
      <c r="BJ45" s="298">
        <v>2.4582190000000002</v>
      </c>
      <c r="BK45" s="298">
        <v>2.4785309999999998</v>
      </c>
      <c r="BL45" s="298">
        <v>2.475552</v>
      </c>
      <c r="BM45" s="298">
        <v>2.4830019999999999</v>
      </c>
      <c r="BN45" s="298">
        <v>2.490135</v>
      </c>
      <c r="BO45" s="298">
        <v>2.4914499999999999</v>
      </c>
      <c r="BP45" s="298">
        <v>2.4813109999999998</v>
      </c>
      <c r="BQ45" s="298">
        <v>2.4894240000000001</v>
      </c>
      <c r="BR45" s="298">
        <v>2.4977</v>
      </c>
      <c r="BS45" s="298">
        <v>2.4805450000000002</v>
      </c>
      <c r="BT45" s="298">
        <v>2.4579209999999998</v>
      </c>
      <c r="BU45" s="298">
        <v>2.4587699999999999</v>
      </c>
      <c r="BV45" s="298">
        <v>2.462046</v>
      </c>
    </row>
    <row r="46" spans="1:74" ht="11.15" customHeight="1" x14ac:dyDescent="0.25">
      <c r="A46" s="25"/>
      <c r="B46" s="33"/>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row>
    <row r="47" spans="1:74" ht="11.15" customHeight="1" x14ac:dyDescent="0.25">
      <c r="A47" s="18"/>
      <c r="B47" s="19" t="s">
        <v>781</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row>
    <row r="48" spans="1:74" ht="11.15" customHeight="1" x14ac:dyDescent="0.25">
      <c r="A48" s="18"/>
      <c r="B48" s="21"/>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row>
    <row r="49" spans="1:74" ht="11.15" customHeight="1" x14ac:dyDescent="0.25">
      <c r="A49" s="34"/>
      <c r="B49" s="35" t="s">
        <v>546</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row>
    <row r="50" spans="1:74" ht="11.15" customHeight="1" x14ac:dyDescent="0.25">
      <c r="A50" s="36" t="s">
        <v>547</v>
      </c>
      <c r="B50" s="37" t="s">
        <v>1087</v>
      </c>
      <c r="C50" s="231">
        <v>18835.411</v>
      </c>
      <c r="D50" s="231">
        <v>18835.411</v>
      </c>
      <c r="E50" s="231">
        <v>18835.411</v>
      </c>
      <c r="F50" s="231">
        <v>18962.174999999999</v>
      </c>
      <c r="G50" s="231">
        <v>18962.174999999999</v>
      </c>
      <c r="H50" s="231">
        <v>18962.174999999999</v>
      </c>
      <c r="I50" s="231">
        <v>19130.932000000001</v>
      </c>
      <c r="J50" s="231">
        <v>19130.932000000001</v>
      </c>
      <c r="K50" s="231">
        <v>19130.932000000001</v>
      </c>
      <c r="L50" s="231">
        <v>19215.690999999999</v>
      </c>
      <c r="M50" s="231">
        <v>19215.690999999999</v>
      </c>
      <c r="N50" s="231">
        <v>19215.690999999999</v>
      </c>
      <c r="O50" s="231">
        <v>18989.877</v>
      </c>
      <c r="P50" s="231">
        <v>18989.877</v>
      </c>
      <c r="Q50" s="231">
        <v>18989.877</v>
      </c>
      <c r="R50" s="231">
        <v>17378.712</v>
      </c>
      <c r="S50" s="231">
        <v>17378.712</v>
      </c>
      <c r="T50" s="231">
        <v>17378.712</v>
      </c>
      <c r="U50" s="231">
        <v>18743.72</v>
      </c>
      <c r="V50" s="231">
        <v>18743.72</v>
      </c>
      <c r="W50" s="231">
        <v>18743.72</v>
      </c>
      <c r="X50" s="231">
        <v>18924.261999999999</v>
      </c>
      <c r="Y50" s="231">
        <v>18924.261999999999</v>
      </c>
      <c r="Z50" s="231">
        <v>18924.261999999999</v>
      </c>
      <c r="AA50" s="231">
        <v>19216.223999999998</v>
      </c>
      <c r="AB50" s="231">
        <v>19216.223999999998</v>
      </c>
      <c r="AC50" s="231">
        <v>19216.223999999998</v>
      </c>
      <c r="AD50" s="231">
        <v>19544.248</v>
      </c>
      <c r="AE50" s="231">
        <v>19544.248</v>
      </c>
      <c r="AF50" s="231">
        <v>19544.248</v>
      </c>
      <c r="AG50" s="231">
        <v>19672.594000000001</v>
      </c>
      <c r="AH50" s="231">
        <v>19672.594000000001</v>
      </c>
      <c r="AI50" s="231">
        <v>19672.594000000001</v>
      </c>
      <c r="AJ50" s="231">
        <v>20006.181</v>
      </c>
      <c r="AK50" s="231">
        <v>20006.181</v>
      </c>
      <c r="AL50" s="231">
        <v>20006.181</v>
      </c>
      <c r="AM50" s="231">
        <v>19924.088</v>
      </c>
      <c r="AN50" s="231">
        <v>19924.088</v>
      </c>
      <c r="AO50" s="231">
        <v>19924.088</v>
      </c>
      <c r="AP50" s="231">
        <v>19895.271000000001</v>
      </c>
      <c r="AQ50" s="231">
        <v>19895.271000000001</v>
      </c>
      <c r="AR50" s="231">
        <v>19895.271000000001</v>
      </c>
      <c r="AS50" s="231">
        <v>20054.663</v>
      </c>
      <c r="AT50" s="231">
        <v>20054.663</v>
      </c>
      <c r="AU50" s="231">
        <v>20054.663</v>
      </c>
      <c r="AV50" s="231">
        <v>20158.807221999999</v>
      </c>
      <c r="AW50" s="231">
        <v>20177.046556000001</v>
      </c>
      <c r="AX50" s="231">
        <v>20174.986222</v>
      </c>
      <c r="AY50" s="231">
        <v>20117.631110999999</v>
      </c>
      <c r="AZ50" s="304">
        <v>20101.22</v>
      </c>
      <c r="BA50" s="304">
        <v>20090.75</v>
      </c>
      <c r="BB50" s="304">
        <v>20078.14</v>
      </c>
      <c r="BC50" s="304">
        <v>20085.64</v>
      </c>
      <c r="BD50" s="304">
        <v>20105.14</v>
      </c>
      <c r="BE50" s="304">
        <v>20148.89</v>
      </c>
      <c r="BF50" s="304">
        <v>20183.259999999998</v>
      </c>
      <c r="BG50" s="304">
        <v>20220.48</v>
      </c>
      <c r="BH50" s="304">
        <v>20266.189999999999</v>
      </c>
      <c r="BI50" s="304">
        <v>20304.88</v>
      </c>
      <c r="BJ50" s="304">
        <v>20342.189999999999</v>
      </c>
      <c r="BK50" s="304">
        <v>20374.439999999999</v>
      </c>
      <c r="BL50" s="304">
        <v>20411.740000000002</v>
      </c>
      <c r="BM50" s="304">
        <v>20450.419999999998</v>
      </c>
      <c r="BN50" s="304">
        <v>20492.66</v>
      </c>
      <c r="BO50" s="304">
        <v>20532.46</v>
      </c>
      <c r="BP50" s="304">
        <v>20572.02</v>
      </c>
      <c r="BQ50" s="304">
        <v>20611.400000000001</v>
      </c>
      <c r="BR50" s="304">
        <v>20650.38</v>
      </c>
      <c r="BS50" s="304">
        <v>20689.060000000001</v>
      </c>
      <c r="BT50" s="304">
        <v>20729.46</v>
      </c>
      <c r="BU50" s="304">
        <v>20765.98</v>
      </c>
      <c r="BV50" s="304">
        <v>20800.64</v>
      </c>
    </row>
    <row r="51" spans="1:74" ht="11.15" customHeight="1" x14ac:dyDescent="0.25">
      <c r="A51" s="36" t="s">
        <v>25</v>
      </c>
      <c r="B51" s="38" t="s">
        <v>9</v>
      </c>
      <c r="C51" s="67">
        <v>2.1602281093000002</v>
      </c>
      <c r="D51" s="67">
        <v>2.1602281093000002</v>
      </c>
      <c r="E51" s="67">
        <v>2.1602281093000002</v>
      </c>
      <c r="F51" s="67">
        <v>2.1355406156000001</v>
      </c>
      <c r="G51" s="67">
        <v>2.1355406156000001</v>
      </c>
      <c r="H51" s="67">
        <v>2.1355406156000001</v>
      </c>
      <c r="I51" s="67">
        <v>2.3058278645999999</v>
      </c>
      <c r="J51" s="67">
        <v>2.3058278645999999</v>
      </c>
      <c r="K51" s="67">
        <v>2.3058278645999999</v>
      </c>
      <c r="L51" s="67">
        <v>2.5726308483000002</v>
      </c>
      <c r="M51" s="67">
        <v>2.5726308483000002</v>
      </c>
      <c r="N51" s="67">
        <v>2.5726308483000002</v>
      </c>
      <c r="O51" s="67">
        <v>0.82008298092999998</v>
      </c>
      <c r="P51" s="67">
        <v>0.82008298092999998</v>
      </c>
      <c r="Q51" s="67">
        <v>0.82008298092999998</v>
      </c>
      <c r="R51" s="67">
        <v>-8.3506401560000008</v>
      </c>
      <c r="S51" s="67">
        <v>-8.3506401560000008</v>
      </c>
      <c r="T51" s="67">
        <v>-8.3506401560000008</v>
      </c>
      <c r="U51" s="67">
        <v>-2.0240101213999999</v>
      </c>
      <c r="V51" s="67">
        <v>-2.0240101213999999</v>
      </c>
      <c r="W51" s="67">
        <v>-2.0240101213999999</v>
      </c>
      <c r="X51" s="67">
        <v>-1.5166199332000001</v>
      </c>
      <c r="Y51" s="67">
        <v>-1.5166199332000001</v>
      </c>
      <c r="Z51" s="67">
        <v>-1.5166199332000001</v>
      </c>
      <c r="AA51" s="67">
        <v>1.1919350503999999</v>
      </c>
      <c r="AB51" s="67">
        <v>1.1919350503999999</v>
      </c>
      <c r="AC51" s="67">
        <v>1.1919350503999999</v>
      </c>
      <c r="AD51" s="67">
        <v>12.460854405999999</v>
      </c>
      <c r="AE51" s="67">
        <v>12.460854405999999</v>
      </c>
      <c r="AF51" s="67">
        <v>12.460854405999999</v>
      </c>
      <c r="AG51" s="67">
        <v>4.9556544804999998</v>
      </c>
      <c r="AH51" s="67">
        <v>4.9556544804999998</v>
      </c>
      <c r="AI51" s="67">
        <v>4.9556544804999998</v>
      </c>
      <c r="AJ51" s="67">
        <v>5.7171000908999998</v>
      </c>
      <c r="AK51" s="67">
        <v>5.7171000908999998</v>
      </c>
      <c r="AL51" s="67">
        <v>5.7171000908999998</v>
      </c>
      <c r="AM51" s="67">
        <v>3.6836789579000002</v>
      </c>
      <c r="AN51" s="67">
        <v>3.6836789579000002</v>
      </c>
      <c r="AO51" s="67">
        <v>3.6836789579000002</v>
      </c>
      <c r="AP51" s="67">
        <v>1.796042498</v>
      </c>
      <c r="AQ51" s="67">
        <v>1.796042498</v>
      </c>
      <c r="AR51" s="67">
        <v>1.796042498</v>
      </c>
      <c r="AS51" s="67">
        <v>1.9421383881000001</v>
      </c>
      <c r="AT51" s="67">
        <v>1.9421383881000001</v>
      </c>
      <c r="AU51" s="67">
        <v>1.9421383881000001</v>
      </c>
      <c r="AV51" s="67">
        <v>0.76289533831</v>
      </c>
      <c r="AW51" s="67">
        <v>0.85406382935000003</v>
      </c>
      <c r="AX51" s="67">
        <v>0.84376534543000004</v>
      </c>
      <c r="AY51" s="67">
        <v>0.97140261131000005</v>
      </c>
      <c r="AZ51" s="300">
        <v>0.88902329999999996</v>
      </c>
      <c r="BA51" s="300">
        <v>0.83649050000000003</v>
      </c>
      <c r="BB51" s="300">
        <v>0.91916180000000003</v>
      </c>
      <c r="BC51" s="300">
        <v>0.95683130000000005</v>
      </c>
      <c r="BD51" s="300">
        <v>1.054889</v>
      </c>
      <c r="BE51" s="300">
        <v>0.46984160000000003</v>
      </c>
      <c r="BF51" s="300">
        <v>0.64123430000000003</v>
      </c>
      <c r="BG51" s="300">
        <v>0.82683260000000003</v>
      </c>
      <c r="BH51" s="300">
        <v>0.53269149999999998</v>
      </c>
      <c r="BI51" s="300">
        <v>0.63356060000000003</v>
      </c>
      <c r="BJ51" s="300">
        <v>0.82875860000000001</v>
      </c>
      <c r="BK51" s="300">
        <v>1.276518</v>
      </c>
      <c r="BL51" s="300">
        <v>1.544797</v>
      </c>
      <c r="BM51" s="300">
        <v>1.7902359999999999</v>
      </c>
      <c r="BN51" s="300">
        <v>2.0645190000000002</v>
      </c>
      <c r="BO51" s="300">
        <v>2.224621</v>
      </c>
      <c r="BP51" s="300">
        <v>2.3221599999999998</v>
      </c>
      <c r="BQ51" s="300">
        <v>2.2954599999999998</v>
      </c>
      <c r="BR51" s="300">
        <v>2.3144130000000001</v>
      </c>
      <c r="BS51" s="300">
        <v>2.3173349999999999</v>
      </c>
      <c r="BT51" s="300">
        <v>2.285936</v>
      </c>
      <c r="BU51" s="300">
        <v>2.270861</v>
      </c>
      <c r="BV51" s="300">
        <v>2.2537020000000001</v>
      </c>
    </row>
    <row r="52" spans="1:74" ht="11.15" customHeight="1" x14ac:dyDescent="0.25">
      <c r="A52" s="18"/>
      <c r="B52" s="21"/>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row>
    <row r="53" spans="1:74" ht="11.15" customHeight="1" x14ac:dyDescent="0.25">
      <c r="A53" s="34"/>
      <c r="B53" s="35" t="s">
        <v>548</v>
      </c>
      <c r="C53" s="212"/>
      <c r="D53" s="212"/>
      <c r="E53" s="212"/>
      <c r="F53" s="212"/>
      <c r="G53" s="212"/>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303"/>
      <c r="BA53" s="303"/>
      <c r="BB53" s="303"/>
      <c r="BC53" s="303"/>
      <c r="BD53" s="303"/>
      <c r="BE53" s="303"/>
      <c r="BF53" s="303"/>
      <c r="BG53" s="303"/>
      <c r="BH53" s="303"/>
      <c r="BI53" s="303"/>
      <c r="BJ53" s="303"/>
      <c r="BK53" s="303"/>
      <c r="BL53" s="303"/>
      <c r="BM53" s="303"/>
      <c r="BN53" s="303"/>
      <c r="BO53" s="303"/>
      <c r="BP53" s="303"/>
      <c r="BQ53" s="303"/>
      <c r="BR53" s="303"/>
      <c r="BS53" s="303"/>
      <c r="BT53" s="303"/>
      <c r="BU53" s="303"/>
      <c r="BV53" s="303"/>
    </row>
    <row r="54" spans="1:74" ht="11.15" customHeight="1" x14ac:dyDescent="0.25">
      <c r="A54" s="36" t="s">
        <v>549</v>
      </c>
      <c r="B54" s="37" t="s">
        <v>1072</v>
      </c>
      <c r="C54" s="67">
        <v>111.56</v>
      </c>
      <c r="D54" s="67">
        <v>111.56</v>
      </c>
      <c r="E54" s="67">
        <v>111.56</v>
      </c>
      <c r="F54" s="67">
        <v>112.184</v>
      </c>
      <c r="G54" s="67">
        <v>112.184</v>
      </c>
      <c r="H54" s="67">
        <v>112.184</v>
      </c>
      <c r="I54" s="67">
        <v>112.55800000000001</v>
      </c>
      <c r="J54" s="67">
        <v>112.55800000000001</v>
      </c>
      <c r="K54" s="67">
        <v>112.55800000000001</v>
      </c>
      <c r="L54" s="67">
        <v>112.91</v>
      </c>
      <c r="M54" s="67">
        <v>112.91</v>
      </c>
      <c r="N54" s="67">
        <v>112.91</v>
      </c>
      <c r="O54" s="67">
        <v>113.42700000000001</v>
      </c>
      <c r="P54" s="67">
        <v>113.42700000000001</v>
      </c>
      <c r="Q54" s="67">
        <v>113.42700000000001</v>
      </c>
      <c r="R54" s="67">
        <v>113.053</v>
      </c>
      <c r="S54" s="67">
        <v>113.053</v>
      </c>
      <c r="T54" s="67">
        <v>113.053</v>
      </c>
      <c r="U54" s="67">
        <v>114.032</v>
      </c>
      <c r="V54" s="67">
        <v>114.032</v>
      </c>
      <c r="W54" s="67">
        <v>114.032</v>
      </c>
      <c r="X54" s="67">
        <v>114.744</v>
      </c>
      <c r="Y54" s="67">
        <v>114.744</v>
      </c>
      <c r="Z54" s="67">
        <v>114.744</v>
      </c>
      <c r="AA54" s="67">
        <v>116.199</v>
      </c>
      <c r="AB54" s="67">
        <v>116.199</v>
      </c>
      <c r="AC54" s="67">
        <v>116.199</v>
      </c>
      <c r="AD54" s="67">
        <v>117.974</v>
      </c>
      <c r="AE54" s="67">
        <v>117.974</v>
      </c>
      <c r="AF54" s="67">
        <v>117.974</v>
      </c>
      <c r="AG54" s="67">
        <v>119.76300000000001</v>
      </c>
      <c r="AH54" s="67">
        <v>119.76300000000001</v>
      </c>
      <c r="AI54" s="67">
        <v>119.76300000000001</v>
      </c>
      <c r="AJ54" s="67">
        <v>121.758</v>
      </c>
      <c r="AK54" s="67">
        <v>121.758</v>
      </c>
      <c r="AL54" s="67">
        <v>121.758</v>
      </c>
      <c r="AM54" s="67">
        <v>124.209</v>
      </c>
      <c r="AN54" s="67">
        <v>124.209</v>
      </c>
      <c r="AO54" s="67">
        <v>124.209</v>
      </c>
      <c r="AP54" s="67">
        <v>126.914</v>
      </c>
      <c r="AQ54" s="67">
        <v>126.914</v>
      </c>
      <c r="AR54" s="67">
        <v>126.914</v>
      </c>
      <c r="AS54" s="67">
        <v>128.27600000000001</v>
      </c>
      <c r="AT54" s="67">
        <v>128.27600000000001</v>
      </c>
      <c r="AU54" s="67">
        <v>128.27600000000001</v>
      </c>
      <c r="AV54" s="67">
        <v>129.09814814999999</v>
      </c>
      <c r="AW54" s="67">
        <v>129.44370369999999</v>
      </c>
      <c r="AX54" s="67">
        <v>129.74994814999999</v>
      </c>
      <c r="AY54" s="67">
        <v>129.97540000000001</v>
      </c>
      <c r="AZ54" s="300">
        <v>130.23410000000001</v>
      </c>
      <c r="BA54" s="300">
        <v>130.4847</v>
      </c>
      <c r="BB54" s="300">
        <v>130.7079</v>
      </c>
      <c r="BC54" s="300">
        <v>130.9564</v>
      </c>
      <c r="BD54" s="300">
        <v>131.21100000000001</v>
      </c>
      <c r="BE54" s="300">
        <v>131.48159999999999</v>
      </c>
      <c r="BF54" s="300">
        <v>131.74109999999999</v>
      </c>
      <c r="BG54" s="300">
        <v>131.99940000000001</v>
      </c>
      <c r="BH54" s="300">
        <v>132.26840000000001</v>
      </c>
      <c r="BI54" s="300">
        <v>132.51509999999999</v>
      </c>
      <c r="BJ54" s="300">
        <v>132.7516</v>
      </c>
      <c r="BK54" s="300">
        <v>132.9932</v>
      </c>
      <c r="BL54" s="300">
        <v>133.19749999999999</v>
      </c>
      <c r="BM54" s="300">
        <v>133.37989999999999</v>
      </c>
      <c r="BN54" s="300">
        <v>133.501</v>
      </c>
      <c r="BO54" s="300">
        <v>133.66919999999999</v>
      </c>
      <c r="BP54" s="300">
        <v>133.8449</v>
      </c>
      <c r="BQ54" s="300">
        <v>134.02379999999999</v>
      </c>
      <c r="BR54" s="300">
        <v>134.2183</v>
      </c>
      <c r="BS54" s="300">
        <v>134.4239</v>
      </c>
      <c r="BT54" s="300">
        <v>134.6635</v>
      </c>
      <c r="BU54" s="300">
        <v>134.87389999999999</v>
      </c>
      <c r="BV54" s="300">
        <v>135.078</v>
      </c>
    </row>
    <row r="55" spans="1:74" ht="11.15" customHeight="1" x14ac:dyDescent="0.25">
      <c r="A55" s="36" t="s">
        <v>26</v>
      </c>
      <c r="B55" s="38" t="s">
        <v>9</v>
      </c>
      <c r="C55" s="67">
        <v>2.0070406436999999</v>
      </c>
      <c r="D55" s="67">
        <v>2.0070406436999999</v>
      </c>
      <c r="E55" s="67">
        <v>2.0070406436999999</v>
      </c>
      <c r="F55" s="67">
        <v>1.8225384839000001</v>
      </c>
      <c r="G55" s="67">
        <v>1.8225384839000001</v>
      </c>
      <c r="H55" s="67">
        <v>1.8225384839000001</v>
      </c>
      <c r="I55" s="67">
        <v>1.6967835201000001</v>
      </c>
      <c r="J55" s="67">
        <v>1.6967835201000001</v>
      </c>
      <c r="K55" s="67">
        <v>1.6967835201000001</v>
      </c>
      <c r="L55" s="67">
        <v>1.5788763438</v>
      </c>
      <c r="M55" s="67">
        <v>1.5788763438</v>
      </c>
      <c r="N55" s="67">
        <v>1.5788763438</v>
      </c>
      <c r="O55" s="67">
        <v>1.6735389028000001</v>
      </c>
      <c r="P55" s="67">
        <v>1.6735389028000001</v>
      </c>
      <c r="Q55" s="67">
        <v>1.6735389028000001</v>
      </c>
      <c r="R55" s="67">
        <v>0.77462026669999995</v>
      </c>
      <c r="S55" s="67">
        <v>0.77462026669999995</v>
      </c>
      <c r="T55" s="67">
        <v>0.77462026669999995</v>
      </c>
      <c r="U55" s="67">
        <v>1.309547078</v>
      </c>
      <c r="V55" s="67">
        <v>1.309547078</v>
      </c>
      <c r="W55" s="67">
        <v>1.309547078</v>
      </c>
      <c r="X55" s="67">
        <v>1.6243025418000001</v>
      </c>
      <c r="Y55" s="67">
        <v>1.6243025418000001</v>
      </c>
      <c r="Z55" s="67">
        <v>1.6243025418000001</v>
      </c>
      <c r="AA55" s="67">
        <v>2.4438625724</v>
      </c>
      <c r="AB55" s="67">
        <v>2.4438625724</v>
      </c>
      <c r="AC55" s="67">
        <v>2.4438625724</v>
      </c>
      <c r="AD55" s="67">
        <v>4.3528256658000002</v>
      </c>
      <c r="AE55" s="67">
        <v>4.3528256658000002</v>
      </c>
      <c r="AF55" s="67">
        <v>4.3528256658000002</v>
      </c>
      <c r="AG55" s="67">
        <v>5.0257822365999996</v>
      </c>
      <c r="AH55" s="67">
        <v>5.0257822365999996</v>
      </c>
      <c r="AI55" s="67">
        <v>5.0257822365999996</v>
      </c>
      <c r="AJ55" s="67">
        <v>6.1127379208999999</v>
      </c>
      <c r="AK55" s="67">
        <v>6.1127379208999999</v>
      </c>
      <c r="AL55" s="67">
        <v>6.1127379208999999</v>
      </c>
      <c r="AM55" s="67">
        <v>6.8933467585999999</v>
      </c>
      <c r="AN55" s="67">
        <v>6.8933467585999999</v>
      </c>
      <c r="AO55" s="67">
        <v>6.8933467585999999</v>
      </c>
      <c r="AP55" s="67">
        <v>7.5779409021999999</v>
      </c>
      <c r="AQ55" s="67">
        <v>7.5779409021999999</v>
      </c>
      <c r="AR55" s="67">
        <v>7.5779409021999999</v>
      </c>
      <c r="AS55" s="67">
        <v>7.1082053722999996</v>
      </c>
      <c r="AT55" s="67">
        <v>7.1082053722999996</v>
      </c>
      <c r="AU55" s="67">
        <v>7.1082053722999996</v>
      </c>
      <c r="AV55" s="67">
        <v>6.0284729941000004</v>
      </c>
      <c r="AW55" s="67">
        <v>6.3122782105999997</v>
      </c>
      <c r="AX55" s="67">
        <v>6.5637971617000002</v>
      </c>
      <c r="AY55" s="67">
        <v>4.6424977256000002</v>
      </c>
      <c r="AZ55" s="300">
        <v>4.850803</v>
      </c>
      <c r="BA55" s="300">
        <v>5.0525060000000002</v>
      </c>
      <c r="BB55" s="300">
        <v>2.9893269999999998</v>
      </c>
      <c r="BC55" s="300">
        <v>3.185111</v>
      </c>
      <c r="BD55" s="300">
        <v>3.3857370000000002</v>
      </c>
      <c r="BE55" s="300">
        <v>2.4989919999999999</v>
      </c>
      <c r="BF55" s="300">
        <v>2.7012990000000001</v>
      </c>
      <c r="BG55" s="300">
        <v>2.9026269999999998</v>
      </c>
      <c r="BH55" s="300">
        <v>2.4556939999999998</v>
      </c>
      <c r="BI55" s="300">
        <v>2.3727860000000001</v>
      </c>
      <c r="BJ55" s="300">
        <v>2.3133900000000001</v>
      </c>
      <c r="BK55" s="300">
        <v>2.3218380000000001</v>
      </c>
      <c r="BL55" s="300">
        <v>2.2754120000000002</v>
      </c>
      <c r="BM55" s="300">
        <v>2.2188189999999999</v>
      </c>
      <c r="BN55" s="300">
        <v>2.1369280000000002</v>
      </c>
      <c r="BO55" s="300">
        <v>2.0715300000000001</v>
      </c>
      <c r="BP55" s="300">
        <v>2.0074290000000001</v>
      </c>
      <c r="BQ55" s="300">
        <v>1.933516</v>
      </c>
      <c r="BR55" s="300">
        <v>1.880352</v>
      </c>
      <c r="BS55" s="300">
        <v>1.83674</v>
      </c>
      <c r="BT55" s="300">
        <v>1.8107819999999999</v>
      </c>
      <c r="BU55" s="300">
        <v>1.779984</v>
      </c>
      <c r="BV55" s="300">
        <v>1.752491</v>
      </c>
    </row>
    <row r="56" spans="1:74" ht="11.15" customHeight="1" x14ac:dyDescent="0.25">
      <c r="A56" s="15"/>
      <c r="B56" s="24"/>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305"/>
      <c r="BA56" s="305"/>
      <c r="BB56" s="305"/>
      <c r="BC56" s="305"/>
      <c r="BD56" s="305"/>
      <c r="BE56" s="305"/>
      <c r="BF56" s="305"/>
      <c r="BG56" s="305"/>
      <c r="BH56" s="305"/>
      <c r="BI56" s="305"/>
      <c r="BJ56" s="305"/>
      <c r="BK56" s="305"/>
      <c r="BL56" s="305"/>
      <c r="BM56" s="305"/>
      <c r="BN56" s="305"/>
      <c r="BO56" s="305"/>
      <c r="BP56" s="305"/>
      <c r="BQ56" s="305"/>
      <c r="BR56" s="305"/>
      <c r="BS56" s="305"/>
      <c r="BT56" s="305"/>
      <c r="BU56" s="305"/>
      <c r="BV56" s="305"/>
    </row>
    <row r="57" spans="1:74" ht="11.15" customHeight="1" x14ac:dyDescent="0.25">
      <c r="A57" s="34"/>
      <c r="B57" s="35" t="s">
        <v>550</v>
      </c>
      <c r="C57" s="212"/>
      <c r="D57" s="212"/>
      <c r="E57" s="212"/>
      <c r="F57" s="212"/>
      <c r="G57" s="212"/>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303"/>
      <c r="BA57" s="303"/>
      <c r="BB57" s="303"/>
      <c r="BC57" s="303"/>
      <c r="BD57" s="303"/>
      <c r="BE57" s="303"/>
      <c r="BF57" s="303"/>
      <c r="BG57" s="303"/>
      <c r="BH57" s="303"/>
      <c r="BI57" s="303"/>
      <c r="BJ57" s="303"/>
      <c r="BK57" s="303"/>
      <c r="BL57" s="303"/>
      <c r="BM57" s="303"/>
      <c r="BN57" s="303"/>
      <c r="BO57" s="303"/>
      <c r="BP57" s="303"/>
      <c r="BQ57" s="303"/>
      <c r="BR57" s="303"/>
      <c r="BS57" s="303"/>
      <c r="BT57" s="303"/>
      <c r="BU57" s="303"/>
      <c r="BV57" s="303"/>
    </row>
    <row r="58" spans="1:74" ht="11.15" customHeight="1" x14ac:dyDescent="0.25">
      <c r="A58" s="36" t="s">
        <v>551</v>
      </c>
      <c r="B58" s="37" t="s">
        <v>1087</v>
      </c>
      <c r="C58" s="231">
        <v>14791.2</v>
      </c>
      <c r="D58" s="231">
        <v>14835.3</v>
      </c>
      <c r="E58" s="231">
        <v>14843.9</v>
      </c>
      <c r="F58" s="231">
        <v>14811.8</v>
      </c>
      <c r="G58" s="231">
        <v>14814.7</v>
      </c>
      <c r="H58" s="231">
        <v>14841.3</v>
      </c>
      <c r="I58" s="231">
        <v>14871.8</v>
      </c>
      <c r="J58" s="231">
        <v>14960.3</v>
      </c>
      <c r="K58" s="231">
        <v>15000.7</v>
      </c>
      <c r="L58" s="231">
        <v>15022.4</v>
      </c>
      <c r="M58" s="231">
        <v>15084.2</v>
      </c>
      <c r="N58" s="231">
        <v>15018.1</v>
      </c>
      <c r="O58" s="231">
        <v>15149.7</v>
      </c>
      <c r="P58" s="231">
        <v>15232.8</v>
      </c>
      <c r="Q58" s="231">
        <v>15008.5</v>
      </c>
      <c r="R58" s="231">
        <v>17246.2</v>
      </c>
      <c r="S58" s="231">
        <v>16423.400000000001</v>
      </c>
      <c r="T58" s="231">
        <v>16272.5</v>
      </c>
      <c r="U58" s="231">
        <v>16372.2</v>
      </c>
      <c r="V58" s="231">
        <v>15739.2</v>
      </c>
      <c r="W58" s="231">
        <v>15799.7</v>
      </c>
      <c r="X58" s="231">
        <v>15729.1</v>
      </c>
      <c r="Y58" s="231">
        <v>15522.5</v>
      </c>
      <c r="Z58" s="231">
        <v>15536.5</v>
      </c>
      <c r="AA58" s="231">
        <v>17099.2</v>
      </c>
      <c r="AB58" s="231">
        <v>15662.7</v>
      </c>
      <c r="AC58" s="231">
        <v>19213.900000000001</v>
      </c>
      <c r="AD58" s="231">
        <v>16264.7</v>
      </c>
      <c r="AE58" s="231">
        <v>15790.4</v>
      </c>
      <c r="AF58" s="231">
        <v>15708.6</v>
      </c>
      <c r="AG58" s="231">
        <v>15821.9</v>
      </c>
      <c r="AH58" s="231">
        <v>15802.4</v>
      </c>
      <c r="AI58" s="231">
        <v>15580.2</v>
      </c>
      <c r="AJ58" s="231">
        <v>15584.9</v>
      </c>
      <c r="AK58" s="231">
        <v>15543.5</v>
      </c>
      <c r="AL58" s="231">
        <v>15483.6</v>
      </c>
      <c r="AM58" s="231">
        <v>15137.7</v>
      </c>
      <c r="AN58" s="231">
        <v>15125.6</v>
      </c>
      <c r="AO58" s="231">
        <v>15064.1</v>
      </c>
      <c r="AP58" s="231">
        <v>15055.2</v>
      </c>
      <c r="AQ58" s="231">
        <v>15036.4</v>
      </c>
      <c r="AR58" s="231">
        <v>14973.1</v>
      </c>
      <c r="AS58" s="231">
        <v>15049.1</v>
      </c>
      <c r="AT58" s="231">
        <v>15062.9</v>
      </c>
      <c r="AU58" s="231">
        <v>15065.7</v>
      </c>
      <c r="AV58" s="231">
        <v>15118.4</v>
      </c>
      <c r="AW58" s="231">
        <v>15157.7</v>
      </c>
      <c r="AX58" s="231">
        <v>15235.881036999999</v>
      </c>
      <c r="AY58" s="231">
        <v>15349.26763</v>
      </c>
      <c r="AZ58" s="304">
        <v>15405.5</v>
      </c>
      <c r="BA58" s="304">
        <v>15443.86</v>
      </c>
      <c r="BB58" s="304">
        <v>15427.26</v>
      </c>
      <c r="BC58" s="304">
        <v>15457.69</v>
      </c>
      <c r="BD58" s="304">
        <v>15498.06</v>
      </c>
      <c r="BE58" s="304">
        <v>15560.66</v>
      </c>
      <c r="BF58" s="304">
        <v>15611.7</v>
      </c>
      <c r="BG58" s="304">
        <v>15663.47</v>
      </c>
      <c r="BH58" s="304">
        <v>15715.28</v>
      </c>
      <c r="BI58" s="304">
        <v>15769.03</v>
      </c>
      <c r="BJ58" s="304">
        <v>15824.02</v>
      </c>
      <c r="BK58" s="304">
        <v>15881.05</v>
      </c>
      <c r="BL58" s="304">
        <v>15937.94</v>
      </c>
      <c r="BM58" s="304">
        <v>15995.49</v>
      </c>
      <c r="BN58" s="304">
        <v>16060.32</v>
      </c>
      <c r="BO58" s="304">
        <v>16114.21</v>
      </c>
      <c r="BP58" s="304">
        <v>16163.78</v>
      </c>
      <c r="BQ58" s="304">
        <v>16206.01</v>
      </c>
      <c r="BR58" s="304">
        <v>16249.23</v>
      </c>
      <c r="BS58" s="304">
        <v>16290.42</v>
      </c>
      <c r="BT58" s="304">
        <v>16323.92</v>
      </c>
      <c r="BU58" s="304">
        <v>16365.28</v>
      </c>
      <c r="BV58" s="304">
        <v>16408.84</v>
      </c>
    </row>
    <row r="59" spans="1:74" ht="11.15" customHeight="1" x14ac:dyDescent="0.25">
      <c r="A59" s="36" t="s">
        <v>27</v>
      </c>
      <c r="B59" s="38" t="s">
        <v>9</v>
      </c>
      <c r="C59" s="67">
        <v>4.3551880569000003</v>
      </c>
      <c r="D59" s="67">
        <v>4.4857167005000003</v>
      </c>
      <c r="E59" s="67">
        <v>4.2255004529000004</v>
      </c>
      <c r="F59" s="67">
        <v>3.7538789148</v>
      </c>
      <c r="G59" s="67">
        <v>3.4495520470000001</v>
      </c>
      <c r="H59" s="67">
        <v>3.2445443099000002</v>
      </c>
      <c r="I59" s="67">
        <v>2.9903047091000001</v>
      </c>
      <c r="J59" s="67">
        <v>3.2100724388000001</v>
      </c>
      <c r="K59" s="67">
        <v>3.4845056430999999</v>
      </c>
      <c r="L59" s="67">
        <v>3.3021138479999999</v>
      </c>
      <c r="M59" s="67">
        <v>3.3964643868</v>
      </c>
      <c r="N59" s="67">
        <v>1.65704345</v>
      </c>
      <c r="O59" s="67">
        <v>2.4237384391000001</v>
      </c>
      <c r="P59" s="67">
        <v>2.6794200319999999</v>
      </c>
      <c r="Q59" s="67">
        <v>1.1088730051</v>
      </c>
      <c r="R59" s="67">
        <v>16.435544632999999</v>
      </c>
      <c r="S59" s="67">
        <v>10.858809156</v>
      </c>
      <c r="T59" s="67">
        <v>9.6433600829999992</v>
      </c>
      <c r="U59" s="67">
        <v>10.088893072999999</v>
      </c>
      <c r="V59" s="67">
        <v>5.2064463948000004</v>
      </c>
      <c r="W59" s="67">
        <v>5.3264181004999998</v>
      </c>
      <c r="X59" s="67">
        <v>4.7043082329999999</v>
      </c>
      <c r="Y59" s="67">
        <v>2.9056893969000002</v>
      </c>
      <c r="Z59" s="67">
        <v>3.451834786</v>
      </c>
      <c r="AA59" s="67">
        <v>12.868241615000001</v>
      </c>
      <c r="AB59" s="67">
        <v>2.8221994643000001</v>
      </c>
      <c r="AC59" s="67">
        <v>28.020121930999998</v>
      </c>
      <c r="AD59" s="67">
        <v>-5.6911087660000002</v>
      </c>
      <c r="AE59" s="67">
        <v>-3.8542567312</v>
      </c>
      <c r="AF59" s="67">
        <v>-3.4653556613999998</v>
      </c>
      <c r="AG59" s="67">
        <v>-3.3611854240999999</v>
      </c>
      <c r="AH59" s="67">
        <v>0.40154518653999999</v>
      </c>
      <c r="AI59" s="67">
        <v>-1.3892668848</v>
      </c>
      <c r="AJ59" s="67">
        <v>-0.91677209758</v>
      </c>
      <c r="AK59" s="67">
        <v>0.13528748591</v>
      </c>
      <c r="AL59" s="67">
        <v>-0.34048852701999999</v>
      </c>
      <c r="AM59" s="67">
        <v>-11.471296903000001</v>
      </c>
      <c r="AN59" s="67">
        <v>-3.429166108</v>
      </c>
      <c r="AO59" s="67">
        <v>-21.597905683</v>
      </c>
      <c r="AP59" s="67">
        <v>-7.4363498866000004</v>
      </c>
      <c r="AQ59" s="67">
        <v>-4.7750531969000001</v>
      </c>
      <c r="AR59" s="67">
        <v>-4.6821486319999996</v>
      </c>
      <c r="AS59" s="67">
        <v>-4.8843691338999999</v>
      </c>
      <c r="AT59" s="67">
        <v>-4.6796689111000003</v>
      </c>
      <c r="AU59" s="67">
        <v>-3.3022682635999998</v>
      </c>
      <c r="AV59" s="67">
        <v>-2.9932819587999999</v>
      </c>
      <c r="AW59" s="67">
        <v>-2.4820664585999999</v>
      </c>
      <c r="AX59" s="67">
        <v>-1.5998796337000001</v>
      </c>
      <c r="AY59" s="67">
        <v>1.3976207061000001</v>
      </c>
      <c r="AZ59" s="300">
        <v>1.8504970000000001</v>
      </c>
      <c r="BA59" s="300">
        <v>2.5209450000000002</v>
      </c>
      <c r="BB59" s="300">
        <v>2.471295</v>
      </c>
      <c r="BC59" s="300">
        <v>2.8017829999999999</v>
      </c>
      <c r="BD59" s="300">
        <v>3.5060099999999998</v>
      </c>
      <c r="BE59" s="300">
        <v>3.3992469999999999</v>
      </c>
      <c r="BF59" s="300">
        <v>3.6433779999999998</v>
      </c>
      <c r="BG59" s="300">
        <v>3.9677509999999998</v>
      </c>
      <c r="BH59" s="300">
        <v>3.9480309999999998</v>
      </c>
      <c r="BI59" s="300">
        <v>4.0331039999999998</v>
      </c>
      <c r="BJ59" s="300">
        <v>3.860217</v>
      </c>
      <c r="BK59" s="300">
        <v>3.464537</v>
      </c>
      <c r="BL59" s="300">
        <v>3.456197</v>
      </c>
      <c r="BM59" s="300">
        <v>3.5718700000000001</v>
      </c>
      <c r="BN59" s="300">
        <v>4.1035300000000001</v>
      </c>
      <c r="BO59" s="300">
        <v>4.2472219999999998</v>
      </c>
      <c r="BP59" s="300">
        <v>4.2955420000000002</v>
      </c>
      <c r="BQ59" s="300">
        <v>4.1473139999999997</v>
      </c>
      <c r="BR59" s="300">
        <v>4.0836779999999999</v>
      </c>
      <c r="BS59" s="300">
        <v>4.0026210000000004</v>
      </c>
      <c r="BT59" s="300">
        <v>3.872935</v>
      </c>
      <c r="BU59" s="300">
        <v>3.7811560000000002</v>
      </c>
      <c r="BV59" s="300">
        <v>3.695748</v>
      </c>
    </row>
    <row r="60" spans="1:74" ht="11.15" customHeight="1" x14ac:dyDescent="0.25">
      <c r="A60" s="25"/>
      <c r="B60" s="33"/>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row>
    <row r="61" spans="1:74" ht="11.15" customHeight="1" x14ac:dyDescent="0.25">
      <c r="A61" s="34"/>
      <c r="B61" s="35" t="s">
        <v>782</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row>
    <row r="62" spans="1:74" ht="11.15" customHeight="1" x14ac:dyDescent="0.25">
      <c r="A62" s="36" t="s">
        <v>552</v>
      </c>
      <c r="B62" s="39" t="s">
        <v>1366</v>
      </c>
      <c r="C62" s="67">
        <v>100.6521</v>
      </c>
      <c r="D62" s="67">
        <v>100.2042</v>
      </c>
      <c r="E62" s="67">
        <v>100.1091</v>
      </c>
      <c r="F62" s="67">
        <v>99.486599999999996</v>
      </c>
      <c r="G62" s="67">
        <v>99.550899999999999</v>
      </c>
      <c r="H62" s="67">
        <v>99.851699999999994</v>
      </c>
      <c r="I62" s="67">
        <v>99.239900000000006</v>
      </c>
      <c r="J62" s="67">
        <v>99.912700000000001</v>
      </c>
      <c r="K62" s="67">
        <v>99.182000000000002</v>
      </c>
      <c r="L62" s="67">
        <v>98.440700000000007</v>
      </c>
      <c r="M62" s="67">
        <v>99.114999999999995</v>
      </c>
      <c r="N62" s="67">
        <v>98.980800000000002</v>
      </c>
      <c r="O62" s="67">
        <v>98.870999999999995</v>
      </c>
      <c r="P62" s="67">
        <v>99.191400000000002</v>
      </c>
      <c r="Q62" s="67">
        <v>94.962400000000002</v>
      </c>
      <c r="R62" s="67">
        <v>80.395200000000003</v>
      </c>
      <c r="S62" s="67">
        <v>83.931100000000001</v>
      </c>
      <c r="T62" s="67">
        <v>90.209900000000005</v>
      </c>
      <c r="U62" s="67">
        <v>93.500399999999999</v>
      </c>
      <c r="V62" s="67">
        <v>94.836399999999998</v>
      </c>
      <c r="W62" s="67">
        <v>94.836600000000004</v>
      </c>
      <c r="X62" s="67">
        <v>95.814700000000002</v>
      </c>
      <c r="Y62" s="67">
        <v>96.358000000000004</v>
      </c>
      <c r="Z62" s="67">
        <v>96.746099999999998</v>
      </c>
      <c r="AA62" s="67">
        <v>98.323599999999999</v>
      </c>
      <c r="AB62" s="67">
        <v>94.746499999999997</v>
      </c>
      <c r="AC62" s="67">
        <v>97.722999999999999</v>
      </c>
      <c r="AD62" s="67">
        <v>97.670699999999997</v>
      </c>
      <c r="AE62" s="67">
        <v>98.610299999999995</v>
      </c>
      <c r="AF62" s="67">
        <v>98.577399999999997</v>
      </c>
      <c r="AG62" s="67">
        <v>99.677599999999998</v>
      </c>
      <c r="AH62" s="67">
        <v>99.352699999999999</v>
      </c>
      <c r="AI62" s="67">
        <v>98.578400000000002</v>
      </c>
      <c r="AJ62" s="67">
        <v>100.25109999999999</v>
      </c>
      <c r="AK62" s="67">
        <v>100.8291</v>
      </c>
      <c r="AL62" s="67">
        <v>100.7976</v>
      </c>
      <c r="AM62" s="67">
        <v>100.4851</v>
      </c>
      <c r="AN62" s="67">
        <v>101.71729999999999</v>
      </c>
      <c r="AO62" s="67">
        <v>102.43389999999999</v>
      </c>
      <c r="AP62" s="67">
        <v>102.90309999999999</v>
      </c>
      <c r="AQ62" s="67">
        <v>102.47629999999999</v>
      </c>
      <c r="AR62" s="67">
        <v>101.7132</v>
      </c>
      <c r="AS62" s="67">
        <v>102.1307</v>
      </c>
      <c r="AT62" s="67">
        <v>102.3092</v>
      </c>
      <c r="AU62" s="67">
        <v>102.5138</v>
      </c>
      <c r="AV62" s="67">
        <v>102.84220000000001</v>
      </c>
      <c r="AW62" s="67">
        <v>101.71420000000001</v>
      </c>
      <c r="AX62" s="67">
        <v>100.3869</v>
      </c>
      <c r="AY62" s="67">
        <v>101.26272963</v>
      </c>
      <c r="AZ62" s="300">
        <v>101.0885</v>
      </c>
      <c r="BA62" s="300">
        <v>100.92529999999999</v>
      </c>
      <c r="BB62" s="300">
        <v>100.6653</v>
      </c>
      <c r="BC62" s="300">
        <v>100.6048</v>
      </c>
      <c r="BD62" s="300">
        <v>100.636</v>
      </c>
      <c r="BE62" s="300">
        <v>100.80889999999999</v>
      </c>
      <c r="BF62" s="300">
        <v>100.9863</v>
      </c>
      <c r="BG62" s="300">
        <v>101.21810000000001</v>
      </c>
      <c r="BH62" s="300">
        <v>101.5895</v>
      </c>
      <c r="BI62" s="300">
        <v>101.8661</v>
      </c>
      <c r="BJ62" s="300">
        <v>102.133</v>
      </c>
      <c r="BK62" s="300">
        <v>102.3721</v>
      </c>
      <c r="BL62" s="300">
        <v>102.6335</v>
      </c>
      <c r="BM62" s="300">
        <v>102.899</v>
      </c>
      <c r="BN62" s="300">
        <v>103.1597</v>
      </c>
      <c r="BO62" s="300">
        <v>103.4402</v>
      </c>
      <c r="BP62" s="300">
        <v>103.7315</v>
      </c>
      <c r="BQ62" s="300">
        <v>104.0582</v>
      </c>
      <c r="BR62" s="300">
        <v>104.3527</v>
      </c>
      <c r="BS62" s="300">
        <v>104.6396</v>
      </c>
      <c r="BT62" s="300">
        <v>104.9649</v>
      </c>
      <c r="BU62" s="300">
        <v>105.202</v>
      </c>
      <c r="BV62" s="300">
        <v>105.3969</v>
      </c>
    </row>
    <row r="63" spans="1:74" ht="11.15" customHeight="1" x14ac:dyDescent="0.25">
      <c r="A63" s="36" t="s">
        <v>28</v>
      </c>
      <c r="B63" s="38" t="s">
        <v>9</v>
      </c>
      <c r="C63" s="67">
        <v>0.56229786800000003</v>
      </c>
      <c r="D63" s="67">
        <v>-0.90036453686999995</v>
      </c>
      <c r="E63" s="67">
        <v>-1.0828516377999999</v>
      </c>
      <c r="F63" s="67">
        <v>-2.4096775554000001</v>
      </c>
      <c r="G63" s="67">
        <v>-1.5041871472999999</v>
      </c>
      <c r="H63" s="67">
        <v>-1.8501207561999999</v>
      </c>
      <c r="I63" s="67">
        <v>-2.5486250838000002</v>
      </c>
      <c r="J63" s="67">
        <v>-2.1899232204999999</v>
      </c>
      <c r="K63" s="67">
        <v>-2.8689226971999999</v>
      </c>
      <c r="L63" s="67">
        <v>-3.2131929587000001</v>
      </c>
      <c r="M63" s="67">
        <v>-2.1359955685999998</v>
      </c>
      <c r="N63" s="67">
        <v>-2.4286186043</v>
      </c>
      <c r="O63" s="67">
        <v>-1.7695606947</v>
      </c>
      <c r="P63" s="67">
        <v>-1.0107360769</v>
      </c>
      <c r="Q63" s="67">
        <v>-5.1410910695999998</v>
      </c>
      <c r="R63" s="67">
        <v>-19.189921054999999</v>
      </c>
      <c r="S63" s="67">
        <v>-15.69026498</v>
      </c>
      <c r="T63" s="67">
        <v>-9.656120026</v>
      </c>
      <c r="U63" s="67">
        <v>-5.7834600801000002</v>
      </c>
      <c r="V63" s="67">
        <v>-5.0807354820999997</v>
      </c>
      <c r="W63" s="67">
        <v>-4.3812385312000002</v>
      </c>
      <c r="X63" s="67">
        <v>-2.6675958216</v>
      </c>
      <c r="Y63" s="67">
        <v>-2.7816173131999999</v>
      </c>
      <c r="Z63" s="67">
        <v>-2.2577105863</v>
      </c>
      <c r="AA63" s="67">
        <v>-0.55365071658999998</v>
      </c>
      <c r="AB63" s="67">
        <v>-4.4811344532000001</v>
      </c>
      <c r="AC63" s="67">
        <v>2.9070453147999999</v>
      </c>
      <c r="AD63" s="67">
        <v>21.488223177999998</v>
      </c>
      <c r="AE63" s="67">
        <v>17.489583717999999</v>
      </c>
      <c r="AF63" s="67">
        <v>9.2755894862999995</v>
      </c>
      <c r="AG63" s="67">
        <v>6.6066027524999997</v>
      </c>
      <c r="AH63" s="67">
        <v>4.7622010114000002</v>
      </c>
      <c r="AI63" s="67">
        <v>3.9455231418999999</v>
      </c>
      <c r="AJ63" s="67">
        <v>4.6301872260000003</v>
      </c>
      <c r="AK63" s="67">
        <v>4.6400921562999997</v>
      </c>
      <c r="AL63" s="67">
        <v>4.1877657083999997</v>
      </c>
      <c r="AM63" s="67">
        <v>2.1983531929</v>
      </c>
      <c r="AN63" s="67">
        <v>7.3573166290999996</v>
      </c>
      <c r="AO63" s="67">
        <v>4.820666578</v>
      </c>
      <c r="AP63" s="67">
        <v>5.3571849080999998</v>
      </c>
      <c r="AQ63" s="67">
        <v>3.9204829515999999</v>
      </c>
      <c r="AR63" s="67">
        <v>3.1810536694999998</v>
      </c>
      <c r="AS63" s="67">
        <v>2.4610343748000001</v>
      </c>
      <c r="AT63" s="67">
        <v>2.9757621081000001</v>
      </c>
      <c r="AU63" s="67">
        <v>3.9921524390999998</v>
      </c>
      <c r="AV63" s="67">
        <v>2.5846100442000002</v>
      </c>
      <c r="AW63" s="67">
        <v>0.87782197797999995</v>
      </c>
      <c r="AX63" s="67">
        <v>-0.40745017739</v>
      </c>
      <c r="AY63" s="67">
        <v>0.77387555928999996</v>
      </c>
      <c r="AZ63" s="300">
        <v>-0.61817659999999997</v>
      </c>
      <c r="BA63" s="300">
        <v>-1.472791</v>
      </c>
      <c r="BB63" s="300">
        <v>-2.1746889999999999</v>
      </c>
      <c r="BC63" s="300">
        <v>-1.826298</v>
      </c>
      <c r="BD63" s="300">
        <v>-1.059013</v>
      </c>
      <c r="BE63" s="300">
        <v>-1.2941800000000001</v>
      </c>
      <c r="BF63" s="300">
        <v>-1.2929980000000001</v>
      </c>
      <c r="BG63" s="300">
        <v>-1.263917</v>
      </c>
      <c r="BH63" s="300">
        <v>-1.2180470000000001</v>
      </c>
      <c r="BI63" s="300">
        <v>0.1493072</v>
      </c>
      <c r="BJ63" s="300">
        <v>1.7393700000000001</v>
      </c>
      <c r="BK63" s="300">
        <v>1.095504</v>
      </c>
      <c r="BL63" s="300">
        <v>1.528356</v>
      </c>
      <c r="BM63" s="300">
        <v>1.9556750000000001</v>
      </c>
      <c r="BN63" s="300">
        <v>2.4779260000000001</v>
      </c>
      <c r="BO63" s="300">
        <v>2.818333</v>
      </c>
      <c r="BP63" s="300">
        <v>3.075847</v>
      </c>
      <c r="BQ63" s="300">
        <v>3.2231779999999999</v>
      </c>
      <c r="BR63" s="300">
        <v>3.3334830000000002</v>
      </c>
      <c r="BS63" s="300">
        <v>3.380309</v>
      </c>
      <c r="BT63" s="300">
        <v>3.3225899999999999</v>
      </c>
      <c r="BU63" s="300">
        <v>3.274848</v>
      </c>
      <c r="BV63" s="300">
        <v>3.1957710000000001</v>
      </c>
    </row>
    <row r="64" spans="1:74" ht="11.15" customHeight="1" x14ac:dyDescent="0.25">
      <c r="A64" s="25"/>
      <c r="B64" s="28"/>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row>
    <row r="65" spans="1:74" ht="11.15" customHeight="1" x14ac:dyDescent="0.25">
      <c r="A65" s="18"/>
      <c r="B65" s="19" t="s">
        <v>783</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row>
    <row r="66" spans="1:74" ht="11.15" customHeight="1" x14ac:dyDescent="0.25">
      <c r="A66" s="18"/>
      <c r="B66" s="21"/>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row>
    <row r="67" spans="1:74" ht="11.15" customHeight="1" x14ac:dyDescent="0.25">
      <c r="A67" s="36" t="s">
        <v>553</v>
      </c>
      <c r="B67" s="40" t="s">
        <v>784</v>
      </c>
      <c r="C67" s="231">
        <v>861.54186413000002</v>
      </c>
      <c r="D67" s="231">
        <v>721.53446431999998</v>
      </c>
      <c r="E67" s="231">
        <v>634.07216879999999</v>
      </c>
      <c r="F67" s="231">
        <v>289.04407414999997</v>
      </c>
      <c r="G67" s="231">
        <v>159.04825582999999</v>
      </c>
      <c r="H67" s="231">
        <v>34.301330116999999</v>
      </c>
      <c r="I67" s="231">
        <v>5.2700301378000001</v>
      </c>
      <c r="J67" s="231">
        <v>10.280430689999999</v>
      </c>
      <c r="K67" s="231">
        <v>41.395116108000003</v>
      </c>
      <c r="L67" s="231">
        <v>254.9214499</v>
      </c>
      <c r="M67" s="231">
        <v>591.28720662000001</v>
      </c>
      <c r="N67" s="231">
        <v>717.69563199000004</v>
      </c>
      <c r="O67" s="231">
        <v>741.18945052000004</v>
      </c>
      <c r="P67" s="231">
        <v>653.66530422000005</v>
      </c>
      <c r="Q67" s="231">
        <v>485.47080167000001</v>
      </c>
      <c r="R67" s="231">
        <v>360.07239509999999</v>
      </c>
      <c r="S67" s="231">
        <v>157.04727009999999</v>
      </c>
      <c r="T67" s="231">
        <v>25.660212541</v>
      </c>
      <c r="U67" s="231">
        <v>4.6737164811999996</v>
      </c>
      <c r="V67" s="231">
        <v>7.2798850232000003</v>
      </c>
      <c r="W67" s="231">
        <v>58.493589389999997</v>
      </c>
      <c r="X67" s="231">
        <v>248.37713095000001</v>
      </c>
      <c r="Y67" s="231">
        <v>422.90138637000001</v>
      </c>
      <c r="Z67" s="231">
        <v>751.60272296000005</v>
      </c>
      <c r="AA67" s="231">
        <v>804.91856414999995</v>
      </c>
      <c r="AB67" s="231">
        <v>794.09339522000005</v>
      </c>
      <c r="AC67" s="231">
        <v>508.71425326000002</v>
      </c>
      <c r="AD67" s="231">
        <v>308.54102239000002</v>
      </c>
      <c r="AE67" s="231">
        <v>151.38632724999999</v>
      </c>
      <c r="AF67" s="231">
        <v>12.465183869000001</v>
      </c>
      <c r="AG67" s="231">
        <v>4.5534488351000002</v>
      </c>
      <c r="AH67" s="231">
        <v>5.9933897916000003</v>
      </c>
      <c r="AI67" s="231">
        <v>40.198593320999997</v>
      </c>
      <c r="AJ67" s="231">
        <v>180.35454232999999</v>
      </c>
      <c r="AK67" s="231">
        <v>509.35854965999999</v>
      </c>
      <c r="AL67" s="231">
        <v>615.96764904999998</v>
      </c>
      <c r="AM67" s="231">
        <v>914.85949187000006</v>
      </c>
      <c r="AN67" s="231">
        <v>712.16722993999997</v>
      </c>
      <c r="AO67" s="231">
        <v>524.92831937999995</v>
      </c>
      <c r="AP67" s="231">
        <v>342.16941687000002</v>
      </c>
      <c r="AQ67" s="231">
        <v>122.85123904</v>
      </c>
      <c r="AR67" s="231">
        <v>26.215867722999999</v>
      </c>
      <c r="AS67" s="231">
        <v>3.7117497363999998</v>
      </c>
      <c r="AT67" s="231">
        <v>5.9118789885999998</v>
      </c>
      <c r="AU67" s="231">
        <v>44.613946359000003</v>
      </c>
      <c r="AV67" s="231">
        <v>257.59289940999997</v>
      </c>
      <c r="AW67" s="231">
        <v>512.07854010000005</v>
      </c>
      <c r="AX67" s="231">
        <v>777.57233445999998</v>
      </c>
      <c r="AY67" s="231">
        <v>716.08531026000003</v>
      </c>
      <c r="AZ67" s="304">
        <v>697.54084181999997</v>
      </c>
      <c r="BA67" s="304">
        <v>560.8406291</v>
      </c>
      <c r="BB67" s="304">
        <v>316.39357231000002</v>
      </c>
      <c r="BC67" s="304">
        <v>141.31821260000001</v>
      </c>
      <c r="BD67" s="304">
        <v>30.561482088000002</v>
      </c>
      <c r="BE67" s="304">
        <v>6.6939780537000004</v>
      </c>
      <c r="BF67" s="304">
        <v>10.117052273000001</v>
      </c>
      <c r="BG67" s="304">
        <v>57.560540254999999</v>
      </c>
      <c r="BH67" s="304">
        <v>251.14536781000001</v>
      </c>
      <c r="BI67" s="304">
        <v>504.89480014999998</v>
      </c>
      <c r="BJ67" s="304">
        <v>790.26813818000005</v>
      </c>
      <c r="BK67" s="304">
        <v>857.74636909000003</v>
      </c>
      <c r="BL67" s="304">
        <v>684.34387747000005</v>
      </c>
      <c r="BM67" s="304">
        <v>555.74187262999999</v>
      </c>
      <c r="BN67" s="304">
        <v>313.65883837000001</v>
      </c>
      <c r="BO67" s="304">
        <v>140.95623942</v>
      </c>
      <c r="BP67" s="304">
        <v>30.524055726</v>
      </c>
      <c r="BQ67" s="304">
        <v>6.6924715710999996</v>
      </c>
      <c r="BR67" s="304">
        <v>10.104027874</v>
      </c>
      <c r="BS67" s="304">
        <v>57.452763206</v>
      </c>
      <c r="BT67" s="304">
        <v>250.64785592000001</v>
      </c>
      <c r="BU67" s="304">
        <v>504.15091282999998</v>
      </c>
      <c r="BV67" s="304">
        <v>789.26754912000001</v>
      </c>
    </row>
    <row r="68" spans="1:74" ht="11.15" customHeight="1" x14ac:dyDescent="0.25">
      <c r="A68" s="18"/>
      <c r="B68" s="21"/>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row>
    <row r="69" spans="1:74" ht="11.15" customHeight="1" x14ac:dyDescent="0.25">
      <c r="A69" s="36" t="s">
        <v>560</v>
      </c>
      <c r="B69" s="41" t="s">
        <v>3</v>
      </c>
      <c r="C69" s="260">
        <v>8.9649009711000005</v>
      </c>
      <c r="D69" s="260">
        <v>17.942302187999999</v>
      </c>
      <c r="E69" s="260">
        <v>18.235217603999999</v>
      </c>
      <c r="F69" s="260">
        <v>41.573091233</v>
      </c>
      <c r="G69" s="260">
        <v>128.57941833000001</v>
      </c>
      <c r="H69" s="260">
        <v>226.0002131</v>
      </c>
      <c r="I69" s="260">
        <v>372.39540712000002</v>
      </c>
      <c r="J69" s="260">
        <v>334.98275816</v>
      </c>
      <c r="K69" s="260">
        <v>241.57439321999999</v>
      </c>
      <c r="L69" s="260">
        <v>74.600920466000005</v>
      </c>
      <c r="M69" s="260">
        <v>15.96987886</v>
      </c>
      <c r="N69" s="260">
        <v>13.696925672000001</v>
      </c>
      <c r="O69" s="260">
        <v>15.124307934999999</v>
      </c>
      <c r="P69" s="260">
        <v>12.422500726999999</v>
      </c>
      <c r="Q69" s="260">
        <v>42.478648061999998</v>
      </c>
      <c r="R69" s="260">
        <v>42.367488174000002</v>
      </c>
      <c r="S69" s="260">
        <v>105.12975847</v>
      </c>
      <c r="T69" s="260">
        <v>246.12981364000001</v>
      </c>
      <c r="U69" s="260">
        <v>397.01425523</v>
      </c>
      <c r="V69" s="260">
        <v>355.94577787999998</v>
      </c>
      <c r="W69" s="260">
        <v>180.29596108000001</v>
      </c>
      <c r="X69" s="260">
        <v>82.077705911999999</v>
      </c>
      <c r="Y69" s="260">
        <v>31.823586560999999</v>
      </c>
      <c r="Z69" s="260">
        <v>6.9533608565999998</v>
      </c>
      <c r="AA69" s="260">
        <v>9.7888349401999992</v>
      </c>
      <c r="AB69" s="260">
        <v>12.028672556</v>
      </c>
      <c r="AC69" s="260">
        <v>28.074723210999998</v>
      </c>
      <c r="AD69" s="260">
        <v>36.182838001</v>
      </c>
      <c r="AE69" s="260">
        <v>100.31604191</v>
      </c>
      <c r="AF69" s="260">
        <v>273.65404102999997</v>
      </c>
      <c r="AG69" s="260">
        <v>346.23853210999999</v>
      </c>
      <c r="AH69" s="260">
        <v>356.72528426000002</v>
      </c>
      <c r="AI69" s="260">
        <v>199.79386711000001</v>
      </c>
      <c r="AJ69" s="260">
        <v>84.066250933999996</v>
      </c>
      <c r="AK69" s="260">
        <v>18.024004096999999</v>
      </c>
      <c r="AL69" s="260">
        <v>25.656675410999998</v>
      </c>
      <c r="AM69" s="260">
        <v>8.6736578875999992</v>
      </c>
      <c r="AN69" s="260">
        <v>11.272678137</v>
      </c>
      <c r="AO69" s="260">
        <v>27.021120250999999</v>
      </c>
      <c r="AP69" s="260">
        <v>48.827947467999998</v>
      </c>
      <c r="AQ69" s="260">
        <v>147.08639889</v>
      </c>
      <c r="AR69" s="260">
        <v>269.80479165999998</v>
      </c>
      <c r="AS69" s="260">
        <v>392.59593104999999</v>
      </c>
      <c r="AT69" s="260">
        <v>357.87553867999998</v>
      </c>
      <c r="AU69" s="260">
        <v>201.36875412000001</v>
      </c>
      <c r="AV69" s="260">
        <v>55.364570790999998</v>
      </c>
      <c r="AW69" s="260">
        <v>23.075375209000001</v>
      </c>
      <c r="AX69" s="260">
        <v>11.082995807</v>
      </c>
      <c r="AY69" s="260">
        <v>10.302133158</v>
      </c>
      <c r="AZ69" s="306">
        <v>12.912209731000001</v>
      </c>
      <c r="BA69" s="306">
        <v>23.926695161000001</v>
      </c>
      <c r="BB69" s="306">
        <v>41.726601041999999</v>
      </c>
      <c r="BC69" s="306">
        <v>122.09632032</v>
      </c>
      <c r="BD69" s="306">
        <v>240.72797904999999</v>
      </c>
      <c r="BE69" s="306">
        <v>350.56178401</v>
      </c>
      <c r="BF69" s="306">
        <v>326.93966820999998</v>
      </c>
      <c r="BG69" s="306">
        <v>177.32262312</v>
      </c>
      <c r="BH69" s="306">
        <v>63.618282538000003</v>
      </c>
      <c r="BI69" s="306">
        <v>19.912528492</v>
      </c>
      <c r="BJ69" s="306">
        <v>9.7018650374999993</v>
      </c>
      <c r="BK69" s="306">
        <v>9.6055368576000006</v>
      </c>
      <c r="BL69" s="306">
        <v>10.458351727</v>
      </c>
      <c r="BM69" s="306">
        <v>21.028253920000001</v>
      </c>
      <c r="BN69" s="306">
        <v>37.411335622000003</v>
      </c>
      <c r="BO69" s="306">
        <v>122.66361779</v>
      </c>
      <c r="BP69" s="306">
        <v>241.40040818</v>
      </c>
      <c r="BQ69" s="306">
        <v>351.14951780000001</v>
      </c>
      <c r="BR69" s="306">
        <v>327.55057295</v>
      </c>
      <c r="BS69" s="306">
        <v>177.91594504</v>
      </c>
      <c r="BT69" s="306">
        <v>63.973523864000001</v>
      </c>
      <c r="BU69" s="306">
        <v>20.045545628999999</v>
      </c>
      <c r="BV69" s="306">
        <v>9.7620968282000007</v>
      </c>
    </row>
    <row r="70" spans="1:74" s="388" customFormat="1" ht="12" customHeight="1" x14ac:dyDescent="0.25">
      <c r="A70" s="387"/>
      <c r="B70" s="747" t="s">
        <v>802</v>
      </c>
      <c r="C70" s="748"/>
      <c r="D70" s="748"/>
      <c r="E70" s="748"/>
      <c r="F70" s="748"/>
      <c r="G70" s="748"/>
      <c r="H70" s="748"/>
      <c r="I70" s="748"/>
      <c r="J70" s="748"/>
      <c r="K70" s="748"/>
      <c r="L70" s="748"/>
      <c r="M70" s="748"/>
      <c r="N70" s="748"/>
      <c r="O70" s="748"/>
      <c r="P70" s="748"/>
      <c r="Q70" s="749"/>
      <c r="AY70" s="447"/>
      <c r="AZ70" s="447"/>
      <c r="BA70" s="447"/>
      <c r="BB70" s="447"/>
      <c r="BC70" s="447"/>
      <c r="BD70" s="541"/>
      <c r="BE70" s="541"/>
      <c r="BF70" s="541"/>
      <c r="BG70" s="447"/>
      <c r="BH70" s="447"/>
      <c r="BI70" s="447"/>
      <c r="BJ70" s="447"/>
    </row>
    <row r="71" spans="1:74" s="388" customFormat="1" ht="12" customHeight="1" x14ac:dyDescent="0.25">
      <c r="A71" s="387"/>
      <c r="B71" s="747" t="s">
        <v>803</v>
      </c>
      <c r="C71" s="750"/>
      <c r="D71" s="750"/>
      <c r="E71" s="750"/>
      <c r="F71" s="750"/>
      <c r="G71" s="750"/>
      <c r="H71" s="750"/>
      <c r="I71" s="750"/>
      <c r="J71" s="750"/>
      <c r="K71" s="750"/>
      <c r="L71" s="750"/>
      <c r="M71" s="750"/>
      <c r="N71" s="750"/>
      <c r="O71" s="750"/>
      <c r="P71" s="750"/>
      <c r="Q71" s="749"/>
      <c r="AY71" s="447"/>
      <c r="AZ71" s="447"/>
      <c r="BA71" s="447"/>
      <c r="BB71" s="447"/>
      <c r="BC71" s="447"/>
      <c r="BD71" s="541"/>
      <c r="BE71" s="541"/>
      <c r="BF71" s="541"/>
      <c r="BG71" s="447"/>
      <c r="BH71" s="447"/>
      <c r="BI71" s="447"/>
      <c r="BJ71" s="447"/>
    </row>
    <row r="72" spans="1:74" s="388" customFormat="1" ht="12" customHeight="1" x14ac:dyDescent="0.25">
      <c r="A72" s="387"/>
      <c r="B72" s="747" t="s">
        <v>804</v>
      </c>
      <c r="C72" s="750"/>
      <c r="D72" s="750"/>
      <c r="E72" s="750"/>
      <c r="F72" s="750"/>
      <c r="G72" s="750"/>
      <c r="H72" s="750"/>
      <c r="I72" s="750"/>
      <c r="J72" s="750"/>
      <c r="K72" s="750"/>
      <c r="L72" s="750"/>
      <c r="M72" s="750"/>
      <c r="N72" s="750"/>
      <c r="O72" s="750"/>
      <c r="P72" s="750"/>
      <c r="Q72" s="749"/>
      <c r="AY72" s="447"/>
      <c r="AZ72" s="447"/>
      <c r="BA72" s="447"/>
      <c r="BB72" s="447"/>
      <c r="BC72" s="447"/>
      <c r="BD72" s="541"/>
      <c r="BE72" s="541"/>
      <c r="BF72" s="541"/>
      <c r="BG72" s="447"/>
      <c r="BH72" s="447"/>
      <c r="BI72" s="447"/>
      <c r="BJ72" s="447"/>
    </row>
    <row r="73" spans="1:74" s="388" customFormat="1" ht="12" customHeight="1" x14ac:dyDescent="0.25">
      <c r="A73" s="387"/>
      <c r="B73" s="747" t="s">
        <v>815</v>
      </c>
      <c r="C73" s="749"/>
      <c r="D73" s="749"/>
      <c r="E73" s="749"/>
      <c r="F73" s="749"/>
      <c r="G73" s="749"/>
      <c r="H73" s="749"/>
      <c r="I73" s="749"/>
      <c r="J73" s="749"/>
      <c r="K73" s="749"/>
      <c r="L73" s="749"/>
      <c r="M73" s="749"/>
      <c r="N73" s="749"/>
      <c r="O73" s="749"/>
      <c r="P73" s="749"/>
      <c r="Q73" s="749"/>
      <c r="AY73" s="447"/>
      <c r="AZ73" s="447"/>
      <c r="BA73" s="447"/>
      <c r="BB73" s="447"/>
      <c r="BC73" s="447"/>
      <c r="BD73" s="541"/>
      <c r="BE73" s="541"/>
      <c r="BF73" s="541"/>
      <c r="BG73" s="447"/>
      <c r="BH73" s="447"/>
      <c r="BI73" s="447"/>
      <c r="BJ73" s="447"/>
    </row>
    <row r="74" spans="1:74" s="388" customFormat="1" ht="12" customHeight="1" x14ac:dyDescent="0.25">
      <c r="A74" s="387"/>
      <c r="B74" s="747" t="s">
        <v>818</v>
      </c>
      <c r="C74" s="750"/>
      <c r="D74" s="750"/>
      <c r="E74" s="750"/>
      <c r="F74" s="750"/>
      <c r="G74" s="750"/>
      <c r="H74" s="750"/>
      <c r="I74" s="750"/>
      <c r="J74" s="750"/>
      <c r="K74" s="750"/>
      <c r="L74" s="750"/>
      <c r="M74" s="750"/>
      <c r="N74" s="750"/>
      <c r="O74" s="750"/>
      <c r="P74" s="750"/>
      <c r="Q74" s="749"/>
      <c r="AY74" s="447"/>
      <c r="AZ74" s="447"/>
      <c r="BA74" s="447"/>
      <c r="BB74" s="447"/>
      <c r="BC74" s="447"/>
      <c r="BD74" s="541"/>
      <c r="BE74" s="541"/>
      <c r="BF74" s="541"/>
      <c r="BG74" s="447"/>
      <c r="BH74" s="447"/>
      <c r="BI74" s="447"/>
      <c r="BJ74" s="447"/>
    </row>
    <row r="75" spans="1:74" s="388" customFormat="1" ht="12" customHeight="1" x14ac:dyDescent="0.25">
      <c r="A75" s="387"/>
      <c r="B75" s="753" t="s">
        <v>819</v>
      </c>
      <c r="C75" s="749"/>
      <c r="D75" s="749"/>
      <c r="E75" s="749"/>
      <c r="F75" s="749"/>
      <c r="G75" s="749"/>
      <c r="H75" s="749"/>
      <c r="I75" s="749"/>
      <c r="J75" s="749"/>
      <c r="K75" s="749"/>
      <c r="L75" s="749"/>
      <c r="M75" s="749"/>
      <c r="N75" s="749"/>
      <c r="O75" s="749"/>
      <c r="P75" s="749"/>
      <c r="Q75" s="749"/>
      <c r="AY75" s="447"/>
      <c r="AZ75" s="447"/>
      <c r="BA75" s="447"/>
      <c r="BB75" s="447"/>
      <c r="BC75" s="447"/>
      <c r="BD75" s="541"/>
      <c r="BE75" s="541"/>
      <c r="BF75" s="541"/>
      <c r="BG75" s="447"/>
      <c r="BH75" s="447"/>
      <c r="BI75" s="447"/>
      <c r="BJ75" s="447"/>
    </row>
    <row r="76" spans="1:74" s="388" customFormat="1" ht="12" customHeight="1" x14ac:dyDescent="0.25">
      <c r="A76" s="387"/>
      <c r="B76" s="754" t="s">
        <v>820</v>
      </c>
      <c r="C76" s="755"/>
      <c r="D76" s="755"/>
      <c r="E76" s="755"/>
      <c r="F76" s="755"/>
      <c r="G76" s="755"/>
      <c r="H76" s="755"/>
      <c r="I76" s="755"/>
      <c r="J76" s="755"/>
      <c r="K76" s="755"/>
      <c r="L76" s="755"/>
      <c r="M76" s="755"/>
      <c r="N76" s="755"/>
      <c r="O76" s="755"/>
      <c r="P76" s="755"/>
      <c r="Q76" s="752"/>
      <c r="AY76" s="447"/>
      <c r="AZ76" s="447"/>
      <c r="BA76" s="447"/>
      <c r="BB76" s="447"/>
      <c r="BC76" s="447"/>
      <c r="BD76" s="541"/>
      <c r="BE76" s="541"/>
      <c r="BF76" s="541"/>
      <c r="BG76" s="447"/>
      <c r="BH76" s="447"/>
      <c r="BI76" s="447"/>
      <c r="BJ76" s="447"/>
    </row>
    <row r="77" spans="1:74" s="388" customFormat="1" ht="12" customHeight="1" x14ac:dyDescent="0.25">
      <c r="A77" s="387"/>
      <c r="B77" s="745" t="s">
        <v>801</v>
      </c>
      <c r="C77" s="737"/>
      <c r="D77" s="737"/>
      <c r="E77" s="737"/>
      <c r="F77" s="737"/>
      <c r="G77" s="737"/>
      <c r="H77" s="737"/>
      <c r="I77" s="737"/>
      <c r="J77" s="737"/>
      <c r="K77" s="737"/>
      <c r="L77" s="737"/>
      <c r="M77" s="737"/>
      <c r="N77" s="737"/>
      <c r="O77" s="737"/>
      <c r="P77" s="737"/>
      <c r="Q77" s="737"/>
      <c r="AY77" s="447"/>
      <c r="AZ77" s="447"/>
      <c r="BA77" s="447"/>
      <c r="BB77" s="447"/>
      <c r="BC77" s="447"/>
      <c r="BD77" s="541"/>
      <c r="BE77" s="541"/>
      <c r="BF77" s="541"/>
      <c r="BG77" s="447"/>
      <c r="BH77" s="447"/>
      <c r="BI77" s="447"/>
      <c r="BJ77" s="447"/>
    </row>
    <row r="78" spans="1:74" s="388" customFormat="1" ht="12" customHeight="1" x14ac:dyDescent="0.25">
      <c r="A78" s="387"/>
      <c r="B78" s="761" t="str">
        <f>"Notes: "&amp;"EIA completed modeling and analysis for this report on " &amp;Dates!D2&amp;"."</f>
        <v>Notes: EIA completed modeling and analysis for this report on Thursday February 2, 2023.</v>
      </c>
      <c r="C78" s="762"/>
      <c r="D78" s="762"/>
      <c r="E78" s="762"/>
      <c r="F78" s="762"/>
      <c r="G78" s="762"/>
      <c r="H78" s="762"/>
      <c r="I78" s="762"/>
      <c r="J78" s="762"/>
      <c r="K78" s="762"/>
      <c r="L78" s="762"/>
      <c r="M78" s="762"/>
      <c r="N78" s="762"/>
      <c r="O78" s="762"/>
      <c r="P78" s="762"/>
      <c r="Q78" s="762"/>
      <c r="AY78" s="447"/>
      <c r="AZ78" s="447"/>
      <c r="BA78" s="447"/>
      <c r="BB78" s="447"/>
      <c r="BC78" s="447"/>
      <c r="BD78" s="541"/>
      <c r="BE78" s="541"/>
      <c r="BF78" s="541"/>
      <c r="BG78" s="447"/>
      <c r="BH78" s="447"/>
      <c r="BI78" s="447"/>
      <c r="BJ78" s="447"/>
    </row>
    <row r="79" spans="1:74" s="388" customFormat="1" ht="12" customHeight="1" x14ac:dyDescent="0.25">
      <c r="A79" s="387"/>
      <c r="B79" s="763" t="s">
        <v>346</v>
      </c>
      <c r="C79" s="762"/>
      <c r="D79" s="762"/>
      <c r="E79" s="762"/>
      <c r="F79" s="762"/>
      <c r="G79" s="762"/>
      <c r="H79" s="762"/>
      <c r="I79" s="762"/>
      <c r="J79" s="762"/>
      <c r="K79" s="762"/>
      <c r="L79" s="762"/>
      <c r="M79" s="762"/>
      <c r="N79" s="762"/>
      <c r="O79" s="762"/>
      <c r="P79" s="762"/>
      <c r="Q79" s="762"/>
      <c r="AY79" s="447"/>
      <c r="AZ79" s="447"/>
      <c r="BA79" s="447"/>
      <c r="BB79" s="447"/>
      <c r="BC79" s="447"/>
      <c r="BD79" s="541"/>
      <c r="BE79" s="541"/>
      <c r="BF79" s="541"/>
      <c r="BG79" s="447"/>
      <c r="BH79" s="447"/>
      <c r="BI79" s="447"/>
      <c r="BJ79" s="447"/>
    </row>
    <row r="80" spans="1:74" s="388" customFormat="1" ht="12" customHeight="1" x14ac:dyDescent="0.25">
      <c r="A80" s="387"/>
      <c r="B80" s="746" t="s">
        <v>126</v>
      </c>
      <c r="C80" s="737"/>
      <c r="D80" s="737"/>
      <c r="E80" s="737"/>
      <c r="F80" s="737"/>
      <c r="G80" s="737"/>
      <c r="H80" s="737"/>
      <c r="I80" s="737"/>
      <c r="J80" s="737"/>
      <c r="K80" s="737"/>
      <c r="L80" s="737"/>
      <c r="M80" s="737"/>
      <c r="N80" s="737"/>
      <c r="O80" s="737"/>
      <c r="P80" s="737"/>
      <c r="Q80" s="737"/>
      <c r="AY80" s="447"/>
      <c r="AZ80" s="447"/>
      <c r="BA80" s="447"/>
      <c r="BB80" s="447"/>
      <c r="BC80" s="447"/>
      <c r="BD80" s="541"/>
      <c r="BE80" s="541"/>
      <c r="BF80" s="541"/>
      <c r="BG80" s="447"/>
      <c r="BH80" s="447"/>
      <c r="BI80" s="447"/>
      <c r="BJ80" s="447"/>
    </row>
    <row r="81" spans="1:74" s="388" customFormat="1" ht="12" customHeight="1" x14ac:dyDescent="0.25">
      <c r="A81" s="387"/>
      <c r="B81" s="756" t="s">
        <v>821</v>
      </c>
      <c r="C81" s="755"/>
      <c r="D81" s="755"/>
      <c r="E81" s="755"/>
      <c r="F81" s="755"/>
      <c r="G81" s="755"/>
      <c r="H81" s="755"/>
      <c r="I81" s="755"/>
      <c r="J81" s="755"/>
      <c r="K81" s="755"/>
      <c r="L81" s="755"/>
      <c r="M81" s="755"/>
      <c r="N81" s="755"/>
      <c r="O81" s="755"/>
      <c r="P81" s="755"/>
      <c r="Q81" s="752"/>
      <c r="AY81" s="447"/>
      <c r="AZ81" s="447"/>
      <c r="BA81" s="447"/>
      <c r="BB81" s="447"/>
      <c r="BC81" s="447"/>
      <c r="BD81" s="541"/>
      <c r="BE81" s="541"/>
      <c r="BF81" s="541"/>
      <c r="BG81" s="447"/>
      <c r="BH81" s="447"/>
      <c r="BI81" s="447"/>
      <c r="BJ81" s="447"/>
    </row>
    <row r="82" spans="1:74" s="388" customFormat="1" ht="12" customHeight="1" x14ac:dyDescent="0.25">
      <c r="A82" s="387"/>
      <c r="B82" s="757" t="s">
        <v>822</v>
      </c>
      <c r="C82" s="752"/>
      <c r="D82" s="752"/>
      <c r="E82" s="752"/>
      <c r="F82" s="752"/>
      <c r="G82" s="752"/>
      <c r="H82" s="752"/>
      <c r="I82" s="752"/>
      <c r="J82" s="752"/>
      <c r="K82" s="752"/>
      <c r="L82" s="752"/>
      <c r="M82" s="752"/>
      <c r="N82" s="752"/>
      <c r="O82" s="752"/>
      <c r="P82" s="752"/>
      <c r="Q82" s="752"/>
      <c r="AY82" s="447"/>
      <c r="AZ82" s="447"/>
      <c r="BA82" s="447"/>
      <c r="BB82" s="447"/>
      <c r="BC82" s="447"/>
      <c r="BD82" s="541"/>
      <c r="BE82" s="541"/>
      <c r="BF82" s="541"/>
      <c r="BG82" s="447"/>
      <c r="BH82" s="447"/>
      <c r="BI82" s="447"/>
      <c r="BJ82" s="447"/>
    </row>
    <row r="83" spans="1:74" s="388" customFormat="1" ht="12" customHeight="1" x14ac:dyDescent="0.25">
      <c r="A83" s="387"/>
      <c r="B83" s="757" t="s">
        <v>823</v>
      </c>
      <c r="C83" s="752"/>
      <c r="D83" s="752"/>
      <c r="E83" s="752"/>
      <c r="F83" s="752"/>
      <c r="G83" s="752"/>
      <c r="H83" s="752"/>
      <c r="I83" s="752"/>
      <c r="J83" s="752"/>
      <c r="K83" s="752"/>
      <c r="L83" s="752"/>
      <c r="M83" s="752"/>
      <c r="N83" s="752"/>
      <c r="O83" s="752"/>
      <c r="P83" s="752"/>
      <c r="Q83" s="752"/>
      <c r="AY83" s="447"/>
      <c r="AZ83" s="447"/>
      <c r="BA83" s="447"/>
      <c r="BB83" s="447"/>
      <c r="BC83" s="447"/>
      <c r="BD83" s="541"/>
      <c r="BE83" s="541"/>
      <c r="BF83" s="541"/>
      <c r="BG83" s="447"/>
      <c r="BH83" s="447"/>
      <c r="BI83" s="447"/>
      <c r="BJ83" s="447"/>
    </row>
    <row r="84" spans="1:74" s="388" customFormat="1" ht="12" customHeight="1" x14ac:dyDescent="0.25">
      <c r="A84" s="387"/>
      <c r="B84" s="758" t="s">
        <v>824</v>
      </c>
      <c r="C84" s="759"/>
      <c r="D84" s="759"/>
      <c r="E84" s="759"/>
      <c r="F84" s="759"/>
      <c r="G84" s="759"/>
      <c r="H84" s="759"/>
      <c r="I84" s="759"/>
      <c r="J84" s="759"/>
      <c r="K84" s="759"/>
      <c r="L84" s="759"/>
      <c r="M84" s="759"/>
      <c r="N84" s="759"/>
      <c r="O84" s="759"/>
      <c r="P84" s="759"/>
      <c r="Q84" s="752"/>
      <c r="AY84" s="447"/>
      <c r="AZ84" s="447"/>
      <c r="BA84" s="447"/>
      <c r="BB84" s="447"/>
      <c r="BC84" s="447"/>
      <c r="BD84" s="541"/>
      <c r="BE84" s="541"/>
      <c r="BF84" s="541"/>
      <c r="BG84" s="447"/>
      <c r="BH84" s="447"/>
      <c r="BI84" s="447"/>
      <c r="BJ84" s="447"/>
    </row>
    <row r="85" spans="1:74" s="389" customFormat="1" ht="12" customHeight="1" x14ac:dyDescent="0.25">
      <c r="A85" s="387"/>
      <c r="B85" s="760" t="s">
        <v>1390</v>
      </c>
      <c r="C85" s="752"/>
      <c r="D85" s="752"/>
      <c r="E85" s="752"/>
      <c r="F85" s="752"/>
      <c r="G85" s="752"/>
      <c r="H85" s="752"/>
      <c r="I85" s="752"/>
      <c r="J85" s="752"/>
      <c r="K85" s="752"/>
      <c r="L85" s="752"/>
      <c r="M85" s="752"/>
      <c r="N85" s="752"/>
      <c r="O85" s="752"/>
      <c r="P85" s="752"/>
      <c r="Q85" s="752"/>
      <c r="AY85" s="448"/>
      <c r="AZ85" s="448"/>
      <c r="BA85" s="448"/>
      <c r="BB85" s="448"/>
      <c r="BC85" s="448"/>
      <c r="BD85" s="664"/>
      <c r="BE85" s="664"/>
      <c r="BF85" s="664"/>
      <c r="BG85" s="448"/>
      <c r="BH85" s="448"/>
      <c r="BI85" s="448"/>
      <c r="BJ85" s="448"/>
    </row>
    <row r="86" spans="1:74" s="389" customFormat="1" ht="12" customHeight="1" x14ac:dyDescent="0.25">
      <c r="A86" s="387"/>
      <c r="B86" s="751" t="s">
        <v>1348</v>
      </c>
      <c r="C86" s="752"/>
      <c r="D86" s="752"/>
      <c r="E86" s="752"/>
      <c r="F86" s="752"/>
      <c r="G86" s="752"/>
      <c r="H86" s="752"/>
      <c r="I86" s="752"/>
      <c r="J86" s="752"/>
      <c r="K86" s="752"/>
      <c r="L86" s="752"/>
      <c r="M86" s="752"/>
      <c r="N86" s="752"/>
      <c r="O86" s="752"/>
      <c r="P86" s="752"/>
      <c r="Q86" s="752"/>
      <c r="AY86" s="448"/>
      <c r="AZ86" s="448"/>
      <c r="BA86" s="448"/>
      <c r="BB86" s="448"/>
      <c r="BC86" s="448"/>
      <c r="BD86" s="664"/>
      <c r="BE86" s="664"/>
      <c r="BF86" s="664"/>
      <c r="BG86" s="448"/>
      <c r="BH86" s="448"/>
      <c r="BI86" s="448"/>
      <c r="BJ86" s="448"/>
    </row>
    <row r="87" spans="1:74" x14ac:dyDescent="0.25">
      <c r="A87" s="387"/>
      <c r="BK87" s="307"/>
      <c r="BL87" s="307"/>
      <c r="BM87" s="307"/>
      <c r="BN87" s="307"/>
      <c r="BO87" s="307"/>
      <c r="BP87" s="307"/>
      <c r="BQ87" s="307"/>
      <c r="BR87" s="307"/>
      <c r="BS87" s="307"/>
      <c r="BT87" s="307"/>
      <c r="BU87" s="307"/>
      <c r="BV87" s="307"/>
    </row>
    <row r="88" spans="1:74" x14ac:dyDescent="0.25">
      <c r="BK88" s="307"/>
      <c r="BL88" s="307"/>
      <c r="BM88" s="307"/>
      <c r="BN88" s="307"/>
      <c r="BO88" s="307"/>
      <c r="BP88" s="307"/>
      <c r="BQ88" s="307"/>
      <c r="BR88" s="307"/>
      <c r="BS88" s="307"/>
      <c r="BT88" s="307"/>
      <c r="BU88" s="307"/>
      <c r="BV88" s="307"/>
    </row>
    <row r="89" spans="1:74" x14ac:dyDescent="0.25">
      <c r="B89" s="708"/>
      <c r="BK89" s="307"/>
      <c r="BL89" s="307"/>
      <c r="BM89" s="307"/>
      <c r="BN89" s="307"/>
      <c r="BO89" s="307"/>
      <c r="BP89" s="307"/>
      <c r="BQ89" s="307"/>
      <c r="BR89" s="307"/>
      <c r="BS89" s="307"/>
      <c r="BT89" s="307"/>
      <c r="BU89" s="307"/>
      <c r="BV89" s="307"/>
    </row>
    <row r="90" spans="1:74" x14ac:dyDescent="0.25">
      <c r="BK90" s="307"/>
      <c r="BL90" s="307"/>
      <c r="BM90" s="307"/>
      <c r="BN90" s="307"/>
      <c r="BO90" s="307"/>
      <c r="BP90" s="307"/>
      <c r="BQ90" s="307"/>
      <c r="BR90" s="307"/>
      <c r="BS90" s="307"/>
      <c r="BT90" s="307"/>
      <c r="BU90" s="307"/>
      <c r="BV90" s="307"/>
    </row>
    <row r="91" spans="1:74" x14ac:dyDescent="0.25">
      <c r="BK91" s="307"/>
      <c r="BL91" s="307"/>
      <c r="BM91" s="307"/>
      <c r="BN91" s="307"/>
      <c r="BO91" s="307"/>
      <c r="BP91" s="307"/>
      <c r="BQ91" s="307"/>
      <c r="BR91" s="307"/>
      <c r="BS91" s="307"/>
      <c r="BT91" s="307"/>
      <c r="BU91" s="307"/>
      <c r="BV91" s="307"/>
    </row>
    <row r="92" spans="1:74" x14ac:dyDescent="0.25">
      <c r="BK92" s="307"/>
      <c r="BL92" s="307"/>
      <c r="BM92" s="307"/>
      <c r="BN92" s="307"/>
      <c r="BO92" s="307"/>
      <c r="BP92" s="307"/>
      <c r="BQ92" s="307"/>
      <c r="BR92" s="307"/>
      <c r="BS92" s="307"/>
      <c r="BT92" s="307"/>
      <c r="BU92" s="307"/>
      <c r="BV92" s="307"/>
    </row>
    <row r="93" spans="1:74" x14ac:dyDescent="0.25">
      <c r="BK93" s="307"/>
      <c r="BL93" s="307"/>
      <c r="BM93" s="307"/>
      <c r="BN93" s="307"/>
      <c r="BO93" s="307"/>
      <c r="BP93" s="307"/>
      <c r="BQ93" s="307"/>
      <c r="BR93" s="307"/>
      <c r="BS93" s="307"/>
      <c r="BT93" s="307"/>
      <c r="BU93" s="307"/>
      <c r="BV93" s="307"/>
    </row>
    <row r="94" spans="1:74" x14ac:dyDescent="0.25">
      <c r="BK94" s="307"/>
      <c r="BL94" s="307"/>
      <c r="BM94" s="307"/>
      <c r="BN94" s="307"/>
      <c r="BO94" s="307"/>
      <c r="BP94" s="307"/>
      <c r="BQ94" s="307"/>
      <c r="BR94" s="307"/>
      <c r="BS94" s="307"/>
      <c r="BT94" s="307"/>
      <c r="BU94" s="307"/>
      <c r="BV94" s="307"/>
    </row>
    <row r="95" spans="1:74" x14ac:dyDescent="0.25">
      <c r="BK95" s="307"/>
      <c r="BL95" s="307"/>
      <c r="BM95" s="307"/>
      <c r="BN95" s="307"/>
      <c r="BO95" s="307"/>
      <c r="BP95" s="307"/>
      <c r="BQ95" s="307"/>
      <c r="BR95" s="307"/>
      <c r="BS95" s="307"/>
      <c r="BT95" s="307"/>
      <c r="BU95" s="307"/>
      <c r="BV95" s="307"/>
    </row>
    <row r="96" spans="1:74" x14ac:dyDescent="0.25">
      <c r="BK96" s="307"/>
      <c r="BL96" s="307"/>
      <c r="BM96" s="307"/>
      <c r="BN96" s="307"/>
      <c r="BO96" s="307"/>
      <c r="BP96" s="307"/>
      <c r="BQ96" s="307"/>
      <c r="BR96" s="307"/>
      <c r="BS96" s="307"/>
      <c r="BT96" s="307"/>
      <c r="BU96" s="307"/>
      <c r="BV96" s="307"/>
    </row>
    <row r="97" spans="63:74" x14ac:dyDescent="0.25">
      <c r="BK97" s="307"/>
      <c r="BL97" s="307"/>
      <c r="BM97" s="307"/>
      <c r="BN97" s="307"/>
      <c r="BO97" s="307"/>
      <c r="BP97" s="307"/>
      <c r="BQ97" s="307"/>
      <c r="BR97" s="307"/>
      <c r="BS97" s="307"/>
      <c r="BT97" s="307"/>
      <c r="BU97" s="307"/>
      <c r="BV97" s="307"/>
    </row>
    <row r="98" spans="63:74" x14ac:dyDescent="0.25">
      <c r="BK98" s="307"/>
      <c r="BL98" s="307"/>
      <c r="BM98" s="307"/>
      <c r="BN98" s="307"/>
      <c r="BO98" s="307"/>
      <c r="BP98" s="307"/>
      <c r="BQ98" s="307"/>
      <c r="BR98" s="307"/>
      <c r="BS98" s="307"/>
      <c r="BT98" s="307"/>
      <c r="BU98" s="307"/>
      <c r="BV98" s="307"/>
    </row>
    <row r="99" spans="63:74" x14ac:dyDescent="0.25">
      <c r="BK99" s="307"/>
      <c r="BL99" s="307"/>
      <c r="BM99" s="307"/>
      <c r="BN99" s="307"/>
      <c r="BO99" s="307"/>
      <c r="BP99" s="307"/>
      <c r="BQ99" s="307"/>
      <c r="BR99" s="307"/>
      <c r="BS99" s="307"/>
      <c r="BT99" s="307"/>
      <c r="BU99" s="307"/>
      <c r="BV99" s="307"/>
    </row>
    <row r="100" spans="63:74" x14ac:dyDescent="0.25">
      <c r="BK100" s="307"/>
      <c r="BL100" s="307"/>
      <c r="BM100" s="307"/>
      <c r="BN100" s="307"/>
      <c r="BO100" s="307"/>
      <c r="BP100" s="307"/>
      <c r="BQ100" s="307"/>
      <c r="BR100" s="307"/>
      <c r="BS100" s="307"/>
      <c r="BT100" s="307"/>
      <c r="BU100" s="307"/>
      <c r="BV100" s="307"/>
    </row>
    <row r="101" spans="63:74" x14ac:dyDescent="0.25">
      <c r="BK101" s="307"/>
      <c r="BL101" s="307"/>
      <c r="BM101" s="307"/>
      <c r="BN101" s="307"/>
      <c r="BO101" s="307"/>
      <c r="BP101" s="307"/>
      <c r="BQ101" s="307"/>
      <c r="BR101" s="307"/>
      <c r="BS101" s="307"/>
      <c r="BT101" s="307"/>
      <c r="BU101" s="307"/>
      <c r="BV101" s="307"/>
    </row>
    <row r="102" spans="63:74" x14ac:dyDescent="0.25">
      <c r="BK102" s="307"/>
      <c r="BL102" s="307"/>
      <c r="BM102" s="307"/>
      <c r="BN102" s="307"/>
      <c r="BO102" s="307"/>
      <c r="BP102" s="307"/>
      <c r="BQ102" s="307"/>
      <c r="BR102" s="307"/>
      <c r="BS102" s="307"/>
      <c r="BT102" s="307"/>
      <c r="BU102" s="307"/>
      <c r="BV102" s="307"/>
    </row>
    <row r="103" spans="63:74" x14ac:dyDescent="0.25">
      <c r="BK103" s="307"/>
      <c r="BL103" s="307"/>
      <c r="BM103" s="307"/>
      <c r="BN103" s="307"/>
      <c r="BO103" s="307"/>
      <c r="BP103" s="307"/>
      <c r="BQ103" s="307"/>
      <c r="BR103" s="307"/>
      <c r="BS103" s="307"/>
      <c r="BT103" s="307"/>
      <c r="BU103" s="307"/>
      <c r="BV103" s="307"/>
    </row>
    <row r="104" spans="63:74" x14ac:dyDescent="0.25">
      <c r="BK104" s="307"/>
      <c r="BL104" s="307"/>
      <c r="BM104" s="307"/>
      <c r="BN104" s="307"/>
      <c r="BO104" s="307"/>
      <c r="BP104" s="307"/>
      <c r="BQ104" s="307"/>
      <c r="BR104" s="307"/>
      <c r="BS104" s="307"/>
      <c r="BT104" s="307"/>
      <c r="BU104" s="307"/>
      <c r="BV104" s="307"/>
    </row>
    <row r="105" spans="63:74" x14ac:dyDescent="0.25">
      <c r="BK105" s="307"/>
      <c r="BL105" s="307"/>
      <c r="BM105" s="307"/>
      <c r="BN105" s="307"/>
      <c r="BO105" s="307"/>
      <c r="BP105" s="307"/>
      <c r="BQ105" s="307"/>
      <c r="BR105" s="307"/>
      <c r="BS105" s="307"/>
      <c r="BT105" s="307"/>
      <c r="BU105" s="307"/>
      <c r="BV105" s="307"/>
    </row>
    <row r="106" spans="63:74" x14ac:dyDescent="0.25">
      <c r="BK106" s="307"/>
      <c r="BL106" s="307"/>
      <c r="BM106" s="307"/>
      <c r="BN106" s="307"/>
      <c r="BO106" s="307"/>
      <c r="BP106" s="307"/>
      <c r="BQ106" s="307"/>
      <c r="BR106" s="307"/>
      <c r="BS106" s="307"/>
      <c r="BT106" s="307"/>
      <c r="BU106" s="307"/>
      <c r="BV106" s="307"/>
    </row>
    <row r="107" spans="63:74" x14ac:dyDescent="0.25">
      <c r="BK107" s="307"/>
      <c r="BL107" s="307"/>
      <c r="BM107" s="307"/>
      <c r="BN107" s="307"/>
      <c r="BO107" s="307"/>
      <c r="BP107" s="307"/>
      <c r="BQ107" s="307"/>
      <c r="BR107" s="307"/>
      <c r="BS107" s="307"/>
      <c r="BT107" s="307"/>
      <c r="BU107" s="307"/>
      <c r="BV107" s="307"/>
    </row>
    <row r="108" spans="63:74" x14ac:dyDescent="0.25">
      <c r="BK108" s="307"/>
      <c r="BL108" s="307"/>
      <c r="BM108" s="307"/>
      <c r="BN108" s="307"/>
      <c r="BO108" s="307"/>
      <c r="BP108" s="307"/>
      <c r="BQ108" s="307"/>
      <c r="BR108" s="307"/>
      <c r="BS108" s="307"/>
      <c r="BT108" s="307"/>
      <c r="BU108" s="307"/>
      <c r="BV108" s="307"/>
    </row>
    <row r="109" spans="63:74" x14ac:dyDescent="0.25">
      <c r="BK109" s="307"/>
      <c r="BL109" s="307"/>
      <c r="BM109" s="307"/>
      <c r="BN109" s="307"/>
      <c r="BO109" s="307"/>
      <c r="BP109" s="307"/>
      <c r="BQ109" s="307"/>
      <c r="BR109" s="307"/>
      <c r="BS109" s="307"/>
      <c r="BT109" s="307"/>
      <c r="BU109" s="307"/>
      <c r="BV109" s="307"/>
    </row>
    <row r="110" spans="63:74" x14ac:dyDescent="0.25">
      <c r="BK110" s="307"/>
      <c r="BL110" s="307"/>
      <c r="BM110" s="307"/>
      <c r="BN110" s="307"/>
      <c r="BO110" s="307"/>
      <c r="BP110" s="307"/>
      <c r="BQ110" s="307"/>
      <c r="BR110" s="307"/>
      <c r="BS110" s="307"/>
      <c r="BT110" s="307"/>
      <c r="BU110" s="307"/>
      <c r="BV110" s="307"/>
    </row>
    <row r="111" spans="63:74" x14ac:dyDescent="0.25">
      <c r="BK111" s="307"/>
      <c r="BL111" s="307"/>
      <c r="BM111" s="307"/>
      <c r="BN111" s="307"/>
      <c r="BO111" s="307"/>
      <c r="BP111" s="307"/>
      <c r="BQ111" s="307"/>
      <c r="BR111" s="307"/>
      <c r="BS111" s="307"/>
      <c r="BT111" s="307"/>
      <c r="BU111" s="307"/>
      <c r="BV111" s="307"/>
    </row>
    <row r="112" spans="63:74" x14ac:dyDescent="0.25">
      <c r="BK112" s="307"/>
      <c r="BL112" s="307"/>
      <c r="BM112" s="307"/>
      <c r="BN112" s="307"/>
      <c r="BO112" s="307"/>
      <c r="BP112" s="307"/>
      <c r="BQ112" s="307"/>
      <c r="BR112" s="307"/>
      <c r="BS112" s="307"/>
      <c r="BT112" s="307"/>
      <c r="BU112" s="307"/>
      <c r="BV112" s="307"/>
    </row>
    <row r="113" spans="63:74" x14ac:dyDescent="0.25">
      <c r="BK113" s="307"/>
      <c r="BL113" s="307"/>
      <c r="BM113" s="307"/>
      <c r="BN113" s="307"/>
      <c r="BO113" s="307"/>
      <c r="BP113" s="307"/>
      <c r="BQ113" s="307"/>
      <c r="BR113" s="307"/>
      <c r="BS113" s="307"/>
      <c r="BT113" s="307"/>
      <c r="BU113" s="307"/>
      <c r="BV113" s="307"/>
    </row>
    <row r="114" spans="63:74" x14ac:dyDescent="0.25">
      <c r="BK114" s="307"/>
      <c r="BL114" s="307"/>
      <c r="BM114" s="307"/>
      <c r="BN114" s="307"/>
      <c r="BO114" s="307"/>
      <c r="BP114" s="307"/>
      <c r="BQ114" s="307"/>
      <c r="BR114" s="307"/>
      <c r="BS114" s="307"/>
      <c r="BT114" s="307"/>
      <c r="BU114" s="307"/>
      <c r="BV114" s="307"/>
    </row>
    <row r="115" spans="63:74" x14ac:dyDescent="0.25">
      <c r="BK115" s="307"/>
      <c r="BL115" s="307"/>
      <c r="BM115" s="307"/>
      <c r="BN115" s="307"/>
      <c r="BO115" s="307"/>
      <c r="BP115" s="307"/>
      <c r="BQ115" s="307"/>
      <c r="BR115" s="307"/>
      <c r="BS115" s="307"/>
      <c r="BT115" s="307"/>
      <c r="BU115" s="307"/>
      <c r="BV115" s="307"/>
    </row>
    <row r="116" spans="63:74" x14ac:dyDescent="0.25">
      <c r="BK116" s="307"/>
      <c r="BL116" s="307"/>
      <c r="BM116" s="307"/>
      <c r="BN116" s="307"/>
      <c r="BO116" s="307"/>
      <c r="BP116" s="307"/>
      <c r="BQ116" s="307"/>
      <c r="BR116" s="307"/>
      <c r="BS116" s="307"/>
      <c r="BT116" s="307"/>
      <c r="BU116" s="307"/>
      <c r="BV116" s="307"/>
    </row>
    <row r="117" spans="63:74" x14ac:dyDescent="0.25">
      <c r="BK117" s="307"/>
      <c r="BL117" s="307"/>
      <c r="BM117" s="307"/>
      <c r="BN117" s="307"/>
      <c r="BO117" s="307"/>
      <c r="BP117" s="307"/>
      <c r="BQ117" s="307"/>
      <c r="BR117" s="307"/>
      <c r="BS117" s="307"/>
      <c r="BT117" s="307"/>
      <c r="BU117" s="307"/>
      <c r="BV117" s="307"/>
    </row>
    <row r="118" spans="63:74" x14ac:dyDescent="0.25">
      <c r="BK118" s="307"/>
      <c r="BL118" s="307"/>
      <c r="BM118" s="307"/>
      <c r="BN118" s="307"/>
      <c r="BO118" s="307"/>
      <c r="BP118" s="307"/>
      <c r="BQ118" s="307"/>
      <c r="BR118" s="307"/>
      <c r="BS118" s="307"/>
      <c r="BT118" s="307"/>
      <c r="BU118" s="307"/>
      <c r="BV118" s="307"/>
    </row>
    <row r="119" spans="63:74" x14ac:dyDescent="0.25">
      <c r="BK119" s="307"/>
      <c r="BL119" s="307"/>
      <c r="BM119" s="307"/>
      <c r="BN119" s="307"/>
      <c r="BO119" s="307"/>
      <c r="BP119" s="307"/>
      <c r="BQ119" s="307"/>
      <c r="BR119" s="307"/>
      <c r="BS119" s="307"/>
      <c r="BT119" s="307"/>
      <c r="BU119" s="307"/>
      <c r="BV119" s="307"/>
    </row>
    <row r="120" spans="63:74" x14ac:dyDescent="0.25">
      <c r="BK120" s="307"/>
      <c r="BL120" s="307"/>
      <c r="BM120" s="307"/>
      <c r="BN120" s="307"/>
      <c r="BO120" s="307"/>
      <c r="BP120" s="307"/>
      <c r="BQ120" s="307"/>
      <c r="BR120" s="307"/>
      <c r="BS120" s="307"/>
      <c r="BT120" s="307"/>
      <c r="BU120" s="307"/>
      <c r="BV120" s="307"/>
    </row>
    <row r="121" spans="63:74" x14ac:dyDescent="0.25">
      <c r="BK121" s="307"/>
      <c r="BL121" s="307"/>
      <c r="BM121" s="307"/>
      <c r="BN121" s="307"/>
      <c r="BO121" s="307"/>
      <c r="BP121" s="307"/>
      <c r="BQ121" s="307"/>
      <c r="BR121" s="307"/>
      <c r="BS121" s="307"/>
      <c r="BT121" s="307"/>
      <c r="BU121" s="307"/>
      <c r="BV121" s="307"/>
    </row>
    <row r="122" spans="63:74" x14ac:dyDescent="0.25">
      <c r="BK122" s="307"/>
      <c r="BL122" s="307"/>
      <c r="BM122" s="307"/>
      <c r="BN122" s="307"/>
      <c r="BO122" s="307"/>
      <c r="BP122" s="307"/>
      <c r="BQ122" s="307"/>
      <c r="BR122" s="307"/>
      <c r="BS122" s="307"/>
      <c r="BT122" s="307"/>
      <c r="BU122" s="307"/>
      <c r="BV122" s="307"/>
    </row>
    <row r="123" spans="63:74" x14ac:dyDescent="0.25">
      <c r="BK123" s="307"/>
      <c r="BL123" s="307"/>
      <c r="BM123" s="307"/>
      <c r="BN123" s="307"/>
      <c r="BO123" s="307"/>
      <c r="BP123" s="307"/>
      <c r="BQ123" s="307"/>
      <c r="BR123" s="307"/>
      <c r="BS123" s="307"/>
      <c r="BT123" s="307"/>
      <c r="BU123" s="307"/>
      <c r="BV123" s="307"/>
    </row>
    <row r="124" spans="63:74" x14ac:dyDescent="0.25">
      <c r="BK124" s="307"/>
      <c r="BL124" s="307"/>
      <c r="BM124" s="307"/>
      <c r="BN124" s="307"/>
      <c r="BO124" s="307"/>
      <c r="BP124" s="307"/>
      <c r="BQ124" s="307"/>
      <c r="BR124" s="307"/>
      <c r="BS124" s="307"/>
      <c r="BT124" s="307"/>
      <c r="BU124" s="307"/>
      <c r="BV124" s="307"/>
    </row>
    <row r="125" spans="63:74" x14ac:dyDescent="0.25">
      <c r="BK125" s="307"/>
      <c r="BL125" s="307"/>
      <c r="BM125" s="307"/>
      <c r="BN125" s="307"/>
      <c r="BO125" s="307"/>
      <c r="BP125" s="307"/>
      <c r="BQ125" s="307"/>
      <c r="BR125" s="307"/>
      <c r="BS125" s="307"/>
      <c r="BT125" s="307"/>
      <c r="BU125" s="307"/>
      <c r="BV125" s="307"/>
    </row>
    <row r="126" spans="63:74" x14ac:dyDescent="0.25">
      <c r="BK126" s="307"/>
      <c r="BL126" s="307"/>
      <c r="BM126" s="307"/>
      <c r="BN126" s="307"/>
      <c r="BO126" s="307"/>
      <c r="BP126" s="307"/>
      <c r="BQ126" s="307"/>
      <c r="BR126" s="307"/>
      <c r="BS126" s="307"/>
      <c r="BT126" s="307"/>
      <c r="BU126" s="307"/>
      <c r="BV126" s="307"/>
    </row>
    <row r="127" spans="63:74" x14ac:dyDescent="0.25">
      <c r="BK127" s="307"/>
      <c r="BL127" s="307"/>
      <c r="BM127" s="307"/>
      <c r="BN127" s="307"/>
      <c r="BO127" s="307"/>
      <c r="BP127" s="307"/>
      <c r="BQ127" s="307"/>
      <c r="BR127" s="307"/>
      <c r="BS127" s="307"/>
      <c r="BT127" s="307"/>
      <c r="BU127" s="307"/>
      <c r="BV127" s="307"/>
    </row>
    <row r="128" spans="63:74" x14ac:dyDescent="0.25">
      <c r="BK128" s="307"/>
      <c r="BL128" s="307"/>
      <c r="BM128" s="307"/>
      <c r="BN128" s="307"/>
      <c r="BO128" s="307"/>
      <c r="BP128" s="307"/>
      <c r="BQ128" s="307"/>
      <c r="BR128" s="307"/>
      <c r="BS128" s="307"/>
      <c r="BT128" s="307"/>
      <c r="BU128" s="307"/>
      <c r="BV128" s="307"/>
    </row>
    <row r="129" spans="63:74" x14ac:dyDescent="0.25">
      <c r="BK129" s="307"/>
      <c r="BL129" s="307"/>
      <c r="BM129" s="307"/>
      <c r="BN129" s="307"/>
      <c r="BO129" s="307"/>
      <c r="BP129" s="307"/>
      <c r="BQ129" s="307"/>
      <c r="BR129" s="307"/>
      <c r="BS129" s="307"/>
      <c r="BT129" s="307"/>
      <c r="BU129" s="307"/>
      <c r="BV129" s="307"/>
    </row>
    <row r="130" spans="63:74" x14ac:dyDescent="0.25">
      <c r="BK130" s="307"/>
      <c r="BL130" s="307"/>
      <c r="BM130" s="307"/>
      <c r="BN130" s="307"/>
      <c r="BO130" s="307"/>
      <c r="BP130" s="307"/>
      <c r="BQ130" s="307"/>
      <c r="BR130" s="307"/>
      <c r="BS130" s="307"/>
      <c r="BT130" s="307"/>
      <c r="BU130" s="307"/>
      <c r="BV130" s="307"/>
    </row>
    <row r="131" spans="63:74" x14ac:dyDescent="0.25">
      <c r="BK131" s="307"/>
      <c r="BL131" s="307"/>
      <c r="BM131" s="307"/>
      <c r="BN131" s="307"/>
      <c r="BO131" s="307"/>
      <c r="BP131" s="307"/>
      <c r="BQ131" s="307"/>
      <c r="BR131" s="307"/>
      <c r="BS131" s="307"/>
      <c r="BT131" s="307"/>
      <c r="BU131" s="307"/>
      <c r="BV131" s="307"/>
    </row>
    <row r="132" spans="63:74" x14ac:dyDescent="0.25">
      <c r="BK132" s="307"/>
      <c r="BL132" s="307"/>
      <c r="BM132" s="307"/>
      <c r="BN132" s="307"/>
      <c r="BO132" s="307"/>
      <c r="BP132" s="307"/>
      <c r="BQ132" s="307"/>
      <c r="BR132" s="307"/>
      <c r="BS132" s="307"/>
      <c r="BT132" s="307"/>
      <c r="BU132" s="307"/>
      <c r="BV132" s="307"/>
    </row>
    <row r="133" spans="63:74" x14ac:dyDescent="0.25">
      <c r="BK133" s="307"/>
      <c r="BL133" s="307"/>
      <c r="BM133" s="307"/>
      <c r="BN133" s="307"/>
      <c r="BO133" s="307"/>
      <c r="BP133" s="307"/>
      <c r="BQ133" s="307"/>
      <c r="BR133" s="307"/>
      <c r="BS133" s="307"/>
      <c r="BT133" s="307"/>
      <c r="BU133" s="307"/>
      <c r="BV133" s="307"/>
    </row>
    <row r="134" spans="63:74" x14ac:dyDescent="0.25">
      <c r="BK134" s="307"/>
      <c r="BL134" s="307"/>
      <c r="BM134" s="307"/>
      <c r="BN134" s="307"/>
      <c r="BO134" s="307"/>
      <c r="BP134" s="307"/>
      <c r="BQ134" s="307"/>
      <c r="BR134" s="307"/>
      <c r="BS134" s="307"/>
      <c r="BT134" s="307"/>
      <c r="BU134" s="307"/>
      <c r="BV134" s="307"/>
    </row>
    <row r="135" spans="63:74" x14ac:dyDescent="0.25">
      <c r="BK135" s="307"/>
      <c r="BL135" s="307"/>
      <c r="BM135" s="307"/>
      <c r="BN135" s="307"/>
      <c r="BO135" s="307"/>
      <c r="BP135" s="307"/>
      <c r="BQ135" s="307"/>
      <c r="BR135" s="307"/>
      <c r="BS135" s="307"/>
      <c r="BT135" s="307"/>
      <c r="BU135" s="307"/>
      <c r="BV135" s="307"/>
    </row>
    <row r="136" spans="63:74" x14ac:dyDescent="0.25">
      <c r="BK136" s="307"/>
      <c r="BL136" s="307"/>
      <c r="BM136" s="307"/>
      <c r="BN136" s="307"/>
      <c r="BO136" s="307"/>
      <c r="BP136" s="307"/>
      <c r="BQ136" s="307"/>
      <c r="BR136" s="307"/>
      <c r="BS136" s="307"/>
      <c r="BT136" s="307"/>
      <c r="BU136" s="307"/>
      <c r="BV136" s="307"/>
    </row>
    <row r="137" spans="63:74" x14ac:dyDescent="0.25">
      <c r="BK137" s="307"/>
      <c r="BL137" s="307"/>
      <c r="BM137" s="307"/>
      <c r="BN137" s="307"/>
      <c r="BO137" s="307"/>
      <c r="BP137" s="307"/>
      <c r="BQ137" s="307"/>
      <c r="BR137" s="307"/>
      <c r="BS137" s="307"/>
      <c r="BT137" s="307"/>
      <c r="BU137" s="307"/>
      <c r="BV137" s="307"/>
    </row>
    <row r="138" spans="63:74" x14ac:dyDescent="0.25">
      <c r="BK138" s="307"/>
      <c r="BL138" s="307"/>
      <c r="BM138" s="307"/>
      <c r="BN138" s="307"/>
      <c r="BO138" s="307"/>
      <c r="BP138" s="307"/>
      <c r="BQ138" s="307"/>
      <c r="BR138" s="307"/>
      <c r="BS138" s="307"/>
      <c r="BT138" s="307"/>
      <c r="BU138" s="307"/>
      <c r="BV138" s="307"/>
    </row>
    <row r="139" spans="63:74" x14ac:dyDescent="0.25">
      <c r="BK139" s="307"/>
      <c r="BL139" s="307"/>
      <c r="BM139" s="307"/>
      <c r="BN139" s="307"/>
      <c r="BO139" s="307"/>
      <c r="BP139" s="307"/>
      <c r="BQ139" s="307"/>
      <c r="BR139" s="307"/>
      <c r="BS139" s="307"/>
      <c r="BT139" s="307"/>
      <c r="BU139" s="307"/>
      <c r="BV139" s="307"/>
    </row>
    <row r="140" spans="63:74" x14ac:dyDescent="0.25">
      <c r="BK140" s="307"/>
      <c r="BL140" s="307"/>
      <c r="BM140" s="307"/>
      <c r="BN140" s="307"/>
      <c r="BO140" s="307"/>
      <c r="BP140" s="307"/>
      <c r="BQ140" s="307"/>
      <c r="BR140" s="307"/>
      <c r="BS140" s="307"/>
      <c r="BT140" s="307"/>
      <c r="BU140" s="307"/>
      <c r="BV140" s="307"/>
    </row>
    <row r="141" spans="63:74" x14ac:dyDescent="0.25">
      <c r="BK141" s="307"/>
      <c r="BL141" s="307"/>
      <c r="BM141" s="307"/>
      <c r="BN141" s="307"/>
      <c r="BO141" s="307"/>
      <c r="BP141" s="307"/>
      <c r="BQ141" s="307"/>
      <c r="BR141" s="307"/>
      <c r="BS141" s="307"/>
      <c r="BT141" s="307"/>
      <c r="BU141" s="307"/>
      <c r="BV141" s="307"/>
    </row>
    <row r="142" spans="63:74" x14ac:dyDescent="0.25">
      <c r="BK142" s="307"/>
      <c r="BL142" s="307"/>
      <c r="BM142" s="307"/>
      <c r="BN142" s="307"/>
      <c r="BO142" s="307"/>
      <c r="BP142" s="307"/>
      <c r="BQ142" s="307"/>
      <c r="BR142" s="307"/>
      <c r="BS142" s="307"/>
      <c r="BT142" s="307"/>
      <c r="BU142" s="307"/>
      <c r="BV142" s="307"/>
    </row>
    <row r="143" spans="63:74" x14ac:dyDescent="0.25">
      <c r="BK143" s="307"/>
      <c r="BL143" s="307"/>
      <c r="BM143" s="307"/>
      <c r="BN143" s="307"/>
      <c r="BO143" s="307"/>
      <c r="BP143" s="307"/>
      <c r="BQ143" s="307"/>
      <c r="BR143" s="307"/>
      <c r="BS143" s="307"/>
      <c r="BT143" s="307"/>
      <c r="BU143" s="307"/>
      <c r="BV143" s="307"/>
    </row>
    <row r="144" spans="63:74" x14ac:dyDescent="0.25">
      <c r="BK144" s="307"/>
      <c r="BL144" s="307"/>
      <c r="BM144" s="307"/>
      <c r="BN144" s="307"/>
      <c r="BO144" s="307"/>
      <c r="BP144" s="307"/>
      <c r="BQ144" s="307"/>
      <c r="BR144" s="307"/>
      <c r="BS144" s="307"/>
      <c r="BT144" s="307"/>
      <c r="BU144" s="307"/>
      <c r="BV144" s="307"/>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F34" sqref="BF34"/>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2" customWidth="1"/>
    <col min="56" max="58" width="6.54296875" style="578" customWidth="1"/>
    <col min="59" max="62" width="6.54296875" style="372" customWidth="1"/>
    <col min="63" max="74" width="6.54296875" style="13" customWidth="1"/>
    <col min="75" max="16384" width="9.54296875" style="13"/>
  </cols>
  <sheetData>
    <row r="1" spans="1:74" ht="13.4" customHeight="1" x14ac:dyDescent="0.3">
      <c r="A1" s="734" t="s">
        <v>785</v>
      </c>
      <c r="B1" s="766" t="s">
        <v>972</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253"/>
    </row>
    <row r="2" spans="1:74" ht="12.5" x14ac:dyDescent="0.25">
      <c r="A2" s="735"/>
      <c r="B2" s="485" t="str">
        <f>"U.S. Energy Information Administration  |  Short-Term Energy Outlook  - "&amp;Dates!D1</f>
        <v>U.S. Energy Information Administration  |  Short-Term Energy Outlook  - February 2023</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3"/>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48"/>
      <c r="B5" s="49" t="s">
        <v>104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79"/>
      <c r="BE5" s="579"/>
      <c r="BF5" s="579"/>
      <c r="BG5" s="579"/>
      <c r="BH5" s="579"/>
      <c r="BI5" s="579"/>
      <c r="BJ5" s="50"/>
      <c r="BK5" s="50"/>
      <c r="BL5" s="50"/>
      <c r="BM5" s="50"/>
      <c r="BN5" s="50"/>
      <c r="BO5" s="50"/>
      <c r="BP5" s="50"/>
      <c r="BQ5" s="50"/>
      <c r="BR5" s="50"/>
      <c r="BS5" s="50"/>
      <c r="BT5" s="50"/>
      <c r="BU5" s="50"/>
      <c r="BV5" s="50"/>
    </row>
    <row r="6" spans="1:74" ht="11.15" customHeight="1" x14ac:dyDescent="0.25">
      <c r="A6" s="51" t="s">
        <v>511</v>
      </c>
      <c r="B6" s="149" t="s">
        <v>461</v>
      </c>
      <c r="C6" s="209">
        <v>51.375999999999998</v>
      </c>
      <c r="D6" s="209">
        <v>54.954000000000001</v>
      </c>
      <c r="E6" s="209">
        <v>58.151000000000003</v>
      </c>
      <c r="F6" s="209">
        <v>63.862000000000002</v>
      </c>
      <c r="G6" s="209">
        <v>60.826999999999998</v>
      </c>
      <c r="H6" s="209">
        <v>54.656999999999996</v>
      </c>
      <c r="I6" s="209">
        <v>57.353999999999999</v>
      </c>
      <c r="J6" s="209">
        <v>54.805</v>
      </c>
      <c r="K6" s="209">
        <v>56.947000000000003</v>
      </c>
      <c r="L6" s="209">
        <v>53.963000000000001</v>
      </c>
      <c r="M6" s="209">
        <v>57.027000000000001</v>
      </c>
      <c r="N6" s="209">
        <v>59.877000000000002</v>
      </c>
      <c r="O6" s="209">
        <v>57.52</v>
      </c>
      <c r="P6" s="209">
        <v>50.54</v>
      </c>
      <c r="Q6" s="209">
        <v>29.21</v>
      </c>
      <c r="R6" s="209">
        <v>16.55</v>
      </c>
      <c r="S6" s="209">
        <v>28.56</v>
      </c>
      <c r="T6" s="209">
        <v>38.31</v>
      </c>
      <c r="U6" s="209">
        <v>40.71</v>
      </c>
      <c r="V6" s="209">
        <v>42.34</v>
      </c>
      <c r="W6" s="209">
        <v>39.630000000000003</v>
      </c>
      <c r="X6" s="209">
        <v>39.4</v>
      </c>
      <c r="Y6" s="209">
        <v>40.94</v>
      </c>
      <c r="Z6" s="209">
        <v>47.02</v>
      </c>
      <c r="AA6" s="209">
        <v>52</v>
      </c>
      <c r="AB6" s="209">
        <v>59.04</v>
      </c>
      <c r="AC6" s="209">
        <v>62.33</v>
      </c>
      <c r="AD6" s="209">
        <v>61.72</v>
      </c>
      <c r="AE6" s="209">
        <v>65.17</v>
      </c>
      <c r="AF6" s="209">
        <v>71.38</v>
      </c>
      <c r="AG6" s="209">
        <v>72.489999999999995</v>
      </c>
      <c r="AH6" s="209">
        <v>67.73</v>
      </c>
      <c r="AI6" s="209">
        <v>71.650000000000006</v>
      </c>
      <c r="AJ6" s="209">
        <v>81.48</v>
      </c>
      <c r="AK6" s="209">
        <v>79.150000000000006</v>
      </c>
      <c r="AL6" s="209">
        <v>71.709999999999994</v>
      </c>
      <c r="AM6" s="209">
        <v>83.22</v>
      </c>
      <c r="AN6" s="209">
        <v>91.64</v>
      </c>
      <c r="AO6" s="209">
        <v>108.5</v>
      </c>
      <c r="AP6" s="209">
        <v>101.78</v>
      </c>
      <c r="AQ6" s="209">
        <v>109.55</v>
      </c>
      <c r="AR6" s="209">
        <v>114.84</v>
      </c>
      <c r="AS6" s="209">
        <v>101.62</v>
      </c>
      <c r="AT6" s="209">
        <v>93.67</v>
      </c>
      <c r="AU6" s="209">
        <v>84.26</v>
      </c>
      <c r="AV6" s="209">
        <v>87.55</v>
      </c>
      <c r="AW6" s="209">
        <v>84.37</v>
      </c>
      <c r="AX6" s="209">
        <v>76.44</v>
      </c>
      <c r="AY6" s="209">
        <v>78.08</v>
      </c>
      <c r="AZ6" s="298">
        <v>80</v>
      </c>
      <c r="BA6" s="298">
        <v>81</v>
      </c>
      <c r="BB6" s="298">
        <v>80</v>
      </c>
      <c r="BC6" s="298">
        <v>79</v>
      </c>
      <c r="BD6" s="298">
        <v>79</v>
      </c>
      <c r="BE6" s="298">
        <v>78</v>
      </c>
      <c r="BF6" s="298">
        <v>77</v>
      </c>
      <c r="BG6" s="298">
        <v>76</v>
      </c>
      <c r="BH6" s="298">
        <v>76</v>
      </c>
      <c r="BI6" s="298">
        <v>75</v>
      </c>
      <c r="BJ6" s="298">
        <v>75</v>
      </c>
      <c r="BK6" s="298">
        <v>74</v>
      </c>
      <c r="BL6" s="298">
        <v>74</v>
      </c>
      <c r="BM6" s="298">
        <v>74</v>
      </c>
      <c r="BN6" s="298">
        <v>73</v>
      </c>
      <c r="BO6" s="298">
        <v>72</v>
      </c>
      <c r="BP6" s="298">
        <v>72</v>
      </c>
      <c r="BQ6" s="298">
        <v>71</v>
      </c>
      <c r="BR6" s="298">
        <v>71</v>
      </c>
      <c r="BS6" s="298">
        <v>70</v>
      </c>
      <c r="BT6" s="298">
        <v>70</v>
      </c>
      <c r="BU6" s="298">
        <v>69</v>
      </c>
      <c r="BV6" s="298">
        <v>69</v>
      </c>
    </row>
    <row r="7" spans="1:74" ht="11.15" customHeight="1" x14ac:dyDescent="0.25">
      <c r="A7" s="51" t="s">
        <v>93</v>
      </c>
      <c r="B7" s="149" t="s">
        <v>92</v>
      </c>
      <c r="C7" s="209">
        <v>59.41</v>
      </c>
      <c r="D7" s="209">
        <v>63.960999999999999</v>
      </c>
      <c r="E7" s="209">
        <v>66.138999999999996</v>
      </c>
      <c r="F7" s="209">
        <v>71.233000000000004</v>
      </c>
      <c r="G7" s="209">
        <v>71.317999999999998</v>
      </c>
      <c r="H7" s="209">
        <v>64.221000000000004</v>
      </c>
      <c r="I7" s="209">
        <v>63.918999999999997</v>
      </c>
      <c r="J7" s="209">
        <v>59.042000000000002</v>
      </c>
      <c r="K7" s="209">
        <v>62.826999999999998</v>
      </c>
      <c r="L7" s="209">
        <v>59.713000000000001</v>
      </c>
      <c r="M7" s="209">
        <v>63.212000000000003</v>
      </c>
      <c r="N7" s="209">
        <v>67.31</v>
      </c>
      <c r="O7" s="209">
        <v>63.65</v>
      </c>
      <c r="P7" s="209">
        <v>55.66</v>
      </c>
      <c r="Q7" s="209">
        <v>32.01</v>
      </c>
      <c r="R7" s="209">
        <v>18.38</v>
      </c>
      <c r="S7" s="209">
        <v>29.38</v>
      </c>
      <c r="T7" s="209">
        <v>40.270000000000003</v>
      </c>
      <c r="U7" s="209">
        <v>43.24</v>
      </c>
      <c r="V7" s="209">
        <v>44.74</v>
      </c>
      <c r="W7" s="209">
        <v>40.909999999999997</v>
      </c>
      <c r="X7" s="209">
        <v>40.19</v>
      </c>
      <c r="Y7" s="209">
        <v>42.69</v>
      </c>
      <c r="Z7" s="209">
        <v>49.99</v>
      </c>
      <c r="AA7" s="209">
        <v>54.77</v>
      </c>
      <c r="AB7" s="209">
        <v>62.28</v>
      </c>
      <c r="AC7" s="209">
        <v>65.41</v>
      </c>
      <c r="AD7" s="209">
        <v>64.81</v>
      </c>
      <c r="AE7" s="209">
        <v>68.53</v>
      </c>
      <c r="AF7" s="209">
        <v>73.16</v>
      </c>
      <c r="AG7" s="209">
        <v>75.17</v>
      </c>
      <c r="AH7" s="209">
        <v>70.75</v>
      </c>
      <c r="AI7" s="209">
        <v>74.489999999999995</v>
      </c>
      <c r="AJ7" s="209">
        <v>83.54</v>
      </c>
      <c r="AK7" s="209">
        <v>81.05</v>
      </c>
      <c r="AL7" s="209">
        <v>74.17</v>
      </c>
      <c r="AM7" s="209">
        <v>86.51</v>
      </c>
      <c r="AN7" s="209">
        <v>97.13</v>
      </c>
      <c r="AO7" s="209">
        <v>117.25</v>
      </c>
      <c r="AP7" s="209">
        <v>104.58</v>
      </c>
      <c r="AQ7" s="209">
        <v>113.38</v>
      </c>
      <c r="AR7" s="209">
        <v>122.71</v>
      </c>
      <c r="AS7" s="209">
        <v>111.93</v>
      </c>
      <c r="AT7" s="209">
        <v>100.45</v>
      </c>
      <c r="AU7" s="209">
        <v>89.76</v>
      </c>
      <c r="AV7" s="209">
        <v>93.33</v>
      </c>
      <c r="AW7" s="209">
        <v>91.42</v>
      </c>
      <c r="AX7" s="209">
        <v>80.92</v>
      </c>
      <c r="AY7" s="209">
        <v>82.44</v>
      </c>
      <c r="AZ7" s="298">
        <v>85</v>
      </c>
      <c r="BA7" s="298">
        <v>87</v>
      </c>
      <c r="BB7" s="298">
        <v>86</v>
      </c>
      <c r="BC7" s="298">
        <v>85</v>
      </c>
      <c r="BD7" s="298">
        <v>85</v>
      </c>
      <c r="BE7" s="298">
        <v>84</v>
      </c>
      <c r="BF7" s="298">
        <v>83</v>
      </c>
      <c r="BG7" s="298">
        <v>82</v>
      </c>
      <c r="BH7" s="298">
        <v>82</v>
      </c>
      <c r="BI7" s="298">
        <v>81</v>
      </c>
      <c r="BJ7" s="298">
        <v>81</v>
      </c>
      <c r="BK7" s="298">
        <v>80</v>
      </c>
      <c r="BL7" s="298">
        <v>80</v>
      </c>
      <c r="BM7" s="298">
        <v>80</v>
      </c>
      <c r="BN7" s="298">
        <v>79</v>
      </c>
      <c r="BO7" s="298">
        <v>78</v>
      </c>
      <c r="BP7" s="298">
        <v>78</v>
      </c>
      <c r="BQ7" s="298">
        <v>77</v>
      </c>
      <c r="BR7" s="298">
        <v>77</v>
      </c>
      <c r="BS7" s="298">
        <v>76</v>
      </c>
      <c r="BT7" s="298">
        <v>76</v>
      </c>
      <c r="BU7" s="298">
        <v>75</v>
      </c>
      <c r="BV7" s="298">
        <v>75</v>
      </c>
    </row>
    <row r="8" spans="1:74" ht="11.15" customHeight="1" x14ac:dyDescent="0.25">
      <c r="A8" s="51" t="s">
        <v>510</v>
      </c>
      <c r="B8" s="575" t="s">
        <v>974</v>
      </c>
      <c r="C8" s="209">
        <v>49.71</v>
      </c>
      <c r="D8" s="209">
        <v>56.66</v>
      </c>
      <c r="E8" s="209">
        <v>61.14</v>
      </c>
      <c r="F8" s="209">
        <v>65.42</v>
      </c>
      <c r="G8" s="209">
        <v>65.03</v>
      </c>
      <c r="H8" s="209">
        <v>58.16</v>
      </c>
      <c r="I8" s="209">
        <v>59.18</v>
      </c>
      <c r="J8" s="209">
        <v>55.41</v>
      </c>
      <c r="K8" s="209">
        <v>57.31</v>
      </c>
      <c r="L8" s="209">
        <v>54.44</v>
      </c>
      <c r="M8" s="209">
        <v>55.27</v>
      </c>
      <c r="N8" s="209">
        <v>56.85</v>
      </c>
      <c r="O8" s="209">
        <v>53.87</v>
      </c>
      <c r="P8" s="209">
        <v>47.39</v>
      </c>
      <c r="Q8" s="209">
        <v>28.5</v>
      </c>
      <c r="R8" s="209">
        <v>16.739999999999998</v>
      </c>
      <c r="S8" s="209">
        <v>22.56</v>
      </c>
      <c r="T8" s="209">
        <v>36.14</v>
      </c>
      <c r="U8" s="209">
        <v>39.33</v>
      </c>
      <c r="V8" s="209">
        <v>41.72</v>
      </c>
      <c r="W8" s="209">
        <v>38.729999999999997</v>
      </c>
      <c r="X8" s="209">
        <v>37.81</v>
      </c>
      <c r="Y8" s="209">
        <v>39.15</v>
      </c>
      <c r="Z8" s="209">
        <v>45.34</v>
      </c>
      <c r="AA8" s="209">
        <v>49.6</v>
      </c>
      <c r="AB8" s="209">
        <v>55.71</v>
      </c>
      <c r="AC8" s="209">
        <v>59.84</v>
      </c>
      <c r="AD8" s="209">
        <v>60.88</v>
      </c>
      <c r="AE8" s="209">
        <v>63.81</v>
      </c>
      <c r="AF8" s="209">
        <v>68.86</v>
      </c>
      <c r="AG8" s="209">
        <v>69.91</v>
      </c>
      <c r="AH8" s="209">
        <v>65.72</v>
      </c>
      <c r="AI8" s="209">
        <v>69.27</v>
      </c>
      <c r="AJ8" s="209">
        <v>75.94</v>
      </c>
      <c r="AK8" s="209">
        <v>76.61</v>
      </c>
      <c r="AL8" s="209">
        <v>68.22</v>
      </c>
      <c r="AM8" s="209">
        <v>76.930000000000007</v>
      </c>
      <c r="AN8" s="209">
        <v>87.48</v>
      </c>
      <c r="AO8" s="209">
        <v>104.48</v>
      </c>
      <c r="AP8" s="209">
        <v>102.62</v>
      </c>
      <c r="AQ8" s="209">
        <v>106.79</v>
      </c>
      <c r="AR8" s="209">
        <v>112.13</v>
      </c>
      <c r="AS8" s="209">
        <v>99.67</v>
      </c>
      <c r="AT8" s="209">
        <v>92.21</v>
      </c>
      <c r="AU8" s="209">
        <v>83.3</v>
      </c>
      <c r="AV8" s="209">
        <v>84.13</v>
      </c>
      <c r="AW8" s="209">
        <v>79.900000000000006</v>
      </c>
      <c r="AX8" s="209">
        <v>73.69</v>
      </c>
      <c r="AY8" s="209">
        <v>75.33</v>
      </c>
      <c r="AZ8" s="298">
        <v>77.25</v>
      </c>
      <c r="BA8" s="298">
        <v>78.25</v>
      </c>
      <c r="BB8" s="298">
        <v>77.25</v>
      </c>
      <c r="BC8" s="298">
        <v>76.25</v>
      </c>
      <c r="BD8" s="298">
        <v>76.25</v>
      </c>
      <c r="BE8" s="298">
        <v>75.25</v>
      </c>
      <c r="BF8" s="298">
        <v>74.25</v>
      </c>
      <c r="BG8" s="298">
        <v>73.25</v>
      </c>
      <c r="BH8" s="298">
        <v>73.25</v>
      </c>
      <c r="BI8" s="298">
        <v>72.25</v>
      </c>
      <c r="BJ8" s="298">
        <v>72.25</v>
      </c>
      <c r="BK8" s="298">
        <v>71.25</v>
      </c>
      <c r="BL8" s="298">
        <v>71.25</v>
      </c>
      <c r="BM8" s="298">
        <v>71.25</v>
      </c>
      <c r="BN8" s="298">
        <v>70.25</v>
      </c>
      <c r="BO8" s="298">
        <v>69.25</v>
      </c>
      <c r="BP8" s="298">
        <v>69.25</v>
      </c>
      <c r="BQ8" s="298">
        <v>68.25</v>
      </c>
      <c r="BR8" s="298">
        <v>68.25</v>
      </c>
      <c r="BS8" s="298">
        <v>67.25</v>
      </c>
      <c r="BT8" s="298">
        <v>67.25</v>
      </c>
      <c r="BU8" s="298">
        <v>66.25</v>
      </c>
      <c r="BV8" s="298">
        <v>66.25</v>
      </c>
    </row>
    <row r="9" spans="1:74" ht="11.15" customHeight="1" x14ac:dyDescent="0.25">
      <c r="A9" s="51" t="s">
        <v>773</v>
      </c>
      <c r="B9" s="575" t="s">
        <v>973</v>
      </c>
      <c r="C9" s="209">
        <v>52.29</v>
      </c>
      <c r="D9" s="209">
        <v>57.62</v>
      </c>
      <c r="E9" s="209">
        <v>61.64</v>
      </c>
      <c r="F9" s="209">
        <v>66.510000000000005</v>
      </c>
      <c r="G9" s="209">
        <v>65.11</v>
      </c>
      <c r="H9" s="209">
        <v>59.16</v>
      </c>
      <c r="I9" s="209">
        <v>60.53</v>
      </c>
      <c r="J9" s="209">
        <v>56.9</v>
      </c>
      <c r="K9" s="209">
        <v>58.6</v>
      </c>
      <c r="L9" s="209">
        <v>55.85</v>
      </c>
      <c r="M9" s="209">
        <v>57.88</v>
      </c>
      <c r="N9" s="209">
        <v>60.27</v>
      </c>
      <c r="O9" s="209">
        <v>57.92</v>
      </c>
      <c r="P9" s="209">
        <v>51.37</v>
      </c>
      <c r="Q9" s="209">
        <v>32.549999999999997</v>
      </c>
      <c r="R9" s="209">
        <v>19.32</v>
      </c>
      <c r="S9" s="209">
        <v>23.55</v>
      </c>
      <c r="T9" s="209">
        <v>36.799999999999997</v>
      </c>
      <c r="U9" s="209">
        <v>40.08</v>
      </c>
      <c r="V9" s="209">
        <v>42.42</v>
      </c>
      <c r="W9" s="209">
        <v>39.81</v>
      </c>
      <c r="X9" s="209">
        <v>39.21</v>
      </c>
      <c r="Y9" s="209">
        <v>40.68</v>
      </c>
      <c r="Z9" s="209">
        <v>46.2</v>
      </c>
      <c r="AA9" s="209">
        <v>51.39</v>
      </c>
      <c r="AB9" s="209">
        <v>58.41</v>
      </c>
      <c r="AC9" s="209">
        <v>61.97</v>
      </c>
      <c r="AD9" s="209">
        <v>62.4</v>
      </c>
      <c r="AE9" s="209">
        <v>65.150000000000006</v>
      </c>
      <c r="AF9" s="209">
        <v>70.55</v>
      </c>
      <c r="AG9" s="209">
        <v>71.98</v>
      </c>
      <c r="AH9" s="209">
        <v>67.89</v>
      </c>
      <c r="AI9" s="209">
        <v>71.099999999999994</v>
      </c>
      <c r="AJ9" s="209">
        <v>78.83</v>
      </c>
      <c r="AK9" s="209">
        <v>78.47</v>
      </c>
      <c r="AL9" s="209">
        <v>71.98</v>
      </c>
      <c r="AM9" s="209">
        <v>80.19</v>
      </c>
      <c r="AN9" s="209">
        <v>90.12</v>
      </c>
      <c r="AO9" s="209">
        <v>106.96</v>
      </c>
      <c r="AP9" s="209">
        <v>105.12</v>
      </c>
      <c r="AQ9" s="209">
        <v>109.76</v>
      </c>
      <c r="AR9" s="209">
        <v>114.45</v>
      </c>
      <c r="AS9" s="209">
        <v>102.82</v>
      </c>
      <c r="AT9" s="209">
        <v>95.8</v>
      </c>
      <c r="AU9" s="209">
        <v>86.57</v>
      </c>
      <c r="AV9" s="209">
        <v>87.99</v>
      </c>
      <c r="AW9" s="209">
        <v>85.47</v>
      </c>
      <c r="AX9" s="209">
        <v>75.94</v>
      </c>
      <c r="AY9" s="209">
        <v>77.58</v>
      </c>
      <c r="AZ9" s="298">
        <v>79.5</v>
      </c>
      <c r="BA9" s="298">
        <v>80.5</v>
      </c>
      <c r="BB9" s="298">
        <v>79.5</v>
      </c>
      <c r="BC9" s="298">
        <v>78.5</v>
      </c>
      <c r="BD9" s="298">
        <v>78.5</v>
      </c>
      <c r="BE9" s="298">
        <v>77.5</v>
      </c>
      <c r="BF9" s="298">
        <v>76.5</v>
      </c>
      <c r="BG9" s="298">
        <v>75.5</v>
      </c>
      <c r="BH9" s="298">
        <v>75.5</v>
      </c>
      <c r="BI9" s="298">
        <v>74.5</v>
      </c>
      <c r="BJ9" s="298">
        <v>74.5</v>
      </c>
      <c r="BK9" s="298">
        <v>73.5</v>
      </c>
      <c r="BL9" s="298">
        <v>73.5</v>
      </c>
      <c r="BM9" s="298">
        <v>73.5</v>
      </c>
      <c r="BN9" s="298">
        <v>72.5</v>
      </c>
      <c r="BO9" s="298">
        <v>71.5</v>
      </c>
      <c r="BP9" s="298">
        <v>71.5</v>
      </c>
      <c r="BQ9" s="298">
        <v>70.5</v>
      </c>
      <c r="BR9" s="298">
        <v>70.5</v>
      </c>
      <c r="BS9" s="298">
        <v>69.5</v>
      </c>
      <c r="BT9" s="298">
        <v>69.5</v>
      </c>
      <c r="BU9" s="298">
        <v>68.5</v>
      </c>
      <c r="BV9" s="298">
        <v>68.5</v>
      </c>
    </row>
    <row r="10" spans="1:74" ht="11.15" customHeight="1" x14ac:dyDescent="0.25">
      <c r="A10" s="48"/>
      <c r="B10" s="49" t="s">
        <v>975</v>
      </c>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4"/>
      <c r="AT10" s="214"/>
      <c r="AU10" s="214"/>
      <c r="AV10" s="214"/>
      <c r="AW10" s="214"/>
      <c r="AX10" s="214"/>
      <c r="AY10" s="214"/>
      <c r="AZ10" s="370"/>
      <c r="BA10" s="370"/>
      <c r="BB10" s="732"/>
      <c r="BC10" s="732"/>
      <c r="BD10" s="732"/>
      <c r="BE10" s="732"/>
      <c r="BF10" s="732"/>
      <c r="BG10" s="732"/>
      <c r="BH10" s="732"/>
      <c r="BI10" s="732"/>
      <c r="BJ10" s="370"/>
      <c r="BK10" s="370"/>
      <c r="BL10" s="370"/>
      <c r="BM10" s="370"/>
      <c r="BN10" s="370"/>
      <c r="BO10" s="370"/>
      <c r="BP10" s="370"/>
      <c r="BQ10" s="370"/>
      <c r="BR10" s="370"/>
      <c r="BS10" s="370"/>
      <c r="BT10" s="370"/>
      <c r="BU10" s="370"/>
      <c r="BV10" s="370"/>
    </row>
    <row r="11" spans="1:74" ht="11.15" customHeight="1" x14ac:dyDescent="0.25">
      <c r="A11" s="48"/>
      <c r="B11" s="49" t="s">
        <v>538</v>
      </c>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370"/>
      <c r="BA11" s="370"/>
      <c r="BB11" s="370"/>
      <c r="BC11" s="370"/>
      <c r="BD11" s="370"/>
      <c r="BE11" s="370"/>
      <c r="BF11" s="370"/>
      <c r="BG11" s="370"/>
      <c r="BH11" s="370"/>
      <c r="BI11" s="370"/>
      <c r="BJ11" s="370"/>
      <c r="BK11" s="370"/>
      <c r="BL11" s="370"/>
      <c r="BM11" s="370"/>
      <c r="BN11" s="370"/>
      <c r="BO11" s="370"/>
      <c r="BP11" s="370"/>
      <c r="BQ11" s="370"/>
      <c r="BR11" s="370"/>
      <c r="BS11" s="370"/>
      <c r="BT11" s="370"/>
      <c r="BU11" s="370"/>
      <c r="BV11" s="370"/>
    </row>
    <row r="12" spans="1:74" ht="11.15" customHeight="1" x14ac:dyDescent="0.25">
      <c r="A12" s="51" t="s">
        <v>758</v>
      </c>
      <c r="B12" s="149" t="s">
        <v>539</v>
      </c>
      <c r="C12" s="231">
        <v>148.30000000000001</v>
      </c>
      <c r="D12" s="231">
        <v>162.4</v>
      </c>
      <c r="E12" s="231">
        <v>188.1</v>
      </c>
      <c r="F12" s="231">
        <v>213.8</v>
      </c>
      <c r="G12" s="231">
        <v>211</v>
      </c>
      <c r="H12" s="231">
        <v>190.9</v>
      </c>
      <c r="I12" s="231">
        <v>198.4</v>
      </c>
      <c r="J12" s="231">
        <v>182</v>
      </c>
      <c r="K12" s="231">
        <v>185.4</v>
      </c>
      <c r="L12" s="231">
        <v>187.1</v>
      </c>
      <c r="M12" s="231">
        <v>181.9</v>
      </c>
      <c r="N12" s="231">
        <v>175.7</v>
      </c>
      <c r="O12" s="231">
        <v>174.3</v>
      </c>
      <c r="P12" s="231">
        <v>166.9</v>
      </c>
      <c r="Q12" s="231">
        <v>112.7</v>
      </c>
      <c r="R12" s="231">
        <v>64.5</v>
      </c>
      <c r="S12" s="231">
        <v>104.9</v>
      </c>
      <c r="T12" s="231">
        <v>131.1</v>
      </c>
      <c r="U12" s="231">
        <v>138</v>
      </c>
      <c r="V12" s="231">
        <v>138.9</v>
      </c>
      <c r="W12" s="231">
        <v>135.4</v>
      </c>
      <c r="X12" s="231">
        <v>131.19999999999999</v>
      </c>
      <c r="Y12" s="231">
        <v>128.69999999999999</v>
      </c>
      <c r="Z12" s="231">
        <v>139.4</v>
      </c>
      <c r="AA12" s="231">
        <v>157.5</v>
      </c>
      <c r="AB12" s="231">
        <v>178.4</v>
      </c>
      <c r="AC12" s="231">
        <v>201.1</v>
      </c>
      <c r="AD12" s="231">
        <v>205.5</v>
      </c>
      <c r="AE12" s="231">
        <v>218.1</v>
      </c>
      <c r="AF12" s="231">
        <v>225.2</v>
      </c>
      <c r="AG12" s="231">
        <v>233.7</v>
      </c>
      <c r="AH12" s="231">
        <v>230.2</v>
      </c>
      <c r="AI12" s="231">
        <v>231</v>
      </c>
      <c r="AJ12" s="231">
        <v>249.4</v>
      </c>
      <c r="AK12" s="231">
        <v>248.4</v>
      </c>
      <c r="AL12" s="231">
        <v>230.4</v>
      </c>
      <c r="AM12" s="231">
        <v>242.3</v>
      </c>
      <c r="AN12" s="231">
        <v>263.89999999999998</v>
      </c>
      <c r="AO12" s="231">
        <v>323.2</v>
      </c>
      <c r="AP12" s="231">
        <v>325.95240000000001</v>
      </c>
      <c r="AQ12" s="231">
        <v>386.60239999999999</v>
      </c>
      <c r="AR12" s="231">
        <v>412.33839999999998</v>
      </c>
      <c r="AS12" s="231">
        <v>337.64400000000001</v>
      </c>
      <c r="AT12" s="231">
        <v>305.18360000000001</v>
      </c>
      <c r="AU12" s="231">
        <v>290.3245</v>
      </c>
      <c r="AV12" s="231">
        <v>300.13810000000001</v>
      </c>
      <c r="AW12" s="231">
        <v>270.36649999999997</v>
      </c>
      <c r="AX12" s="231">
        <v>229.08250000000001</v>
      </c>
      <c r="AY12" s="231">
        <v>259.16480000000001</v>
      </c>
      <c r="AZ12" s="304">
        <v>269.48950000000002</v>
      </c>
      <c r="BA12" s="304">
        <v>270.4973</v>
      </c>
      <c r="BB12" s="304">
        <v>267.4273</v>
      </c>
      <c r="BC12" s="304">
        <v>259.16980000000001</v>
      </c>
      <c r="BD12" s="304">
        <v>258.86930000000001</v>
      </c>
      <c r="BE12" s="304">
        <v>254.59800000000001</v>
      </c>
      <c r="BF12" s="304">
        <v>255.74449999999999</v>
      </c>
      <c r="BG12" s="304">
        <v>245.65039999999999</v>
      </c>
      <c r="BH12" s="304">
        <v>237.98249999999999</v>
      </c>
      <c r="BI12" s="304">
        <v>233.78800000000001</v>
      </c>
      <c r="BJ12" s="304">
        <v>234.85419999999999</v>
      </c>
      <c r="BK12" s="304">
        <v>230.69550000000001</v>
      </c>
      <c r="BL12" s="304">
        <v>228.23320000000001</v>
      </c>
      <c r="BM12" s="304">
        <v>234.4906</v>
      </c>
      <c r="BN12" s="304">
        <v>237.37360000000001</v>
      </c>
      <c r="BO12" s="304">
        <v>238.20160000000001</v>
      </c>
      <c r="BP12" s="304">
        <v>236.11770000000001</v>
      </c>
      <c r="BQ12" s="304">
        <v>230.2406</v>
      </c>
      <c r="BR12" s="304">
        <v>230.62899999999999</v>
      </c>
      <c r="BS12" s="304">
        <v>221.0539</v>
      </c>
      <c r="BT12" s="304">
        <v>214.40430000000001</v>
      </c>
      <c r="BU12" s="304">
        <v>210.2653</v>
      </c>
      <c r="BV12" s="304">
        <v>205.33860000000001</v>
      </c>
    </row>
    <row r="13" spans="1:74" ht="11.15" customHeight="1" x14ac:dyDescent="0.25">
      <c r="A13" s="48" t="s">
        <v>774</v>
      </c>
      <c r="B13" s="149" t="s">
        <v>544</v>
      </c>
      <c r="C13" s="231">
        <v>178.9</v>
      </c>
      <c r="D13" s="231">
        <v>195</v>
      </c>
      <c r="E13" s="231">
        <v>202</v>
      </c>
      <c r="F13" s="231">
        <v>210</v>
      </c>
      <c r="G13" s="231">
        <v>210.6</v>
      </c>
      <c r="H13" s="231">
        <v>187.4</v>
      </c>
      <c r="I13" s="231">
        <v>193.8</v>
      </c>
      <c r="J13" s="231">
        <v>186.5</v>
      </c>
      <c r="K13" s="231">
        <v>195.5</v>
      </c>
      <c r="L13" s="231">
        <v>198.4</v>
      </c>
      <c r="M13" s="231">
        <v>197.4</v>
      </c>
      <c r="N13" s="231">
        <v>194.3</v>
      </c>
      <c r="O13" s="231">
        <v>185.8</v>
      </c>
      <c r="P13" s="231">
        <v>167.1</v>
      </c>
      <c r="Q13" s="231">
        <v>127.8</v>
      </c>
      <c r="R13" s="231">
        <v>90.8</v>
      </c>
      <c r="S13" s="231">
        <v>87.8</v>
      </c>
      <c r="T13" s="231">
        <v>113.5</v>
      </c>
      <c r="U13" s="231">
        <v>125.4</v>
      </c>
      <c r="V13" s="231">
        <v>127.5</v>
      </c>
      <c r="W13" s="231">
        <v>119.5</v>
      </c>
      <c r="X13" s="231">
        <v>121.5</v>
      </c>
      <c r="Y13" s="231">
        <v>131.5</v>
      </c>
      <c r="Z13" s="231">
        <v>147.5</v>
      </c>
      <c r="AA13" s="231">
        <v>158</v>
      </c>
      <c r="AB13" s="231">
        <v>180.6</v>
      </c>
      <c r="AC13" s="231">
        <v>195.6</v>
      </c>
      <c r="AD13" s="231">
        <v>191.1</v>
      </c>
      <c r="AE13" s="231">
        <v>207.2</v>
      </c>
      <c r="AF13" s="231">
        <v>214.7</v>
      </c>
      <c r="AG13" s="231">
        <v>218.2</v>
      </c>
      <c r="AH13" s="231">
        <v>214.6</v>
      </c>
      <c r="AI13" s="231">
        <v>224</v>
      </c>
      <c r="AJ13" s="231">
        <v>250.4</v>
      </c>
      <c r="AK13" s="231">
        <v>245.4</v>
      </c>
      <c r="AL13" s="231">
        <v>227.3</v>
      </c>
      <c r="AM13" s="231">
        <v>255</v>
      </c>
      <c r="AN13" s="231">
        <v>283</v>
      </c>
      <c r="AO13" s="231">
        <v>358.2</v>
      </c>
      <c r="AP13" s="231">
        <v>395.22120000000001</v>
      </c>
      <c r="AQ13" s="231">
        <v>423.03480000000002</v>
      </c>
      <c r="AR13" s="231">
        <v>435.41969999999998</v>
      </c>
      <c r="AS13" s="231">
        <v>368.70249999999999</v>
      </c>
      <c r="AT13" s="231">
        <v>356.71859999999998</v>
      </c>
      <c r="AU13" s="231">
        <v>345.33019999999999</v>
      </c>
      <c r="AV13" s="231">
        <v>413.72789999999998</v>
      </c>
      <c r="AW13" s="231">
        <v>362.37329999999997</v>
      </c>
      <c r="AX13" s="231">
        <v>305.28840000000002</v>
      </c>
      <c r="AY13" s="231">
        <v>326.69510000000002</v>
      </c>
      <c r="AZ13" s="304">
        <v>320.88260000000002</v>
      </c>
      <c r="BA13" s="304">
        <v>327.90429999999998</v>
      </c>
      <c r="BB13" s="304">
        <v>321.49349999999998</v>
      </c>
      <c r="BC13" s="304">
        <v>306.7824</v>
      </c>
      <c r="BD13" s="304">
        <v>291.56709999999998</v>
      </c>
      <c r="BE13" s="304">
        <v>285.55919999999998</v>
      </c>
      <c r="BF13" s="304">
        <v>268.65960000000001</v>
      </c>
      <c r="BG13" s="304">
        <v>272.69060000000002</v>
      </c>
      <c r="BH13" s="304">
        <v>276.70119999999997</v>
      </c>
      <c r="BI13" s="304">
        <v>277.5634</v>
      </c>
      <c r="BJ13" s="304">
        <v>272.32470000000001</v>
      </c>
      <c r="BK13" s="304">
        <v>264.79109999999997</v>
      </c>
      <c r="BL13" s="304">
        <v>256.10019999999997</v>
      </c>
      <c r="BM13" s="304">
        <v>246.3175</v>
      </c>
      <c r="BN13" s="304">
        <v>238.96780000000001</v>
      </c>
      <c r="BO13" s="304">
        <v>240.4385</v>
      </c>
      <c r="BP13" s="304">
        <v>232.95410000000001</v>
      </c>
      <c r="BQ13" s="304">
        <v>234.96600000000001</v>
      </c>
      <c r="BR13" s="304">
        <v>238.5393</v>
      </c>
      <c r="BS13" s="304">
        <v>235.35470000000001</v>
      </c>
      <c r="BT13" s="304">
        <v>248.23410000000001</v>
      </c>
      <c r="BU13" s="304">
        <v>248.21809999999999</v>
      </c>
      <c r="BV13" s="304">
        <v>246.31540000000001</v>
      </c>
    </row>
    <row r="14" spans="1:74" ht="11.15" customHeight="1" x14ac:dyDescent="0.25">
      <c r="A14" s="51" t="s">
        <v>514</v>
      </c>
      <c r="B14" s="575" t="s">
        <v>1338</v>
      </c>
      <c r="C14" s="231">
        <v>181.3</v>
      </c>
      <c r="D14" s="231">
        <v>190.7</v>
      </c>
      <c r="E14" s="231">
        <v>195.8</v>
      </c>
      <c r="F14" s="231">
        <v>199.3</v>
      </c>
      <c r="G14" s="231">
        <v>198.9</v>
      </c>
      <c r="H14" s="231">
        <v>182.4</v>
      </c>
      <c r="I14" s="231">
        <v>184.7</v>
      </c>
      <c r="J14" s="231">
        <v>179.5</v>
      </c>
      <c r="K14" s="231">
        <v>190.1</v>
      </c>
      <c r="L14" s="231">
        <v>192.6</v>
      </c>
      <c r="M14" s="231">
        <v>188.4</v>
      </c>
      <c r="N14" s="231">
        <v>191.9</v>
      </c>
      <c r="O14" s="231">
        <v>186.3</v>
      </c>
      <c r="P14" s="231">
        <v>162.69999999999999</v>
      </c>
      <c r="Q14" s="231">
        <v>123.8</v>
      </c>
      <c r="R14" s="231">
        <v>87.2</v>
      </c>
      <c r="S14" s="231">
        <v>79.5</v>
      </c>
      <c r="T14" s="231">
        <v>100.2</v>
      </c>
      <c r="U14" s="231">
        <v>115.2</v>
      </c>
      <c r="V14" s="231">
        <v>117.9</v>
      </c>
      <c r="W14" s="231">
        <v>109.1</v>
      </c>
      <c r="X14" s="231">
        <v>108.9</v>
      </c>
      <c r="Y14" s="231">
        <v>115.6</v>
      </c>
      <c r="Z14" s="231">
        <v>134.1</v>
      </c>
      <c r="AA14" s="231">
        <v>148.1</v>
      </c>
      <c r="AB14" s="231">
        <v>166.7</v>
      </c>
      <c r="AC14" s="231">
        <v>172.6</v>
      </c>
      <c r="AD14" s="231">
        <v>170</v>
      </c>
      <c r="AE14" s="231">
        <v>180.6</v>
      </c>
      <c r="AF14" s="231">
        <v>192.7</v>
      </c>
      <c r="AG14" s="231">
        <v>193.1</v>
      </c>
      <c r="AH14" s="231">
        <v>188.5</v>
      </c>
      <c r="AI14" s="231">
        <v>204.1</v>
      </c>
      <c r="AJ14" s="231">
        <v>235.6</v>
      </c>
      <c r="AK14" s="231">
        <v>226.7</v>
      </c>
      <c r="AL14" s="231">
        <v>211.1</v>
      </c>
      <c r="AM14" s="231">
        <v>243.8</v>
      </c>
      <c r="AN14" s="231">
        <v>274.2</v>
      </c>
      <c r="AO14" s="231">
        <v>347.9</v>
      </c>
      <c r="AP14" s="231">
        <v>386.48320000000001</v>
      </c>
      <c r="AQ14" s="231">
        <v>449.48079999999999</v>
      </c>
      <c r="AR14" s="231">
        <v>418.53530000000001</v>
      </c>
      <c r="AS14" s="231">
        <v>359.1542</v>
      </c>
      <c r="AT14" s="231">
        <v>341.27339999999998</v>
      </c>
      <c r="AU14" s="231">
        <v>334.17860000000002</v>
      </c>
      <c r="AV14" s="231">
        <v>421.10039999999998</v>
      </c>
      <c r="AW14" s="231">
        <v>382.64839999999998</v>
      </c>
      <c r="AX14" s="231">
        <v>295.8374</v>
      </c>
      <c r="AY14" s="231">
        <v>310.64510000000001</v>
      </c>
      <c r="AZ14" s="304">
        <v>301.89920000000001</v>
      </c>
      <c r="BA14" s="304">
        <v>303.62110000000001</v>
      </c>
      <c r="BB14" s="304">
        <v>299.40030000000002</v>
      </c>
      <c r="BC14" s="304">
        <v>290.3999</v>
      </c>
      <c r="BD14" s="304">
        <v>283.03190000000001</v>
      </c>
      <c r="BE14" s="304">
        <v>274.02679999999998</v>
      </c>
      <c r="BF14" s="304">
        <v>259.83580000000001</v>
      </c>
      <c r="BG14" s="304">
        <v>262.20249999999999</v>
      </c>
      <c r="BH14" s="304">
        <v>270.01679999999999</v>
      </c>
      <c r="BI14" s="304">
        <v>270.5147</v>
      </c>
      <c r="BJ14" s="304">
        <v>267.13400000000001</v>
      </c>
      <c r="BK14" s="304">
        <v>258.40949999999998</v>
      </c>
      <c r="BL14" s="304">
        <v>247.16929999999999</v>
      </c>
      <c r="BM14" s="304">
        <v>238.36080000000001</v>
      </c>
      <c r="BN14" s="304">
        <v>227.9376</v>
      </c>
      <c r="BO14" s="304">
        <v>230.96299999999999</v>
      </c>
      <c r="BP14" s="304">
        <v>220.6217</v>
      </c>
      <c r="BQ14" s="304">
        <v>221.50839999999999</v>
      </c>
      <c r="BR14" s="304">
        <v>224.3716</v>
      </c>
      <c r="BS14" s="304">
        <v>222.1276</v>
      </c>
      <c r="BT14" s="304">
        <v>239.57259999999999</v>
      </c>
      <c r="BU14" s="304">
        <v>241.04329999999999</v>
      </c>
      <c r="BV14" s="304">
        <v>241.4819</v>
      </c>
    </row>
    <row r="15" spans="1:74" ht="11.15" customHeight="1" x14ac:dyDescent="0.25">
      <c r="A15" s="48"/>
      <c r="B15" s="49" t="s">
        <v>10</v>
      </c>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370"/>
      <c r="BA15" s="370"/>
      <c r="BB15" s="370"/>
      <c r="BC15" s="370"/>
      <c r="BD15" s="370"/>
      <c r="BE15" s="370"/>
      <c r="BF15" s="370"/>
      <c r="BG15" s="370"/>
      <c r="BH15" s="370"/>
      <c r="BI15" s="370"/>
      <c r="BJ15" s="370"/>
      <c r="BK15" s="370"/>
      <c r="BL15" s="370"/>
      <c r="BM15" s="370"/>
      <c r="BN15" s="370"/>
      <c r="BO15" s="370"/>
      <c r="BP15" s="370"/>
      <c r="BQ15" s="370"/>
      <c r="BR15" s="370"/>
      <c r="BS15" s="370"/>
      <c r="BT15" s="370"/>
      <c r="BU15" s="370"/>
      <c r="BV15" s="370"/>
    </row>
    <row r="16" spans="1:74" ht="11.15" customHeight="1" x14ac:dyDescent="0.25">
      <c r="A16" s="51" t="s">
        <v>775</v>
      </c>
      <c r="B16" s="149" t="s">
        <v>379</v>
      </c>
      <c r="C16" s="231">
        <v>182.7</v>
      </c>
      <c r="D16" s="231">
        <v>195.6</v>
      </c>
      <c r="E16" s="231">
        <v>200.5</v>
      </c>
      <c r="F16" s="231">
        <v>206.3</v>
      </c>
      <c r="G16" s="231">
        <v>214.1</v>
      </c>
      <c r="H16" s="231">
        <v>190.7</v>
      </c>
      <c r="I16" s="231">
        <v>197.3</v>
      </c>
      <c r="J16" s="231">
        <v>190.1</v>
      </c>
      <c r="K16" s="231">
        <v>193.7</v>
      </c>
      <c r="L16" s="231">
        <v>196.5</v>
      </c>
      <c r="M16" s="231">
        <v>197.9</v>
      </c>
      <c r="N16" s="231">
        <v>197.9</v>
      </c>
      <c r="O16" s="231">
        <v>195.8</v>
      </c>
      <c r="P16" s="231">
        <v>166.7</v>
      </c>
      <c r="Q16" s="231">
        <v>125.7</v>
      </c>
      <c r="R16" s="231">
        <v>74</v>
      </c>
      <c r="S16" s="231">
        <v>72.8</v>
      </c>
      <c r="T16" s="231">
        <v>104.6</v>
      </c>
      <c r="U16" s="231">
        <v>117.5</v>
      </c>
      <c r="V16" s="231">
        <v>118.8</v>
      </c>
      <c r="W16" s="231">
        <v>111</v>
      </c>
      <c r="X16" s="231">
        <v>113.4</v>
      </c>
      <c r="Y16" s="231">
        <v>121.6</v>
      </c>
      <c r="Z16" s="231">
        <v>139.5</v>
      </c>
      <c r="AA16" s="231">
        <v>148.5</v>
      </c>
      <c r="AB16" s="231">
        <v>164.2</v>
      </c>
      <c r="AC16" s="231">
        <v>176.3</v>
      </c>
      <c r="AD16" s="231">
        <v>172.4</v>
      </c>
      <c r="AE16" s="231">
        <v>182.2</v>
      </c>
      <c r="AF16" s="231">
        <v>190.6</v>
      </c>
      <c r="AG16" s="231">
        <v>198.1</v>
      </c>
      <c r="AH16" s="231">
        <v>196.5</v>
      </c>
      <c r="AI16" s="231">
        <v>203.2</v>
      </c>
      <c r="AJ16" s="231">
        <v>230.3</v>
      </c>
      <c r="AK16" s="231">
        <v>230.9</v>
      </c>
      <c r="AL16" s="231">
        <v>216.8</v>
      </c>
      <c r="AM16" s="231">
        <v>245.1</v>
      </c>
      <c r="AN16" s="231">
        <v>265.3</v>
      </c>
      <c r="AO16" s="231">
        <v>332.6</v>
      </c>
      <c r="AP16" s="231">
        <v>393.28480000000002</v>
      </c>
      <c r="AQ16" s="231">
        <v>395.21559999999999</v>
      </c>
      <c r="AR16" s="231">
        <v>411.09980000000002</v>
      </c>
      <c r="AS16" s="231">
        <v>351.46629999999999</v>
      </c>
      <c r="AT16" s="231">
        <v>337.37889999999999</v>
      </c>
      <c r="AU16" s="231">
        <v>331.54570000000001</v>
      </c>
      <c r="AV16" s="231">
        <v>379.1284</v>
      </c>
      <c r="AW16" s="231">
        <v>322.40300000000002</v>
      </c>
      <c r="AX16" s="231">
        <v>295.24009999999998</v>
      </c>
      <c r="AY16" s="231">
        <v>358.56229999999999</v>
      </c>
      <c r="AZ16" s="304">
        <v>360.88209999999998</v>
      </c>
      <c r="BA16" s="304">
        <v>352.43459999999999</v>
      </c>
      <c r="BB16" s="304">
        <v>331.54579999999999</v>
      </c>
      <c r="BC16" s="304">
        <v>316.56479999999999</v>
      </c>
      <c r="BD16" s="304">
        <v>294.9957</v>
      </c>
      <c r="BE16" s="304">
        <v>286.8116</v>
      </c>
      <c r="BF16" s="304">
        <v>271.30930000000001</v>
      </c>
      <c r="BG16" s="304">
        <v>273.47140000000002</v>
      </c>
      <c r="BH16" s="304">
        <v>272.2824</v>
      </c>
      <c r="BI16" s="304">
        <v>264.73200000000003</v>
      </c>
      <c r="BJ16" s="304">
        <v>254.01310000000001</v>
      </c>
      <c r="BK16" s="304">
        <v>245.3381</v>
      </c>
      <c r="BL16" s="304">
        <v>240.86150000000001</v>
      </c>
      <c r="BM16" s="304">
        <v>240.91540000000001</v>
      </c>
      <c r="BN16" s="304">
        <v>233.3768</v>
      </c>
      <c r="BO16" s="304">
        <v>233.28829999999999</v>
      </c>
      <c r="BP16" s="304">
        <v>221.7696</v>
      </c>
      <c r="BQ16" s="304">
        <v>225.1378</v>
      </c>
      <c r="BR16" s="304">
        <v>227.84979999999999</v>
      </c>
      <c r="BS16" s="304">
        <v>226.8664</v>
      </c>
      <c r="BT16" s="304">
        <v>237.17679999999999</v>
      </c>
      <c r="BU16" s="304">
        <v>239.0761</v>
      </c>
      <c r="BV16" s="304">
        <v>241.3</v>
      </c>
    </row>
    <row r="17" spans="1:74" ht="11.15" customHeight="1" x14ac:dyDescent="0.25">
      <c r="A17" s="51" t="s">
        <v>515</v>
      </c>
      <c r="B17" s="149" t="s">
        <v>106</v>
      </c>
      <c r="C17" s="231">
        <v>142.5</v>
      </c>
      <c r="D17" s="231">
        <v>156.80000000000001</v>
      </c>
      <c r="E17" s="231">
        <v>163.9</v>
      </c>
      <c r="F17" s="231">
        <v>168.5</v>
      </c>
      <c r="G17" s="231">
        <v>163.5</v>
      </c>
      <c r="H17" s="231">
        <v>160.1</v>
      </c>
      <c r="I17" s="231">
        <v>162.5</v>
      </c>
      <c r="J17" s="231">
        <v>146.6</v>
      </c>
      <c r="K17" s="231">
        <v>156</v>
      </c>
      <c r="L17" s="231">
        <v>154.30000000000001</v>
      </c>
      <c r="M17" s="231">
        <v>159.4</v>
      </c>
      <c r="N17" s="231">
        <v>174.5</v>
      </c>
      <c r="O17" s="231">
        <v>193.9</v>
      </c>
      <c r="P17" s="231">
        <v>173.5</v>
      </c>
      <c r="Q17" s="231">
        <v>137.1</v>
      </c>
      <c r="R17" s="231">
        <v>97.6</v>
      </c>
      <c r="S17" s="231">
        <v>81.7</v>
      </c>
      <c r="T17" s="231">
        <v>94.9</v>
      </c>
      <c r="U17" s="231">
        <v>107.1</v>
      </c>
      <c r="V17" s="231">
        <v>122.4</v>
      </c>
      <c r="W17" s="231">
        <v>120</v>
      </c>
      <c r="X17" s="231">
        <v>115.1</v>
      </c>
      <c r="Y17" s="231">
        <v>114.5</v>
      </c>
      <c r="Z17" s="231">
        <v>129</v>
      </c>
      <c r="AA17" s="231">
        <v>146.19999999999999</v>
      </c>
      <c r="AB17" s="231">
        <v>161.69999999999999</v>
      </c>
      <c r="AC17" s="231">
        <v>176.6</v>
      </c>
      <c r="AD17" s="231">
        <v>175.6</v>
      </c>
      <c r="AE17" s="231">
        <v>176</v>
      </c>
      <c r="AF17" s="231">
        <v>186.7</v>
      </c>
      <c r="AG17" s="231">
        <v>196.9</v>
      </c>
      <c r="AH17" s="231">
        <v>190.1</v>
      </c>
      <c r="AI17" s="231">
        <v>195</v>
      </c>
      <c r="AJ17" s="231">
        <v>209.1</v>
      </c>
      <c r="AK17" s="231">
        <v>214.1</v>
      </c>
      <c r="AL17" s="231">
        <v>209</v>
      </c>
      <c r="AM17" s="231">
        <v>216</v>
      </c>
      <c r="AN17" s="231">
        <v>243.2</v>
      </c>
      <c r="AO17" s="231">
        <v>286.7</v>
      </c>
      <c r="AP17" s="231">
        <v>255.49039999999999</v>
      </c>
      <c r="AQ17" s="231">
        <v>255.9324</v>
      </c>
      <c r="AR17" s="231">
        <v>263.69880000000001</v>
      </c>
      <c r="AS17" s="231">
        <v>244.71180000000001</v>
      </c>
      <c r="AT17" s="231">
        <v>233.08600000000001</v>
      </c>
      <c r="AU17" s="231">
        <v>211.99529999999999</v>
      </c>
      <c r="AV17" s="231">
        <v>206.95400000000001</v>
      </c>
      <c r="AW17" s="231">
        <v>203.86160000000001</v>
      </c>
      <c r="AX17" s="231">
        <v>190.69370000000001</v>
      </c>
      <c r="AY17" s="231">
        <v>197.49520000000001</v>
      </c>
      <c r="AZ17" s="304">
        <v>204.34469999999999</v>
      </c>
      <c r="BA17" s="304">
        <v>204.8443</v>
      </c>
      <c r="BB17" s="304">
        <v>201.8417</v>
      </c>
      <c r="BC17" s="304">
        <v>201.75989999999999</v>
      </c>
      <c r="BD17" s="304">
        <v>202.1857</v>
      </c>
      <c r="BE17" s="304">
        <v>198.69880000000001</v>
      </c>
      <c r="BF17" s="304">
        <v>200.20609999999999</v>
      </c>
      <c r="BG17" s="304">
        <v>196.61150000000001</v>
      </c>
      <c r="BH17" s="304">
        <v>193.66569999999999</v>
      </c>
      <c r="BI17" s="304">
        <v>194.69890000000001</v>
      </c>
      <c r="BJ17" s="304">
        <v>194.62039999999999</v>
      </c>
      <c r="BK17" s="304">
        <v>193.69319999999999</v>
      </c>
      <c r="BL17" s="304">
        <v>193.91640000000001</v>
      </c>
      <c r="BM17" s="304">
        <v>190.47880000000001</v>
      </c>
      <c r="BN17" s="304">
        <v>185.99010000000001</v>
      </c>
      <c r="BO17" s="304">
        <v>185.38579999999999</v>
      </c>
      <c r="BP17" s="304">
        <v>185.6241</v>
      </c>
      <c r="BQ17" s="304">
        <v>182.06979999999999</v>
      </c>
      <c r="BR17" s="304">
        <v>184.99549999999999</v>
      </c>
      <c r="BS17" s="304">
        <v>181.99379999999999</v>
      </c>
      <c r="BT17" s="304">
        <v>179.26079999999999</v>
      </c>
      <c r="BU17" s="304">
        <v>180.37039999999999</v>
      </c>
      <c r="BV17" s="304">
        <v>180.3192</v>
      </c>
    </row>
    <row r="18" spans="1:74" ht="11.15" customHeight="1" x14ac:dyDescent="0.25">
      <c r="A18" s="51"/>
      <c r="B18" s="52" t="s">
        <v>226</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99"/>
      <c r="BA18" s="299"/>
      <c r="BB18" s="299"/>
      <c r="BC18" s="299"/>
      <c r="BD18" s="299"/>
      <c r="BE18" s="299"/>
      <c r="BF18" s="299"/>
      <c r="BG18" s="299"/>
      <c r="BH18" s="299"/>
      <c r="BI18" s="299"/>
      <c r="BJ18" s="299"/>
      <c r="BK18" s="299"/>
      <c r="BL18" s="299"/>
      <c r="BM18" s="299"/>
      <c r="BN18" s="299"/>
      <c r="BO18" s="299"/>
      <c r="BP18" s="299"/>
      <c r="BQ18" s="299"/>
      <c r="BR18" s="299"/>
      <c r="BS18" s="299"/>
      <c r="BT18" s="299"/>
      <c r="BU18" s="299"/>
      <c r="BV18" s="299"/>
    </row>
    <row r="19" spans="1:74" ht="11.15" customHeight="1" x14ac:dyDescent="0.25">
      <c r="A19" s="51" t="s">
        <v>489</v>
      </c>
      <c r="B19" s="149" t="s">
        <v>227</v>
      </c>
      <c r="C19" s="231">
        <v>224.77500000000001</v>
      </c>
      <c r="D19" s="231">
        <v>230.92500000000001</v>
      </c>
      <c r="E19" s="231">
        <v>251.6</v>
      </c>
      <c r="F19" s="231">
        <v>279.83999999999997</v>
      </c>
      <c r="G19" s="231">
        <v>285.92500000000001</v>
      </c>
      <c r="H19" s="231">
        <v>271.57499999999999</v>
      </c>
      <c r="I19" s="231">
        <v>274</v>
      </c>
      <c r="J19" s="231">
        <v>262.10000000000002</v>
      </c>
      <c r="K19" s="231">
        <v>259.22000000000003</v>
      </c>
      <c r="L19" s="231">
        <v>262.7</v>
      </c>
      <c r="M19" s="231">
        <v>259.77499999999998</v>
      </c>
      <c r="N19" s="231">
        <v>255.5</v>
      </c>
      <c r="O19" s="231">
        <v>254.77500000000001</v>
      </c>
      <c r="P19" s="231">
        <v>244.2</v>
      </c>
      <c r="Q19" s="231">
        <v>223.42</v>
      </c>
      <c r="R19" s="231">
        <v>184.05</v>
      </c>
      <c r="S19" s="231">
        <v>186.95</v>
      </c>
      <c r="T19" s="231">
        <v>208.22</v>
      </c>
      <c r="U19" s="231">
        <v>218.32499999999999</v>
      </c>
      <c r="V19" s="231">
        <v>218.24</v>
      </c>
      <c r="W19" s="231">
        <v>218.27500000000001</v>
      </c>
      <c r="X19" s="231">
        <v>215.8</v>
      </c>
      <c r="Y19" s="231">
        <v>210.82</v>
      </c>
      <c r="Z19" s="231">
        <v>219.52500000000001</v>
      </c>
      <c r="AA19" s="231">
        <v>233.42500000000001</v>
      </c>
      <c r="AB19" s="231">
        <v>250.1</v>
      </c>
      <c r="AC19" s="231">
        <v>281.04000000000002</v>
      </c>
      <c r="AD19" s="231">
        <v>285.82499999999999</v>
      </c>
      <c r="AE19" s="231">
        <v>298.52</v>
      </c>
      <c r="AF19" s="231">
        <v>306.375</v>
      </c>
      <c r="AG19" s="231">
        <v>313.60000000000002</v>
      </c>
      <c r="AH19" s="231">
        <v>315.77999999999997</v>
      </c>
      <c r="AI19" s="231">
        <v>317.5</v>
      </c>
      <c r="AJ19" s="231">
        <v>329.05</v>
      </c>
      <c r="AK19" s="231">
        <v>339.48</v>
      </c>
      <c r="AL19" s="231">
        <v>330.65</v>
      </c>
      <c r="AM19" s="231">
        <v>331.46</v>
      </c>
      <c r="AN19" s="231">
        <v>351.72500000000002</v>
      </c>
      <c r="AO19" s="231">
        <v>422.17500000000001</v>
      </c>
      <c r="AP19" s="231">
        <v>410.85</v>
      </c>
      <c r="AQ19" s="231">
        <v>444.36</v>
      </c>
      <c r="AR19" s="231">
        <v>492.9</v>
      </c>
      <c r="AS19" s="231">
        <v>455.92500000000001</v>
      </c>
      <c r="AT19" s="231">
        <v>397.5</v>
      </c>
      <c r="AU19" s="231">
        <v>370.02499999999998</v>
      </c>
      <c r="AV19" s="231">
        <v>381.52</v>
      </c>
      <c r="AW19" s="231">
        <v>368.5</v>
      </c>
      <c r="AX19" s="231">
        <v>321</v>
      </c>
      <c r="AY19" s="231">
        <v>333.92</v>
      </c>
      <c r="AZ19" s="304">
        <v>349.26949999999999</v>
      </c>
      <c r="BA19" s="304">
        <v>357.40410000000003</v>
      </c>
      <c r="BB19" s="304">
        <v>354.93639999999999</v>
      </c>
      <c r="BC19" s="304">
        <v>346.32279999999997</v>
      </c>
      <c r="BD19" s="304">
        <v>346.14690000000002</v>
      </c>
      <c r="BE19" s="304">
        <v>340.76249999999999</v>
      </c>
      <c r="BF19" s="304">
        <v>341.09969999999998</v>
      </c>
      <c r="BG19" s="304">
        <v>331.62150000000003</v>
      </c>
      <c r="BH19" s="304">
        <v>321.60570000000001</v>
      </c>
      <c r="BI19" s="304">
        <v>323.56830000000002</v>
      </c>
      <c r="BJ19" s="304">
        <v>322.30279999999999</v>
      </c>
      <c r="BK19" s="304">
        <v>314.73750000000001</v>
      </c>
      <c r="BL19" s="304">
        <v>309.97120000000001</v>
      </c>
      <c r="BM19" s="304">
        <v>316.77449999999999</v>
      </c>
      <c r="BN19" s="304">
        <v>320.99079999999998</v>
      </c>
      <c r="BO19" s="304">
        <v>322.38720000000001</v>
      </c>
      <c r="BP19" s="304">
        <v>320.14780000000002</v>
      </c>
      <c r="BQ19" s="304">
        <v>313.44909999999999</v>
      </c>
      <c r="BR19" s="304">
        <v>312.55560000000003</v>
      </c>
      <c r="BS19" s="304">
        <v>305.03579999999999</v>
      </c>
      <c r="BT19" s="304">
        <v>295.62009999999998</v>
      </c>
      <c r="BU19" s="304">
        <v>293.1524</v>
      </c>
      <c r="BV19" s="304">
        <v>288.7704</v>
      </c>
    </row>
    <row r="20" spans="1:74" ht="11.15" customHeight="1" x14ac:dyDescent="0.25">
      <c r="A20" s="51" t="s">
        <v>512</v>
      </c>
      <c r="B20" s="149" t="s">
        <v>228</v>
      </c>
      <c r="C20" s="231">
        <v>233.75</v>
      </c>
      <c r="D20" s="231">
        <v>239.32499999999999</v>
      </c>
      <c r="E20" s="231">
        <v>259.42500000000001</v>
      </c>
      <c r="F20" s="231">
        <v>288.12</v>
      </c>
      <c r="G20" s="231">
        <v>294.625</v>
      </c>
      <c r="H20" s="231">
        <v>280.35000000000002</v>
      </c>
      <c r="I20" s="231">
        <v>282.32</v>
      </c>
      <c r="J20" s="231">
        <v>270.67500000000001</v>
      </c>
      <c r="K20" s="231">
        <v>268.14</v>
      </c>
      <c r="L20" s="231">
        <v>272.39999999999998</v>
      </c>
      <c r="M20" s="231">
        <v>269.32499999999999</v>
      </c>
      <c r="N20" s="231">
        <v>264.5</v>
      </c>
      <c r="O20" s="231">
        <v>263.55</v>
      </c>
      <c r="P20" s="231">
        <v>253.25</v>
      </c>
      <c r="Q20" s="231">
        <v>232.9</v>
      </c>
      <c r="R20" s="231">
        <v>193.82499999999999</v>
      </c>
      <c r="S20" s="231">
        <v>196.05</v>
      </c>
      <c r="T20" s="231">
        <v>216.96</v>
      </c>
      <c r="U20" s="231">
        <v>227.2</v>
      </c>
      <c r="V20" s="231">
        <v>227.22</v>
      </c>
      <c r="W20" s="231">
        <v>227.35</v>
      </c>
      <c r="X20" s="231">
        <v>224.82499999999999</v>
      </c>
      <c r="Y20" s="231">
        <v>219.98</v>
      </c>
      <c r="Z20" s="231">
        <v>228.35</v>
      </c>
      <c r="AA20" s="231">
        <v>242.02500000000001</v>
      </c>
      <c r="AB20" s="231">
        <v>258.7</v>
      </c>
      <c r="AC20" s="231">
        <v>289.76</v>
      </c>
      <c r="AD20" s="231">
        <v>294.77499999999998</v>
      </c>
      <c r="AE20" s="231">
        <v>307.62</v>
      </c>
      <c r="AF20" s="231">
        <v>315.67500000000001</v>
      </c>
      <c r="AG20" s="231">
        <v>323.05</v>
      </c>
      <c r="AH20" s="231">
        <v>325.54000000000002</v>
      </c>
      <c r="AI20" s="231">
        <v>327.14999999999998</v>
      </c>
      <c r="AJ20" s="231">
        <v>338.42500000000001</v>
      </c>
      <c r="AK20" s="231">
        <v>349.1</v>
      </c>
      <c r="AL20" s="231">
        <v>340.6</v>
      </c>
      <c r="AM20" s="231">
        <v>341.28</v>
      </c>
      <c r="AN20" s="231">
        <v>361.1</v>
      </c>
      <c r="AO20" s="231">
        <v>432.17500000000001</v>
      </c>
      <c r="AP20" s="231">
        <v>421.27499999999998</v>
      </c>
      <c r="AQ20" s="231">
        <v>454.5</v>
      </c>
      <c r="AR20" s="231">
        <v>503.22500000000002</v>
      </c>
      <c r="AS20" s="231">
        <v>466.8</v>
      </c>
      <c r="AT20" s="231">
        <v>408.74</v>
      </c>
      <c r="AU20" s="231">
        <v>381.67500000000001</v>
      </c>
      <c r="AV20" s="231">
        <v>393.54</v>
      </c>
      <c r="AW20" s="231">
        <v>379.92500000000001</v>
      </c>
      <c r="AX20" s="231">
        <v>332.35</v>
      </c>
      <c r="AY20" s="231">
        <v>344.52</v>
      </c>
      <c r="AZ20" s="304">
        <v>360.8458</v>
      </c>
      <c r="BA20" s="304">
        <v>369.39769999999999</v>
      </c>
      <c r="BB20" s="304">
        <v>367.41230000000002</v>
      </c>
      <c r="BC20" s="304">
        <v>359.173</v>
      </c>
      <c r="BD20" s="304">
        <v>359.1123</v>
      </c>
      <c r="BE20" s="304">
        <v>354.08670000000001</v>
      </c>
      <c r="BF20" s="304">
        <v>354.58940000000001</v>
      </c>
      <c r="BG20" s="304">
        <v>345.29129999999998</v>
      </c>
      <c r="BH20" s="304">
        <v>335.53390000000002</v>
      </c>
      <c r="BI20" s="304">
        <v>337.68040000000002</v>
      </c>
      <c r="BJ20" s="304">
        <v>336.59379999999999</v>
      </c>
      <c r="BK20" s="304">
        <v>328.93259999999998</v>
      </c>
      <c r="BL20" s="304">
        <v>324.21409999999997</v>
      </c>
      <c r="BM20" s="304">
        <v>330.8322</v>
      </c>
      <c r="BN20" s="304">
        <v>335.11970000000002</v>
      </c>
      <c r="BO20" s="304">
        <v>336.59550000000002</v>
      </c>
      <c r="BP20" s="304">
        <v>334.28440000000001</v>
      </c>
      <c r="BQ20" s="304">
        <v>327.82580000000002</v>
      </c>
      <c r="BR20" s="304">
        <v>327.02359999999999</v>
      </c>
      <c r="BS20" s="304">
        <v>319.6302</v>
      </c>
      <c r="BT20" s="304">
        <v>310.43630000000002</v>
      </c>
      <c r="BU20" s="304">
        <v>308.14030000000002</v>
      </c>
      <c r="BV20" s="304">
        <v>303.93770000000001</v>
      </c>
    </row>
    <row r="21" spans="1:74" ht="11.15" customHeight="1" x14ac:dyDescent="0.25">
      <c r="A21" s="51" t="s">
        <v>513</v>
      </c>
      <c r="B21" s="149" t="s">
        <v>796</v>
      </c>
      <c r="C21" s="231">
        <v>297.97500000000002</v>
      </c>
      <c r="D21" s="231">
        <v>299.64999999999998</v>
      </c>
      <c r="E21" s="231">
        <v>307.625</v>
      </c>
      <c r="F21" s="231">
        <v>312.10000000000002</v>
      </c>
      <c r="G21" s="231">
        <v>316.125</v>
      </c>
      <c r="H21" s="231">
        <v>308.85000000000002</v>
      </c>
      <c r="I21" s="231">
        <v>304.52</v>
      </c>
      <c r="J21" s="231">
        <v>300.5</v>
      </c>
      <c r="K21" s="231">
        <v>301.62</v>
      </c>
      <c r="L21" s="231">
        <v>305.3</v>
      </c>
      <c r="M21" s="231">
        <v>306.875</v>
      </c>
      <c r="N21" s="231">
        <v>305.5</v>
      </c>
      <c r="O21" s="231">
        <v>304.75</v>
      </c>
      <c r="P21" s="231">
        <v>290.95</v>
      </c>
      <c r="Q21" s="231">
        <v>272.86</v>
      </c>
      <c r="R21" s="231">
        <v>249.3</v>
      </c>
      <c r="S21" s="231">
        <v>239.22499999999999</v>
      </c>
      <c r="T21" s="231">
        <v>240.8</v>
      </c>
      <c r="U21" s="231">
        <v>243.375</v>
      </c>
      <c r="V21" s="231">
        <v>242.92</v>
      </c>
      <c r="W21" s="231">
        <v>241.375</v>
      </c>
      <c r="X21" s="231">
        <v>238.875</v>
      </c>
      <c r="Y21" s="231">
        <v>243.2</v>
      </c>
      <c r="Z21" s="231">
        <v>258.47500000000002</v>
      </c>
      <c r="AA21" s="231">
        <v>268.05</v>
      </c>
      <c r="AB21" s="231">
        <v>284.7</v>
      </c>
      <c r="AC21" s="231">
        <v>315.22000000000003</v>
      </c>
      <c r="AD21" s="231">
        <v>313.02499999999998</v>
      </c>
      <c r="AE21" s="231">
        <v>321.7</v>
      </c>
      <c r="AF21" s="231">
        <v>328.67500000000001</v>
      </c>
      <c r="AG21" s="231">
        <v>333.875</v>
      </c>
      <c r="AH21" s="231">
        <v>335</v>
      </c>
      <c r="AI21" s="231">
        <v>338.4</v>
      </c>
      <c r="AJ21" s="231">
        <v>361.17500000000001</v>
      </c>
      <c r="AK21" s="231">
        <v>372.7</v>
      </c>
      <c r="AL21" s="231">
        <v>364.1</v>
      </c>
      <c r="AM21" s="231">
        <v>372.42</v>
      </c>
      <c r="AN21" s="231">
        <v>403.22500000000002</v>
      </c>
      <c r="AO21" s="231">
        <v>510.45</v>
      </c>
      <c r="AP21" s="231">
        <v>511.95</v>
      </c>
      <c r="AQ21" s="231">
        <v>557.1</v>
      </c>
      <c r="AR21" s="231">
        <v>575.35</v>
      </c>
      <c r="AS21" s="231">
        <v>548.57500000000005</v>
      </c>
      <c r="AT21" s="231">
        <v>501.32</v>
      </c>
      <c r="AU21" s="231">
        <v>499.25</v>
      </c>
      <c r="AV21" s="231">
        <v>521.14</v>
      </c>
      <c r="AW21" s="231">
        <v>525.5</v>
      </c>
      <c r="AX21" s="231">
        <v>471.35</v>
      </c>
      <c r="AY21" s="231">
        <v>457.64</v>
      </c>
      <c r="AZ21" s="304">
        <v>459.286</v>
      </c>
      <c r="BA21" s="304">
        <v>465.30119999999999</v>
      </c>
      <c r="BB21" s="304">
        <v>455.92020000000002</v>
      </c>
      <c r="BC21" s="304">
        <v>443.94760000000002</v>
      </c>
      <c r="BD21" s="304">
        <v>424.35820000000001</v>
      </c>
      <c r="BE21" s="304">
        <v>405.44139999999999</v>
      </c>
      <c r="BF21" s="304">
        <v>393.7799</v>
      </c>
      <c r="BG21" s="304">
        <v>389.8562</v>
      </c>
      <c r="BH21" s="304">
        <v>392.58109999999999</v>
      </c>
      <c r="BI21" s="304">
        <v>396.41410000000002</v>
      </c>
      <c r="BJ21" s="304">
        <v>398.32229999999998</v>
      </c>
      <c r="BK21" s="304">
        <v>392.26580000000001</v>
      </c>
      <c r="BL21" s="304">
        <v>384.4588</v>
      </c>
      <c r="BM21" s="304">
        <v>378.64940000000001</v>
      </c>
      <c r="BN21" s="304">
        <v>368.61900000000003</v>
      </c>
      <c r="BO21" s="304">
        <v>367.23399999999998</v>
      </c>
      <c r="BP21" s="304">
        <v>361.20049999999998</v>
      </c>
      <c r="BQ21" s="304">
        <v>358.68389999999999</v>
      </c>
      <c r="BR21" s="304">
        <v>360.11880000000002</v>
      </c>
      <c r="BS21" s="304">
        <v>359.63229999999999</v>
      </c>
      <c r="BT21" s="304">
        <v>365.03339999999997</v>
      </c>
      <c r="BU21" s="304">
        <v>369.92230000000001</v>
      </c>
      <c r="BV21" s="304">
        <v>372.47340000000003</v>
      </c>
    </row>
    <row r="22" spans="1:74" ht="11.15" customHeight="1" x14ac:dyDescent="0.25">
      <c r="A22" s="51" t="s">
        <v>475</v>
      </c>
      <c r="B22" s="149" t="s">
        <v>540</v>
      </c>
      <c r="C22" s="231">
        <v>293.39999999999998</v>
      </c>
      <c r="D22" s="231">
        <v>303</v>
      </c>
      <c r="E22" s="231">
        <v>305</v>
      </c>
      <c r="F22" s="231">
        <v>310.3</v>
      </c>
      <c r="G22" s="231">
        <v>303</v>
      </c>
      <c r="H22" s="231">
        <v>294.60000000000002</v>
      </c>
      <c r="I22" s="231">
        <v>293.2</v>
      </c>
      <c r="J22" s="231">
        <v>287</v>
      </c>
      <c r="K22" s="231">
        <v>289.39999999999998</v>
      </c>
      <c r="L22" s="231">
        <v>300.8</v>
      </c>
      <c r="M22" s="231">
        <v>298.39999999999998</v>
      </c>
      <c r="N22" s="231">
        <v>303.5</v>
      </c>
      <c r="O22" s="231">
        <v>305.2</v>
      </c>
      <c r="P22" s="231">
        <v>281.2</v>
      </c>
      <c r="Q22" s="231">
        <v>240.5</v>
      </c>
      <c r="R22" s="231">
        <v>204.4</v>
      </c>
      <c r="S22" s="231">
        <v>190.5</v>
      </c>
      <c r="T22" s="231">
        <v>205.7</v>
      </c>
      <c r="U22" s="231">
        <v>213.4</v>
      </c>
      <c r="V22" s="231">
        <v>216.1</v>
      </c>
      <c r="W22" s="231">
        <v>212.3</v>
      </c>
      <c r="X22" s="231">
        <v>213.9</v>
      </c>
      <c r="Y22" s="231">
        <v>220.8</v>
      </c>
      <c r="Z22" s="231">
        <v>241.9</v>
      </c>
      <c r="AA22" s="231">
        <v>254.9</v>
      </c>
      <c r="AB22" s="231">
        <v>279</v>
      </c>
      <c r="AC22" s="231">
        <v>287.3</v>
      </c>
      <c r="AD22" s="231">
        <v>278.5</v>
      </c>
      <c r="AE22" s="231">
        <v>282.5</v>
      </c>
      <c r="AF22" s="231">
        <v>295.2</v>
      </c>
      <c r="AG22" s="231">
        <v>298</v>
      </c>
      <c r="AH22" s="231">
        <v>293.2</v>
      </c>
      <c r="AI22" s="231">
        <v>299.89999999999998</v>
      </c>
      <c r="AJ22" s="231">
        <v>342.2</v>
      </c>
      <c r="AK22" s="231">
        <v>351.2</v>
      </c>
      <c r="AL22" s="231">
        <v>344.3</v>
      </c>
      <c r="AM22" s="231">
        <v>377.6</v>
      </c>
      <c r="AN22" s="231">
        <v>405.8</v>
      </c>
      <c r="AO22" s="231">
        <v>492.8</v>
      </c>
      <c r="AP22" s="231">
        <v>514.29999999999995</v>
      </c>
      <c r="AQ22" s="231">
        <v>597.29999999999995</v>
      </c>
      <c r="AR22" s="231">
        <v>586.29999999999995</v>
      </c>
      <c r="AS22" s="231">
        <v>525.6</v>
      </c>
      <c r="AT22" s="231">
        <v>495.3</v>
      </c>
      <c r="AU22" s="231">
        <v>481.5</v>
      </c>
      <c r="AV22" s="231">
        <v>578.6</v>
      </c>
      <c r="AW22" s="231">
        <v>524</v>
      </c>
      <c r="AX22" s="231">
        <v>434.4</v>
      </c>
      <c r="AY22" s="231">
        <v>440.72480000000002</v>
      </c>
      <c r="AZ22" s="304">
        <v>429.06020000000001</v>
      </c>
      <c r="BA22" s="304">
        <v>424.4255</v>
      </c>
      <c r="BB22" s="304">
        <v>413.77690000000001</v>
      </c>
      <c r="BC22" s="304">
        <v>401.62959999999998</v>
      </c>
      <c r="BD22" s="304">
        <v>391.69499999999999</v>
      </c>
      <c r="BE22" s="304">
        <v>379.07960000000003</v>
      </c>
      <c r="BF22" s="304">
        <v>367.1028</v>
      </c>
      <c r="BG22" s="304">
        <v>364.15769999999998</v>
      </c>
      <c r="BH22" s="304">
        <v>383.43340000000001</v>
      </c>
      <c r="BI22" s="304">
        <v>388.35770000000002</v>
      </c>
      <c r="BJ22" s="304">
        <v>385.56439999999998</v>
      </c>
      <c r="BK22" s="304">
        <v>379.8956</v>
      </c>
      <c r="BL22" s="304">
        <v>371.43610000000001</v>
      </c>
      <c r="BM22" s="304">
        <v>360.25749999999999</v>
      </c>
      <c r="BN22" s="304">
        <v>345.2577</v>
      </c>
      <c r="BO22" s="304">
        <v>343.96449999999999</v>
      </c>
      <c r="BP22" s="304">
        <v>333.79880000000003</v>
      </c>
      <c r="BQ22" s="304">
        <v>330.19779999999997</v>
      </c>
      <c r="BR22" s="304">
        <v>329.74590000000001</v>
      </c>
      <c r="BS22" s="304">
        <v>327.44470000000001</v>
      </c>
      <c r="BT22" s="304">
        <v>359.28530000000001</v>
      </c>
      <c r="BU22" s="304">
        <v>369.32350000000002</v>
      </c>
      <c r="BV22" s="304">
        <v>364.99639999999999</v>
      </c>
    </row>
    <row r="23" spans="1:74" ht="11.15" customHeight="1" x14ac:dyDescent="0.25">
      <c r="A23" s="48"/>
      <c r="B23" s="53" t="s">
        <v>129</v>
      </c>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371"/>
      <c r="BA23" s="371"/>
      <c r="BB23" s="371"/>
      <c r="BC23" s="371"/>
      <c r="BD23" s="371"/>
      <c r="BE23" s="371"/>
      <c r="BF23" s="371"/>
      <c r="BG23" s="371"/>
      <c r="BH23" s="371"/>
      <c r="BI23" s="371"/>
      <c r="BJ23" s="371"/>
      <c r="BK23" s="700"/>
      <c r="BL23" s="371"/>
      <c r="BM23" s="371"/>
      <c r="BN23" s="371"/>
      <c r="BO23" s="371"/>
      <c r="BP23" s="371"/>
      <c r="BQ23" s="371"/>
      <c r="BR23" s="371"/>
      <c r="BS23" s="371"/>
      <c r="BT23" s="371"/>
      <c r="BU23" s="371"/>
      <c r="BV23" s="371"/>
    </row>
    <row r="24" spans="1:74" ht="11.15" customHeight="1" x14ac:dyDescent="0.25">
      <c r="A24" s="51" t="s">
        <v>724</v>
      </c>
      <c r="B24" s="149" t="s">
        <v>128</v>
      </c>
      <c r="C24" s="209">
        <v>3.2333599999999998</v>
      </c>
      <c r="D24" s="209">
        <v>2.7986399999999998</v>
      </c>
      <c r="E24" s="209">
        <v>3.0659200000000002</v>
      </c>
      <c r="F24" s="209">
        <v>2.7528800000000002</v>
      </c>
      <c r="G24" s="209">
        <v>2.7435200000000002</v>
      </c>
      <c r="H24" s="209">
        <v>2.4949599999999998</v>
      </c>
      <c r="I24" s="209">
        <v>2.4606400000000002</v>
      </c>
      <c r="J24" s="209">
        <v>2.3098399999999999</v>
      </c>
      <c r="K24" s="209">
        <v>2.6613600000000002</v>
      </c>
      <c r="L24" s="209">
        <v>2.4242400000000002</v>
      </c>
      <c r="M24" s="209">
        <v>2.7591199999999998</v>
      </c>
      <c r="N24" s="209">
        <v>2.30776</v>
      </c>
      <c r="O24" s="209">
        <v>2.0987800000000001</v>
      </c>
      <c r="P24" s="209">
        <v>1.9844900000000001</v>
      </c>
      <c r="Q24" s="209">
        <v>1.85981</v>
      </c>
      <c r="R24" s="209">
        <v>1.80786</v>
      </c>
      <c r="S24" s="209">
        <v>1.8161719999999999</v>
      </c>
      <c r="T24" s="209">
        <v>1.694609</v>
      </c>
      <c r="U24" s="209">
        <v>1.8359129999999999</v>
      </c>
      <c r="V24" s="209">
        <v>2.3896999999999999</v>
      </c>
      <c r="W24" s="209">
        <v>1.996958</v>
      </c>
      <c r="X24" s="209">
        <v>2.4832100000000001</v>
      </c>
      <c r="Y24" s="209">
        <v>2.7117900000000001</v>
      </c>
      <c r="Z24" s="209">
        <v>2.6910099999999999</v>
      </c>
      <c r="AA24" s="209">
        <v>2.81569</v>
      </c>
      <c r="AB24" s="209">
        <v>5.5586500000000001</v>
      </c>
      <c r="AC24" s="209">
        <v>2.7221799999999998</v>
      </c>
      <c r="AD24" s="209">
        <v>2.7668569999999999</v>
      </c>
      <c r="AE24" s="209">
        <v>3.0234899999999998</v>
      </c>
      <c r="AF24" s="209">
        <v>3.38714</v>
      </c>
      <c r="AG24" s="209">
        <v>3.98976</v>
      </c>
      <c r="AH24" s="209">
        <v>4.2287299999999997</v>
      </c>
      <c r="AI24" s="209">
        <v>5.3612399999999996</v>
      </c>
      <c r="AJ24" s="209">
        <v>5.7248900000000003</v>
      </c>
      <c r="AK24" s="209">
        <v>5.24695</v>
      </c>
      <c r="AL24" s="209">
        <v>3.9066399999999999</v>
      </c>
      <c r="AM24" s="209">
        <v>4.5508199999999999</v>
      </c>
      <c r="AN24" s="209">
        <v>4.8729100000000001</v>
      </c>
      <c r="AO24" s="209">
        <v>5.0911</v>
      </c>
      <c r="AP24" s="209">
        <v>6.84701</v>
      </c>
      <c r="AQ24" s="209">
        <v>8.4574599999999993</v>
      </c>
      <c r="AR24" s="209">
        <v>8.0002999999999993</v>
      </c>
      <c r="AS24" s="209">
        <v>7.5680759999999996</v>
      </c>
      <c r="AT24" s="209">
        <v>9.1432000000000002</v>
      </c>
      <c r="AU24" s="209">
        <v>8.1873199999999997</v>
      </c>
      <c r="AV24" s="209">
        <v>5.8807400000000003</v>
      </c>
      <c r="AW24" s="209">
        <v>5.6625500000000004</v>
      </c>
      <c r="AX24" s="209">
        <v>5.7456699999999996</v>
      </c>
      <c r="AY24" s="209">
        <v>3.3975300000000002</v>
      </c>
      <c r="AZ24" s="298">
        <v>3.1687859999999999</v>
      </c>
      <c r="BA24" s="298">
        <v>3.1814260000000001</v>
      </c>
      <c r="BB24" s="298">
        <v>3.2356919999999998</v>
      </c>
      <c r="BC24" s="298">
        <v>3.3519709999999998</v>
      </c>
      <c r="BD24" s="298">
        <v>3.5927739999999999</v>
      </c>
      <c r="BE24" s="298">
        <v>3.6040700000000001</v>
      </c>
      <c r="BF24" s="298">
        <v>3.6149779999999998</v>
      </c>
      <c r="BG24" s="298">
        <v>3.5943290000000001</v>
      </c>
      <c r="BH24" s="298">
        <v>3.635964</v>
      </c>
      <c r="BI24" s="298">
        <v>3.802438</v>
      </c>
      <c r="BJ24" s="298">
        <v>4.2708449999999996</v>
      </c>
      <c r="BK24" s="298">
        <v>4.515714</v>
      </c>
      <c r="BL24" s="298">
        <v>4.4304969999999999</v>
      </c>
      <c r="BM24" s="298">
        <v>4.3865420000000004</v>
      </c>
      <c r="BN24" s="298">
        <v>3.9679509999999998</v>
      </c>
      <c r="BO24" s="298">
        <v>3.9456380000000002</v>
      </c>
      <c r="BP24" s="298">
        <v>3.9964810000000002</v>
      </c>
      <c r="BQ24" s="298">
        <v>4.026726</v>
      </c>
      <c r="BR24" s="298">
        <v>4.0675509999999999</v>
      </c>
      <c r="BS24" s="298">
        <v>4.0357029999999998</v>
      </c>
      <c r="BT24" s="298">
        <v>4.1287799999999999</v>
      </c>
      <c r="BU24" s="298">
        <v>4.3051190000000004</v>
      </c>
      <c r="BV24" s="298">
        <v>4.575081</v>
      </c>
    </row>
    <row r="25" spans="1:74" ht="11.15" customHeight="1" x14ac:dyDescent="0.25">
      <c r="A25" s="51" t="s">
        <v>130</v>
      </c>
      <c r="B25" s="149" t="s">
        <v>123</v>
      </c>
      <c r="C25" s="209">
        <v>3.109</v>
      </c>
      <c r="D25" s="209">
        <v>2.6909999999999998</v>
      </c>
      <c r="E25" s="209">
        <v>2.948</v>
      </c>
      <c r="F25" s="209">
        <v>2.6469999999999998</v>
      </c>
      <c r="G25" s="209">
        <v>2.6379999999999999</v>
      </c>
      <c r="H25" s="209">
        <v>2.399</v>
      </c>
      <c r="I25" s="209">
        <v>2.3660000000000001</v>
      </c>
      <c r="J25" s="209">
        <v>2.2210000000000001</v>
      </c>
      <c r="K25" s="209">
        <v>2.5590000000000002</v>
      </c>
      <c r="L25" s="209">
        <v>2.331</v>
      </c>
      <c r="M25" s="209">
        <v>2.653</v>
      </c>
      <c r="N25" s="209">
        <v>2.2189999999999999</v>
      </c>
      <c r="O25" s="209">
        <v>2.02</v>
      </c>
      <c r="P25" s="209">
        <v>1.91</v>
      </c>
      <c r="Q25" s="209">
        <v>1.79</v>
      </c>
      <c r="R25" s="209">
        <v>1.74</v>
      </c>
      <c r="S25" s="209">
        <v>1.748</v>
      </c>
      <c r="T25" s="209">
        <v>1.631</v>
      </c>
      <c r="U25" s="209">
        <v>1.7669999999999999</v>
      </c>
      <c r="V25" s="209">
        <v>2.2999999999999998</v>
      </c>
      <c r="W25" s="209">
        <v>1.9219999999999999</v>
      </c>
      <c r="X25" s="209">
        <v>2.39</v>
      </c>
      <c r="Y25" s="209">
        <v>2.61</v>
      </c>
      <c r="Z25" s="209">
        <v>2.59</v>
      </c>
      <c r="AA25" s="209">
        <v>2.71</v>
      </c>
      <c r="AB25" s="209">
        <v>5.35</v>
      </c>
      <c r="AC25" s="209">
        <v>2.62</v>
      </c>
      <c r="AD25" s="209">
        <v>2.6629999999999998</v>
      </c>
      <c r="AE25" s="209">
        <v>2.91</v>
      </c>
      <c r="AF25" s="209">
        <v>3.26</v>
      </c>
      <c r="AG25" s="209">
        <v>3.84</v>
      </c>
      <c r="AH25" s="209">
        <v>4.07</v>
      </c>
      <c r="AI25" s="209">
        <v>5.16</v>
      </c>
      <c r="AJ25" s="209">
        <v>5.51</v>
      </c>
      <c r="AK25" s="209">
        <v>5.05</v>
      </c>
      <c r="AL25" s="209">
        <v>3.76</v>
      </c>
      <c r="AM25" s="209">
        <v>4.38</v>
      </c>
      <c r="AN25" s="209">
        <v>4.6900000000000004</v>
      </c>
      <c r="AO25" s="209">
        <v>4.9000000000000004</v>
      </c>
      <c r="AP25" s="209">
        <v>6.59</v>
      </c>
      <c r="AQ25" s="209">
        <v>8.14</v>
      </c>
      <c r="AR25" s="209">
        <v>7.7</v>
      </c>
      <c r="AS25" s="209">
        <v>7.2839999999999998</v>
      </c>
      <c r="AT25" s="209">
        <v>8.8000000000000007</v>
      </c>
      <c r="AU25" s="209">
        <v>7.88</v>
      </c>
      <c r="AV25" s="209">
        <v>5.66</v>
      </c>
      <c r="AW25" s="209">
        <v>5.45</v>
      </c>
      <c r="AX25" s="209">
        <v>5.53</v>
      </c>
      <c r="AY25" s="209">
        <v>3.27</v>
      </c>
      <c r="AZ25" s="298">
        <v>3.0498430000000001</v>
      </c>
      <c r="BA25" s="298">
        <v>3.0620080000000001</v>
      </c>
      <c r="BB25" s="298">
        <v>3.114236</v>
      </c>
      <c r="BC25" s="298">
        <v>3.2261510000000002</v>
      </c>
      <c r="BD25" s="298">
        <v>3.4579149999999998</v>
      </c>
      <c r="BE25" s="298">
        <v>3.4687869999999998</v>
      </c>
      <c r="BF25" s="298">
        <v>3.479285</v>
      </c>
      <c r="BG25" s="298">
        <v>3.4594119999999999</v>
      </c>
      <c r="BH25" s="298">
        <v>3.4994839999999998</v>
      </c>
      <c r="BI25" s="298">
        <v>3.6597089999999999</v>
      </c>
      <c r="BJ25" s="298">
        <v>4.1105340000000004</v>
      </c>
      <c r="BK25" s="298">
        <v>4.3462120000000004</v>
      </c>
      <c r="BL25" s="298">
        <v>4.2641939999999998</v>
      </c>
      <c r="BM25" s="298">
        <v>4.2218879999999999</v>
      </c>
      <c r="BN25" s="298">
        <v>3.81901</v>
      </c>
      <c r="BO25" s="298">
        <v>3.7975340000000002</v>
      </c>
      <c r="BP25" s="298">
        <v>3.8464689999999999</v>
      </c>
      <c r="BQ25" s="298">
        <v>3.8755790000000001</v>
      </c>
      <c r="BR25" s="298">
        <v>3.9148710000000002</v>
      </c>
      <c r="BS25" s="298">
        <v>3.8842189999999999</v>
      </c>
      <c r="BT25" s="298">
        <v>3.9738020000000001</v>
      </c>
      <c r="BU25" s="298">
        <v>4.1435219999999999</v>
      </c>
      <c r="BV25" s="298">
        <v>4.4033509999999998</v>
      </c>
    </row>
    <row r="26" spans="1:74" ht="11.15" customHeight="1" x14ac:dyDescent="0.25">
      <c r="A26" s="51"/>
      <c r="B26" s="52" t="s">
        <v>996</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301"/>
      <c r="BA26" s="301"/>
      <c r="BB26" s="301"/>
      <c r="BC26" s="301"/>
      <c r="BD26" s="301"/>
      <c r="BE26" s="301"/>
      <c r="BF26" s="301"/>
      <c r="BG26" s="301"/>
      <c r="BH26" s="301"/>
      <c r="BI26" s="301"/>
      <c r="BJ26" s="301"/>
      <c r="BK26" s="301"/>
      <c r="BL26" s="301"/>
      <c r="BM26" s="301"/>
      <c r="BN26" s="301"/>
      <c r="BO26" s="301"/>
      <c r="BP26" s="301"/>
      <c r="BQ26" s="301"/>
      <c r="BR26" s="301"/>
      <c r="BS26" s="301"/>
      <c r="BT26" s="301"/>
      <c r="BU26" s="301"/>
      <c r="BV26" s="301"/>
    </row>
    <row r="27" spans="1:74" ht="11.15" customHeight="1" x14ac:dyDescent="0.25">
      <c r="A27" s="51" t="s">
        <v>667</v>
      </c>
      <c r="B27" s="149" t="s">
        <v>380</v>
      </c>
      <c r="C27" s="209">
        <v>5.0199999999999996</v>
      </c>
      <c r="D27" s="209">
        <v>4.62</v>
      </c>
      <c r="E27" s="209">
        <v>4.3099999999999996</v>
      </c>
      <c r="F27" s="209">
        <v>3.99</v>
      </c>
      <c r="G27" s="209">
        <v>3.64</v>
      </c>
      <c r="H27" s="209">
        <v>3.55</v>
      </c>
      <c r="I27" s="209">
        <v>3.33</v>
      </c>
      <c r="J27" s="209">
        <v>3.18</v>
      </c>
      <c r="K27" s="209">
        <v>3.35</v>
      </c>
      <c r="L27" s="209">
        <v>3.43</v>
      </c>
      <c r="M27" s="209">
        <v>3.86</v>
      </c>
      <c r="N27" s="209">
        <v>3.84</v>
      </c>
      <c r="O27" s="209">
        <v>3.71</v>
      </c>
      <c r="P27" s="209">
        <v>3.58</v>
      </c>
      <c r="Q27" s="209">
        <v>3.39</v>
      </c>
      <c r="R27" s="209">
        <v>3</v>
      </c>
      <c r="S27" s="209">
        <v>2.91</v>
      </c>
      <c r="T27" s="209">
        <v>2.72</v>
      </c>
      <c r="U27" s="209">
        <v>2.58</v>
      </c>
      <c r="V27" s="209">
        <v>2.85</v>
      </c>
      <c r="W27" s="209">
        <v>3.3</v>
      </c>
      <c r="X27" s="209">
        <v>3.29</v>
      </c>
      <c r="Y27" s="209">
        <v>3.98</v>
      </c>
      <c r="Z27" s="209">
        <v>4.1100000000000003</v>
      </c>
      <c r="AA27" s="209">
        <v>4.08</v>
      </c>
      <c r="AB27" s="209">
        <v>9.41</v>
      </c>
      <c r="AC27" s="209">
        <v>4.43</v>
      </c>
      <c r="AD27" s="209">
        <v>4.03</v>
      </c>
      <c r="AE27" s="209">
        <v>4.1500000000000004</v>
      </c>
      <c r="AF27" s="209">
        <v>4.21</v>
      </c>
      <c r="AG27" s="209">
        <v>4.76</v>
      </c>
      <c r="AH27" s="209">
        <v>5.0199999999999996</v>
      </c>
      <c r="AI27" s="209">
        <v>5.48</v>
      </c>
      <c r="AJ27" s="209">
        <v>6.69</v>
      </c>
      <c r="AK27" s="209">
        <v>6.99</v>
      </c>
      <c r="AL27" s="209">
        <v>6.77</v>
      </c>
      <c r="AM27" s="209">
        <v>6.64</v>
      </c>
      <c r="AN27" s="209">
        <v>7.53</v>
      </c>
      <c r="AO27" s="209">
        <v>6.34</v>
      </c>
      <c r="AP27" s="209">
        <v>6.88</v>
      </c>
      <c r="AQ27" s="209">
        <v>8.3699999999999992</v>
      </c>
      <c r="AR27" s="209">
        <v>9.64</v>
      </c>
      <c r="AS27" s="209">
        <v>8.14</v>
      </c>
      <c r="AT27" s="209">
        <v>9.76</v>
      </c>
      <c r="AU27" s="209">
        <v>9.92</v>
      </c>
      <c r="AV27" s="209">
        <v>7.36</v>
      </c>
      <c r="AW27" s="209">
        <v>6.91</v>
      </c>
      <c r="AX27" s="209">
        <v>7.4758899999999997</v>
      </c>
      <c r="AY27" s="209">
        <v>6.6962820000000001</v>
      </c>
      <c r="AZ27" s="298">
        <v>5.4301380000000004</v>
      </c>
      <c r="BA27" s="298">
        <v>4.8600919999999999</v>
      </c>
      <c r="BB27" s="298">
        <v>4.5283249999999997</v>
      </c>
      <c r="BC27" s="298">
        <v>4.373259</v>
      </c>
      <c r="BD27" s="298">
        <v>4.373653</v>
      </c>
      <c r="BE27" s="298">
        <v>4.5149590000000002</v>
      </c>
      <c r="BF27" s="298">
        <v>4.4982870000000004</v>
      </c>
      <c r="BG27" s="298">
        <v>4.4407930000000002</v>
      </c>
      <c r="BH27" s="298">
        <v>4.5458439999999998</v>
      </c>
      <c r="BI27" s="298">
        <v>4.7551449999999997</v>
      </c>
      <c r="BJ27" s="298">
        <v>5.3396039999999996</v>
      </c>
      <c r="BK27" s="298">
        <v>5.7236010000000004</v>
      </c>
      <c r="BL27" s="298">
        <v>5.9105689999999997</v>
      </c>
      <c r="BM27" s="298">
        <v>5.6007470000000001</v>
      </c>
      <c r="BN27" s="298">
        <v>5.3097940000000001</v>
      </c>
      <c r="BO27" s="298">
        <v>4.9561099999999998</v>
      </c>
      <c r="BP27" s="298">
        <v>4.8675790000000001</v>
      </c>
      <c r="BQ27" s="298">
        <v>4.9136949999999997</v>
      </c>
      <c r="BR27" s="298">
        <v>4.9322920000000003</v>
      </c>
      <c r="BS27" s="298">
        <v>4.8899879999999998</v>
      </c>
      <c r="BT27" s="298">
        <v>5.0069059999999999</v>
      </c>
      <c r="BU27" s="298">
        <v>5.2665699999999998</v>
      </c>
      <c r="BV27" s="298">
        <v>5.7841490000000002</v>
      </c>
    </row>
    <row r="28" spans="1:74" ht="11.15" customHeight="1" x14ac:dyDescent="0.25">
      <c r="A28" s="51" t="s">
        <v>657</v>
      </c>
      <c r="B28" s="149" t="s">
        <v>381</v>
      </c>
      <c r="C28" s="209">
        <v>7.67</v>
      </c>
      <c r="D28" s="209">
        <v>7.54</v>
      </c>
      <c r="E28" s="209">
        <v>7.4</v>
      </c>
      <c r="F28" s="209">
        <v>7.72</v>
      </c>
      <c r="G28" s="209">
        <v>8.06</v>
      </c>
      <c r="H28" s="209">
        <v>8.2899999999999991</v>
      </c>
      <c r="I28" s="209">
        <v>8.4700000000000006</v>
      </c>
      <c r="J28" s="209">
        <v>8.41</v>
      </c>
      <c r="K28" s="209">
        <v>8.34</v>
      </c>
      <c r="L28" s="209">
        <v>7.63</v>
      </c>
      <c r="M28" s="209">
        <v>6.98</v>
      </c>
      <c r="N28" s="209">
        <v>7.19</v>
      </c>
      <c r="O28" s="209">
        <v>7.24</v>
      </c>
      <c r="P28" s="209">
        <v>7.03</v>
      </c>
      <c r="Q28" s="209">
        <v>7.29</v>
      </c>
      <c r="R28" s="209">
        <v>7.24</v>
      </c>
      <c r="S28" s="209">
        <v>7.73</v>
      </c>
      <c r="T28" s="209">
        <v>8.24</v>
      </c>
      <c r="U28" s="209">
        <v>8.49</v>
      </c>
      <c r="V28" s="209">
        <v>8.48</v>
      </c>
      <c r="W28" s="209">
        <v>8.4499999999999993</v>
      </c>
      <c r="X28" s="209">
        <v>7.59</v>
      </c>
      <c r="Y28" s="209">
        <v>7.64</v>
      </c>
      <c r="Z28" s="209">
        <v>7.4</v>
      </c>
      <c r="AA28" s="209">
        <v>7.4</v>
      </c>
      <c r="AB28" s="209">
        <v>7.36</v>
      </c>
      <c r="AC28" s="209">
        <v>8</v>
      </c>
      <c r="AD28" s="209">
        <v>8.41</v>
      </c>
      <c r="AE28" s="209">
        <v>8.99</v>
      </c>
      <c r="AF28" s="209">
        <v>9.58</v>
      </c>
      <c r="AG28" s="209">
        <v>9.93</v>
      </c>
      <c r="AH28" s="209">
        <v>10.210000000000001</v>
      </c>
      <c r="AI28" s="209">
        <v>10.3</v>
      </c>
      <c r="AJ28" s="209">
        <v>10.47</v>
      </c>
      <c r="AK28" s="209">
        <v>10.050000000000001</v>
      </c>
      <c r="AL28" s="209">
        <v>10.36</v>
      </c>
      <c r="AM28" s="209">
        <v>9.81</v>
      </c>
      <c r="AN28" s="209">
        <v>10.039999999999999</v>
      </c>
      <c r="AO28" s="209">
        <v>10.23</v>
      </c>
      <c r="AP28" s="209">
        <v>10.63</v>
      </c>
      <c r="AQ28" s="209">
        <v>12.11</v>
      </c>
      <c r="AR28" s="209">
        <v>13.5</v>
      </c>
      <c r="AS28" s="209">
        <v>13.49</v>
      </c>
      <c r="AT28" s="209">
        <v>14.24</v>
      </c>
      <c r="AU28" s="209">
        <v>14.57</v>
      </c>
      <c r="AV28" s="209">
        <v>12.86</v>
      </c>
      <c r="AW28" s="209">
        <v>11.91</v>
      </c>
      <c r="AX28" s="209">
        <v>11.42366</v>
      </c>
      <c r="AY28" s="209">
        <v>11.135260000000001</v>
      </c>
      <c r="AZ28" s="298">
        <v>10.18008</v>
      </c>
      <c r="BA28" s="298">
        <v>9.7599370000000008</v>
      </c>
      <c r="BB28" s="298">
        <v>9.4607510000000001</v>
      </c>
      <c r="BC28" s="298">
        <v>9.5319489999999991</v>
      </c>
      <c r="BD28" s="298">
        <v>9.6990839999999992</v>
      </c>
      <c r="BE28" s="298">
        <v>9.6506609999999995</v>
      </c>
      <c r="BF28" s="298">
        <v>9.5505949999999995</v>
      </c>
      <c r="BG28" s="298">
        <v>9.3498000000000001</v>
      </c>
      <c r="BH28" s="298">
        <v>8.6710259999999995</v>
      </c>
      <c r="BI28" s="298">
        <v>8.3229480000000002</v>
      </c>
      <c r="BJ28" s="298">
        <v>8.2697699999999994</v>
      </c>
      <c r="BK28" s="298">
        <v>8.3218169999999994</v>
      </c>
      <c r="BL28" s="298">
        <v>8.4576729999999998</v>
      </c>
      <c r="BM28" s="298">
        <v>8.6477749999999993</v>
      </c>
      <c r="BN28" s="298">
        <v>8.8058499999999995</v>
      </c>
      <c r="BO28" s="298">
        <v>9.0929179999999992</v>
      </c>
      <c r="BP28" s="298">
        <v>9.4283730000000006</v>
      </c>
      <c r="BQ28" s="298">
        <v>9.5158480000000001</v>
      </c>
      <c r="BR28" s="298">
        <v>9.5271640000000009</v>
      </c>
      <c r="BS28" s="298">
        <v>9.4735270000000007</v>
      </c>
      <c r="BT28" s="298">
        <v>8.8549129999999998</v>
      </c>
      <c r="BU28" s="298">
        <v>8.5644930000000006</v>
      </c>
      <c r="BV28" s="298">
        <v>8.5663269999999994</v>
      </c>
    </row>
    <row r="29" spans="1:74" ht="11.15" customHeight="1" x14ac:dyDescent="0.25">
      <c r="A29" s="51" t="s">
        <v>519</v>
      </c>
      <c r="B29" s="149" t="s">
        <v>382</v>
      </c>
      <c r="C29" s="209">
        <v>9.36</v>
      </c>
      <c r="D29" s="209">
        <v>9.4</v>
      </c>
      <c r="E29" s="209">
        <v>9.42</v>
      </c>
      <c r="F29" s="209">
        <v>10.85</v>
      </c>
      <c r="G29" s="209">
        <v>12.76</v>
      </c>
      <c r="H29" s="209">
        <v>15.6</v>
      </c>
      <c r="I29" s="209">
        <v>17.739999999999998</v>
      </c>
      <c r="J29" s="209">
        <v>18.37</v>
      </c>
      <c r="K29" s="209">
        <v>17.61</v>
      </c>
      <c r="L29" s="209">
        <v>12.5</v>
      </c>
      <c r="M29" s="209">
        <v>9.33</v>
      </c>
      <c r="N29" s="209">
        <v>9.3000000000000007</v>
      </c>
      <c r="O29" s="209">
        <v>9.43</v>
      </c>
      <c r="P29" s="209">
        <v>9.19</v>
      </c>
      <c r="Q29" s="209">
        <v>9.8000000000000007</v>
      </c>
      <c r="R29" s="209">
        <v>10.42</v>
      </c>
      <c r="S29" s="209">
        <v>11.79</v>
      </c>
      <c r="T29" s="209">
        <v>15.33</v>
      </c>
      <c r="U29" s="209">
        <v>17.489999999999998</v>
      </c>
      <c r="V29" s="209">
        <v>18.27</v>
      </c>
      <c r="W29" s="209">
        <v>16.850000000000001</v>
      </c>
      <c r="X29" s="209">
        <v>12.26</v>
      </c>
      <c r="Y29" s="209">
        <v>10.99</v>
      </c>
      <c r="Z29" s="209">
        <v>9.75</v>
      </c>
      <c r="AA29" s="209">
        <v>9.6300000000000008</v>
      </c>
      <c r="AB29" s="209">
        <v>9.2899999999999991</v>
      </c>
      <c r="AC29" s="209">
        <v>10.48</v>
      </c>
      <c r="AD29" s="209">
        <v>12.21</v>
      </c>
      <c r="AE29" s="209">
        <v>14.08</v>
      </c>
      <c r="AF29" s="209">
        <v>17.64</v>
      </c>
      <c r="AG29" s="209">
        <v>19.829999999999998</v>
      </c>
      <c r="AH29" s="209">
        <v>20.88</v>
      </c>
      <c r="AI29" s="209">
        <v>20.149999999999999</v>
      </c>
      <c r="AJ29" s="209">
        <v>17.41</v>
      </c>
      <c r="AK29" s="209">
        <v>13.12</v>
      </c>
      <c r="AL29" s="209">
        <v>13.08</v>
      </c>
      <c r="AM29" s="209">
        <v>12.03</v>
      </c>
      <c r="AN29" s="209">
        <v>12.18</v>
      </c>
      <c r="AO29" s="209">
        <v>12.98</v>
      </c>
      <c r="AP29" s="209">
        <v>14.01</v>
      </c>
      <c r="AQ29" s="209">
        <v>17.77</v>
      </c>
      <c r="AR29" s="209">
        <v>22.7</v>
      </c>
      <c r="AS29" s="209">
        <v>24.63</v>
      </c>
      <c r="AT29" s="209">
        <v>25.55</v>
      </c>
      <c r="AU29" s="209">
        <v>24.63</v>
      </c>
      <c r="AV29" s="209">
        <v>18.72</v>
      </c>
      <c r="AW29" s="209">
        <v>15.63</v>
      </c>
      <c r="AX29" s="209">
        <v>14.300879999999999</v>
      </c>
      <c r="AY29" s="209">
        <v>14.00864</v>
      </c>
      <c r="AZ29" s="298">
        <v>12.71442</v>
      </c>
      <c r="BA29" s="298">
        <v>12.656980000000001</v>
      </c>
      <c r="BB29" s="298">
        <v>13.219900000000001</v>
      </c>
      <c r="BC29" s="298">
        <v>14.987019999999999</v>
      </c>
      <c r="BD29" s="298">
        <v>17.653639999999999</v>
      </c>
      <c r="BE29" s="298">
        <v>19.169740000000001</v>
      </c>
      <c r="BF29" s="298">
        <v>19.747610000000002</v>
      </c>
      <c r="BG29" s="298">
        <v>18.617280000000001</v>
      </c>
      <c r="BH29" s="298">
        <v>14.73152</v>
      </c>
      <c r="BI29" s="298">
        <v>11.96218</v>
      </c>
      <c r="BJ29" s="298">
        <v>10.811629999999999</v>
      </c>
      <c r="BK29" s="298">
        <v>10.726129999999999</v>
      </c>
      <c r="BL29" s="298">
        <v>10.944000000000001</v>
      </c>
      <c r="BM29" s="298">
        <v>11.570489999999999</v>
      </c>
      <c r="BN29" s="298">
        <v>12.58114</v>
      </c>
      <c r="BO29" s="298">
        <v>14.66822</v>
      </c>
      <c r="BP29" s="298">
        <v>17.605180000000001</v>
      </c>
      <c r="BQ29" s="298">
        <v>19.29205</v>
      </c>
      <c r="BR29" s="298">
        <v>19.965990000000001</v>
      </c>
      <c r="BS29" s="298">
        <v>18.92313</v>
      </c>
      <c r="BT29" s="298">
        <v>15.07184</v>
      </c>
      <c r="BU29" s="298">
        <v>12.351000000000001</v>
      </c>
      <c r="BV29" s="298">
        <v>11.20641</v>
      </c>
    </row>
    <row r="30" spans="1:74" ht="11.15" customHeight="1" x14ac:dyDescent="0.25">
      <c r="A30" s="48"/>
      <c r="B30" s="53" t="s">
        <v>976</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371"/>
      <c r="BA30" s="371"/>
      <c r="BB30" s="371"/>
      <c r="BC30" s="371"/>
      <c r="BD30" s="371"/>
      <c r="BE30" s="371"/>
      <c r="BF30" s="371"/>
      <c r="BG30" s="371"/>
      <c r="BH30" s="371"/>
      <c r="BI30" s="371"/>
      <c r="BJ30" s="371"/>
      <c r="BK30" s="371"/>
      <c r="BL30" s="371"/>
      <c r="BM30" s="371"/>
      <c r="BN30" s="371"/>
      <c r="BO30" s="371"/>
      <c r="BP30" s="371"/>
      <c r="BQ30" s="371"/>
      <c r="BR30" s="371"/>
      <c r="BS30" s="371"/>
      <c r="BT30" s="371"/>
      <c r="BU30" s="371"/>
      <c r="BV30" s="371"/>
    </row>
    <row r="31" spans="1:74" ht="11.15" customHeight="1" x14ac:dyDescent="0.25">
      <c r="A31" s="48"/>
      <c r="B31" s="54" t="s">
        <v>105</v>
      </c>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371"/>
      <c r="BA31" s="371"/>
      <c r="BB31" s="371"/>
      <c r="BC31" s="371"/>
      <c r="BD31" s="371"/>
      <c r="BE31" s="371"/>
      <c r="BF31" s="371"/>
      <c r="BG31" s="371"/>
      <c r="BH31" s="371"/>
      <c r="BI31" s="371"/>
      <c r="BJ31" s="371"/>
      <c r="BK31" s="371"/>
      <c r="BL31" s="371"/>
      <c r="BM31" s="371"/>
      <c r="BN31" s="371"/>
      <c r="BO31" s="371"/>
      <c r="BP31" s="371"/>
      <c r="BQ31" s="371"/>
      <c r="BR31" s="371"/>
      <c r="BS31" s="371"/>
      <c r="BT31" s="371"/>
      <c r="BU31" s="371"/>
      <c r="BV31" s="371"/>
    </row>
    <row r="32" spans="1:74" ht="11.15" customHeight="1" x14ac:dyDescent="0.25">
      <c r="A32" s="51" t="s">
        <v>516</v>
      </c>
      <c r="B32" s="149" t="s">
        <v>383</v>
      </c>
      <c r="C32" s="209">
        <v>2.1</v>
      </c>
      <c r="D32" s="209">
        <v>2.0699999999999998</v>
      </c>
      <c r="E32" s="209">
        <v>2.08</v>
      </c>
      <c r="F32" s="209">
        <v>2.0699999999999998</v>
      </c>
      <c r="G32" s="209">
        <v>2.0499999999999998</v>
      </c>
      <c r="H32" s="209">
        <v>2.0299999999999998</v>
      </c>
      <c r="I32" s="209">
        <v>2.02</v>
      </c>
      <c r="J32" s="209">
        <v>2</v>
      </c>
      <c r="K32" s="209">
        <v>1.96</v>
      </c>
      <c r="L32" s="209">
        <v>1.96</v>
      </c>
      <c r="M32" s="209">
        <v>1.96</v>
      </c>
      <c r="N32" s="209">
        <v>1.91</v>
      </c>
      <c r="O32" s="209">
        <v>1.94</v>
      </c>
      <c r="P32" s="209">
        <v>1.9</v>
      </c>
      <c r="Q32" s="209">
        <v>1.93</v>
      </c>
      <c r="R32" s="209">
        <v>1.92</v>
      </c>
      <c r="S32" s="209">
        <v>1.89</v>
      </c>
      <c r="T32" s="209">
        <v>1.9</v>
      </c>
      <c r="U32" s="209">
        <v>1.91</v>
      </c>
      <c r="V32" s="209">
        <v>1.94</v>
      </c>
      <c r="W32" s="209">
        <v>1.94</v>
      </c>
      <c r="X32" s="209">
        <v>1.91</v>
      </c>
      <c r="Y32" s="209">
        <v>1.91</v>
      </c>
      <c r="Z32" s="209">
        <v>1.92</v>
      </c>
      <c r="AA32" s="209">
        <v>1.9</v>
      </c>
      <c r="AB32" s="209">
        <v>1.93</v>
      </c>
      <c r="AC32" s="209">
        <v>1.89</v>
      </c>
      <c r="AD32" s="209">
        <v>1.9</v>
      </c>
      <c r="AE32" s="209">
        <v>1.89</v>
      </c>
      <c r="AF32" s="209">
        <v>1.95</v>
      </c>
      <c r="AG32" s="209">
        <v>2.0099999999999998</v>
      </c>
      <c r="AH32" s="209">
        <v>2.06</v>
      </c>
      <c r="AI32" s="209">
        <v>2.0099999999999998</v>
      </c>
      <c r="AJ32" s="209">
        <v>2.0299999999999998</v>
      </c>
      <c r="AK32" s="209">
        <v>2.04</v>
      </c>
      <c r="AL32" s="209">
        <v>2.0699999999999998</v>
      </c>
      <c r="AM32" s="209">
        <v>2.2000000000000002</v>
      </c>
      <c r="AN32" s="209">
        <v>2.1800000000000002</v>
      </c>
      <c r="AO32" s="209">
        <v>2.16</v>
      </c>
      <c r="AP32" s="209">
        <v>2.19</v>
      </c>
      <c r="AQ32" s="209">
        <v>2.2400000000000002</v>
      </c>
      <c r="AR32" s="209">
        <v>2.3199999999999998</v>
      </c>
      <c r="AS32" s="209">
        <v>2.48</v>
      </c>
      <c r="AT32" s="209">
        <v>2.5099999999999998</v>
      </c>
      <c r="AU32" s="209">
        <v>2.52</v>
      </c>
      <c r="AV32" s="209">
        <v>2.4737549573000002</v>
      </c>
      <c r="AW32" s="209">
        <v>2.4875164539000001</v>
      </c>
      <c r="AX32" s="209">
        <v>2.4881769999999999</v>
      </c>
      <c r="AY32" s="209">
        <v>2.5024130000000002</v>
      </c>
      <c r="AZ32" s="298">
        <v>2.492651</v>
      </c>
      <c r="BA32" s="298">
        <v>2.4952000000000001</v>
      </c>
      <c r="BB32" s="298">
        <v>2.5000749999999998</v>
      </c>
      <c r="BC32" s="298">
        <v>2.500286</v>
      </c>
      <c r="BD32" s="298">
        <v>2.4892400000000001</v>
      </c>
      <c r="BE32" s="298">
        <v>2.4952040000000002</v>
      </c>
      <c r="BF32" s="298">
        <v>2.5025119999999998</v>
      </c>
      <c r="BG32" s="298">
        <v>2.4837570000000002</v>
      </c>
      <c r="BH32" s="298">
        <v>2.4582030000000001</v>
      </c>
      <c r="BI32" s="298">
        <v>2.4564319999999999</v>
      </c>
      <c r="BJ32" s="298">
        <v>2.4582190000000002</v>
      </c>
      <c r="BK32" s="298">
        <v>2.4785309999999998</v>
      </c>
      <c r="BL32" s="298">
        <v>2.475552</v>
      </c>
      <c r="BM32" s="298">
        <v>2.4830019999999999</v>
      </c>
      <c r="BN32" s="298">
        <v>2.490135</v>
      </c>
      <c r="BO32" s="298">
        <v>2.4914499999999999</v>
      </c>
      <c r="BP32" s="298">
        <v>2.4813109999999998</v>
      </c>
      <c r="BQ32" s="298">
        <v>2.4894240000000001</v>
      </c>
      <c r="BR32" s="298">
        <v>2.4977</v>
      </c>
      <c r="BS32" s="298">
        <v>2.4805450000000002</v>
      </c>
      <c r="BT32" s="298">
        <v>2.4579209999999998</v>
      </c>
      <c r="BU32" s="298">
        <v>2.4587699999999999</v>
      </c>
      <c r="BV32" s="298">
        <v>2.462046</v>
      </c>
    </row>
    <row r="33" spans="1:74" ht="11.15" customHeight="1" x14ac:dyDescent="0.25">
      <c r="A33" s="51" t="s">
        <v>518</v>
      </c>
      <c r="B33" s="149" t="s">
        <v>384</v>
      </c>
      <c r="C33" s="209">
        <v>4</v>
      </c>
      <c r="D33" s="209">
        <v>3.63</v>
      </c>
      <c r="E33" s="209">
        <v>3.46</v>
      </c>
      <c r="F33" s="209">
        <v>2.89</v>
      </c>
      <c r="G33" s="209">
        <v>2.77</v>
      </c>
      <c r="H33" s="209">
        <v>2.58</v>
      </c>
      <c r="I33" s="209">
        <v>2.54</v>
      </c>
      <c r="J33" s="209">
        <v>2.42</v>
      </c>
      <c r="K33" s="209">
        <v>2.59</v>
      </c>
      <c r="L33" s="209">
        <v>2.4900000000000002</v>
      </c>
      <c r="M33" s="209">
        <v>2.96</v>
      </c>
      <c r="N33" s="209">
        <v>2.91</v>
      </c>
      <c r="O33" s="209">
        <v>2.62</v>
      </c>
      <c r="P33" s="209">
        <v>2.4</v>
      </c>
      <c r="Q33" s="209">
        <v>2.14</v>
      </c>
      <c r="R33" s="209">
        <v>2.1</v>
      </c>
      <c r="S33" s="209">
        <v>2.17</v>
      </c>
      <c r="T33" s="209">
        <v>2.0299999999999998</v>
      </c>
      <c r="U33" s="209">
        <v>2.06</v>
      </c>
      <c r="V33" s="209">
        <v>2.41</v>
      </c>
      <c r="W33" s="209">
        <v>2.42</v>
      </c>
      <c r="X33" s="209">
        <v>2.5</v>
      </c>
      <c r="Y33" s="209">
        <v>2.99</v>
      </c>
      <c r="Z33" s="209">
        <v>3.17</v>
      </c>
      <c r="AA33" s="209">
        <v>3.2</v>
      </c>
      <c r="AB33" s="209">
        <v>17.13</v>
      </c>
      <c r="AC33" s="209">
        <v>3.29</v>
      </c>
      <c r="AD33" s="209">
        <v>3.06</v>
      </c>
      <c r="AE33" s="209">
        <v>3.27</v>
      </c>
      <c r="AF33" s="209">
        <v>3.53</v>
      </c>
      <c r="AG33" s="209">
        <v>4.08</v>
      </c>
      <c r="AH33" s="209">
        <v>4.42</v>
      </c>
      <c r="AI33" s="209">
        <v>5.04</v>
      </c>
      <c r="AJ33" s="209">
        <v>5.7</v>
      </c>
      <c r="AK33" s="209">
        <v>5.77</v>
      </c>
      <c r="AL33" s="209">
        <v>5.64</v>
      </c>
      <c r="AM33" s="209">
        <v>6.57</v>
      </c>
      <c r="AN33" s="209">
        <v>6.03</v>
      </c>
      <c r="AO33" s="209">
        <v>5.1100000000000003</v>
      </c>
      <c r="AP33" s="209">
        <v>6.23</v>
      </c>
      <c r="AQ33" s="209">
        <v>7.56</v>
      </c>
      <c r="AR33" s="209">
        <v>8.01</v>
      </c>
      <c r="AS33" s="209">
        <v>7.49</v>
      </c>
      <c r="AT33" s="209">
        <v>9.02</v>
      </c>
      <c r="AU33" s="209">
        <v>8.1999999999999993</v>
      </c>
      <c r="AV33" s="209">
        <v>5.8394957644999996</v>
      </c>
      <c r="AW33" s="209">
        <v>5.7213279657999996</v>
      </c>
      <c r="AX33" s="209">
        <v>5.9875829999999999</v>
      </c>
      <c r="AY33" s="209">
        <v>3.9178440000000001</v>
      </c>
      <c r="AZ33" s="298">
        <v>3.6415549999999999</v>
      </c>
      <c r="BA33" s="298">
        <v>3.471711</v>
      </c>
      <c r="BB33" s="298">
        <v>3.4286340000000002</v>
      </c>
      <c r="BC33" s="298">
        <v>3.457109</v>
      </c>
      <c r="BD33" s="298">
        <v>3.5838239999999999</v>
      </c>
      <c r="BE33" s="298">
        <v>3.6343570000000001</v>
      </c>
      <c r="BF33" s="298">
        <v>3.6467679999999998</v>
      </c>
      <c r="BG33" s="298">
        <v>3.6019700000000001</v>
      </c>
      <c r="BH33" s="298">
        <v>3.7300759999999999</v>
      </c>
      <c r="BI33" s="298">
        <v>3.9790380000000001</v>
      </c>
      <c r="BJ33" s="298">
        <v>4.6095959999999998</v>
      </c>
      <c r="BK33" s="298">
        <v>4.9822389999999999</v>
      </c>
      <c r="BL33" s="298">
        <v>4.8957100000000002</v>
      </c>
      <c r="BM33" s="298">
        <v>4.6599399999999997</v>
      </c>
      <c r="BN33" s="298">
        <v>4.1845540000000003</v>
      </c>
      <c r="BO33" s="298">
        <v>4.0562860000000001</v>
      </c>
      <c r="BP33" s="298">
        <v>4.01464</v>
      </c>
      <c r="BQ33" s="298">
        <v>4.0893179999999996</v>
      </c>
      <c r="BR33" s="298">
        <v>4.1043690000000002</v>
      </c>
      <c r="BS33" s="298">
        <v>4.0625749999999998</v>
      </c>
      <c r="BT33" s="298">
        <v>4.2281019999999998</v>
      </c>
      <c r="BU33" s="298">
        <v>4.4918019999999999</v>
      </c>
      <c r="BV33" s="298">
        <v>4.9089539999999996</v>
      </c>
    </row>
    <row r="34" spans="1:74" ht="11.15" customHeight="1" x14ac:dyDescent="0.25">
      <c r="A34" s="51" t="s">
        <v>517</v>
      </c>
      <c r="B34" s="575" t="s">
        <v>977</v>
      </c>
      <c r="C34" s="209">
        <v>11.3</v>
      </c>
      <c r="D34" s="209">
        <v>12.28</v>
      </c>
      <c r="E34" s="209">
        <v>13.68</v>
      </c>
      <c r="F34" s="209">
        <v>13.89</v>
      </c>
      <c r="G34" s="209">
        <v>13.47</v>
      </c>
      <c r="H34" s="209">
        <v>12.92</v>
      </c>
      <c r="I34" s="209">
        <v>12.93</v>
      </c>
      <c r="J34" s="209">
        <v>13.72</v>
      </c>
      <c r="K34" s="209">
        <v>11.53</v>
      </c>
      <c r="L34" s="209">
        <v>12.65</v>
      </c>
      <c r="M34" s="209">
        <v>12.05</v>
      </c>
      <c r="N34" s="209">
        <v>12.85</v>
      </c>
      <c r="O34" s="209">
        <v>13.16</v>
      </c>
      <c r="P34" s="209">
        <v>12.68</v>
      </c>
      <c r="Q34" s="209">
        <v>10.29</v>
      </c>
      <c r="R34" s="209">
        <v>8.1999999999999993</v>
      </c>
      <c r="S34" s="209">
        <v>5.7</v>
      </c>
      <c r="T34" s="209">
        <v>6.26</v>
      </c>
      <c r="U34" s="209">
        <v>7.38</v>
      </c>
      <c r="V34" s="209">
        <v>9.67</v>
      </c>
      <c r="W34" s="209">
        <v>9.56</v>
      </c>
      <c r="X34" s="209">
        <v>8.68</v>
      </c>
      <c r="Y34" s="209">
        <v>8.86</v>
      </c>
      <c r="Z34" s="209">
        <v>9.2100000000000009</v>
      </c>
      <c r="AA34" s="209">
        <v>10.33</v>
      </c>
      <c r="AB34" s="209">
        <v>11.38</v>
      </c>
      <c r="AC34" s="209">
        <v>12.41</v>
      </c>
      <c r="AD34" s="209">
        <v>12.81</v>
      </c>
      <c r="AE34" s="209">
        <v>12.82</v>
      </c>
      <c r="AF34" s="209">
        <v>13.56</v>
      </c>
      <c r="AG34" s="209">
        <v>14.34</v>
      </c>
      <c r="AH34" s="209">
        <v>14.47</v>
      </c>
      <c r="AI34" s="209">
        <v>13.8</v>
      </c>
      <c r="AJ34" s="209">
        <v>15.05</v>
      </c>
      <c r="AK34" s="209">
        <v>17.02</v>
      </c>
      <c r="AL34" s="209">
        <v>16.350000000000001</v>
      </c>
      <c r="AM34" s="209">
        <v>15.63</v>
      </c>
      <c r="AN34" s="209">
        <v>16.59</v>
      </c>
      <c r="AO34" s="209">
        <v>20.61</v>
      </c>
      <c r="AP34" s="209">
        <v>25.37</v>
      </c>
      <c r="AQ34" s="209">
        <v>26.55</v>
      </c>
      <c r="AR34" s="209">
        <v>26.5</v>
      </c>
      <c r="AS34" s="209">
        <v>30.36</v>
      </c>
      <c r="AT34" s="209">
        <v>25.72</v>
      </c>
      <c r="AU34" s="209">
        <v>23.76</v>
      </c>
      <c r="AV34" s="209">
        <v>21.760918958000001</v>
      </c>
      <c r="AW34" s="209">
        <v>23.739715495999999</v>
      </c>
      <c r="AX34" s="209">
        <v>20.473410000000001</v>
      </c>
      <c r="AY34" s="209">
        <v>18.436160000000001</v>
      </c>
      <c r="AZ34" s="298">
        <v>17.266310000000001</v>
      </c>
      <c r="BA34" s="298">
        <v>17.537320000000001</v>
      </c>
      <c r="BB34" s="298">
        <v>18.251519999999999</v>
      </c>
      <c r="BC34" s="298">
        <v>17.607880000000002</v>
      </c>
      <c r="BD34" s="298">
        <v>17.61478</v>
      </c>
      <c r="BE34" s="298">
        <v>16.943940000000001</v>
      </c>
      <c r="BF34" s="298">
        <v>16.161149999999999</v>
      </c>
      <c r="BG34" s="298">
        <v>15.76322</v>
      </c>
      <c r="BH34" s="298">
        <v>15.56465</v>
      </c>
      <c r="BI34" s="298">
        <v>15.547180000000001</v>
      </c>
      <c r="BJ34" s="298">
        <v>15.88049</v>
      </c>
      <c r="BK34" s="298">
        <v>15.843719999999999</v>
      </c>
      <c r="BL34" s="298">
        <v>15.29284</v>
      </c>
      <c r="BM34" s="298">
        <v>15.392580000000001</v>
      </c>
      <c r="BN34" s="298">
        <v>15.869680000000001</v>
      </c>
      <c r="BO34" s="298">
        <v>15.33053</v>
      </c>
      <c r="BP34" s="298">
        <v>15.479329999999999</v>
      </c>
      <c r="BQ34" s="298">
        <v>14.96984</v>
      </c>
      <c r="BR34" s="298">
        <v>14.499420000000001</v>
      </c>
      <c r="BS34" s="298">
        <v>14.21862</v>
      </c>
      <c r="BT34" s="298">
        <v>14.18167</v>
      </c>
      <c r="BU34" s="298">
        <v>14.221360000000001</v>
      </c>
      <c r="BV34" s="298">
        <v>14.621</v>
      </c>
    </row>
    <row r="35" spans="1:74" ht="11.15" customHeight="1" x14ac:dyDescent="0.25">
      <c r="A35" s="51" t="s">
        <v>16</v>
      </c>
      <c r="B35" s="149" t="s">
        <v>391</v>
      </c>
      <c r="C35" s="209">
        <v>14.12</v>
      </c>
      <c r="D35" s="209">
        <v>15.19</v>
      </c>
      <c r="E35" s="209">
        <v>15.7</v>
      </c>
      <c r="F35" s="209">
        <v>16.350000000000001</v>
      </c>
      <c r="G35" s="209">
        <v>16.190000000000001</v>
      </c>
      <c r="H35" s="209">
        <v>14.85</v>
      </c>
      <c r="I35" s="209">
        <v>15.1</v>
      </c>
      <c r="J35" s="209">
        <v>14.82</v>
      </c>
      <c r="K35" s="209">
        <v>15.04</v>
      </c>
      <c r="L35" s="209">
        <v>15.37</v>
      </c>
      <c r="M35" s="209">
        <v>15.28</v>
      </c>
      <c r="N35" s="209">
        <v>14.73</v>
      </c>
      <c r="O35" s="209">
        <v>14.62</v>
      </c>
      <c r="P35" s="209">
        <v>13.83</v>
      </c>
      <c r="Q35" s="209">
        <v>10.85</v>
      </c>
      <c r="R35" s="209">
        <v>8.83</v>
      </c>
      <c r="S35" s="209">
        <v>7.42</v>
      </c>
      <c r="T35" s="209">
        <v>9.14</v>
      </c>
      <c r="U35" s="209">
        <v>10.96</v>
      </c>
      <c r="V35" s="209">
        <v>10.7</v>
      </c>
      <c r="W35" s="209">
        <v>9.8699999999999992</v>
      </c>
      <c r="X35" s="209">
        <v>10.37</v>
      </c>
      <c r="Y35" s="209">
        <v>10.63</v>
      </c>
      <c r="Z35" s="209">
        <v>11.54</v>
      </c>
      <c r="AA35" s="209">
        <v>12.39</v>
      </c>
      <c r="AB35" s="209">
        <v>13.05</v>
      </c>
      <c r="AC35" s="209">
        <v>14.72</v>
      </c>
      <c r="AD35" s="209">
        <v>15.14</v>
      </c>
      <c r="AE35" s="209">
        <v>15.55</v>
      </c>
      <c r="AF35" s="209">
        <v>16.260000000000002</v>
      </c>
      <c r="AG35" s="209">
        <v>16.05</v>
      </c>
      <c r="AH35" s="209">
        <v>16.04</v>
      </c>
      <c r="AI35" s="209">
        <v>16.78</v>
      </c>
      <c r="AJ35" s="209">
        <v>18.09</v>
      </c>
      <c r="AK35" s="209">
        <v>18.46</v>
      </c>
      <c r="AL35" s="209">
        <v>17.87</v>
      </c>
      <c r="AM35" s="209">
        <v>19.989999999999998</v>
      </c>
      <c r="AN35" s="209">
        <v>20.74</v>
      </c>
      <c r="AO35" s="209">
        <v>25.67</v>
      </c>
      <c r="AP35" s="209">
        <v>28.38</v>
      </c>
      <c r="AQ35" s="209">
        <v>30.18</v>
      </c>
      <c r="AR35" s="209">
        <v>32.99</v>
      </c>
      <c r="AS35" s="209">
        <v>27.42</v>
      </c>
      <c r="AT35" s="209">
        <v>26.98</v>
      </c>
      <c r="AU35" s="209">
        <v>25.83</v>
      </c>
      <c r="AV35" s="209">
        <v>27.769804078</v>
      </c>
      <c r="AW35" s="209">
        <v>29.229963842</v>
      </c>
      <c r="AX35" s="209">
        <v>24.73901</v>
      </c>
      <c r="AY35" s="209">
        <v>24.8949</v>
      </c>
      <c r="AZ35" s="298">
        <v>24.650729999999999</v>
      </c>
      <c r="BA35" s="298">
        <v>25.182980000000001</v>
      </c>
      <c r="BB35" s="298">
        <v>24.69172</v>
      </c>
      <c r="BC35" s="298">
        <v>23.589790000000001</v>
      </c>
      <c r="BD35" s="298">
        <v>22.695160000000001</v>
      </c>
      <c r="BE35" s="298">
        <v>22.234020000000001</v>
      </c>
      <c r="BF35" s="298">
        <v>20.78668</v>
      </c>
      <c r="BG35" s="298">
        <v>20.643809999999998</v>
      </c>
      <c r="BH35" s="298">
        <v>20.929379999999998</v>
      </c>
      <c r="BI35" s="298">
        <v>21.454370000000001</v>
      </c>
      <c r="BJ35" s="298">
        <v>21.028040000000001</v>
      </c>
      <c r="BK35" s="298">
        <v>20.486039999999999</v>
      </c>
      <c r="BL35" s="298">
        <v>19.925439999999998</v>
      </c>
      <c r="BM35" s="298">
        <v>19.41976</v>
      </c>
      <c r="BN35" s="298">
        <v>18.631430000000002</v>
      </c>
      <c r="BO35" s="298">
        <v>18.396509999999999</v>
      </c>
      <c r="BP35" s="298">
        <v>18.14716</v>
      </c>
      <c r="BQ35" s="298">
        <v>18.2972</v>
      </c>
      <c r="BR35" s="298">
        <v>18.166260000000001</v>
      </c>
      <c r="BS35" s="298">
        <v>17.91048</v>
      </c>
      <c r="BT35" s="298">
        <v>18.682649999999999</v>
      </c>
      <c r="BU35" s="298">
        <v>19.268339999999998</v>
      </c>
      <c r="BV35" s="298">
        <v>19.048670000000001</v>
      </c>
    </row>
    <row r="36" spans="1:74" ht="11.15" customHeight="1" x14ac:dyDescent="0.25">
      <c r="A36" s="51"/>
      <c r="B36" s="54" t="s">
        <v>1391</v>
      </c>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301"/>
      <c r="BA36" s="301"/>
      <c r="BB36" s="301"/>
      <c r="BC36" s="301"/>
      <c r="BD36" s="301"/>
      <c r="BE36" s="301"/>
      <c r="BF36" s="301"/>
      <c r="BG36" s="301"/>
      <c r="BH36" s="301"/>
      <c r="BI36" s="301"/>
      <c r="BJ36" s="301"/>
      <c r="BK36" s="301"/>
      <c r="BL36" s="301"/>
      <c r="BM36" s="301"/>
      <c r="BN36" s="301"/>
      <c r="BO36" s="301"/>
      <c r="BP36" s="301"/>
      <c r="BQ36" s="301"/>
      <c r="BR36" s="301"/>
      <c r="BS36" s="301"/>
      <c r="BT36" s="301"/>
      <c r="BU36" s="301"/>
      <c r="BV36" s="301"/>
    </row>
    <row r="37" spans="1:74" ht="11.15" customHeight="1" x14ac:dyDescent="0.25">
      <c r="A37" s="55" t="s">
        <v>4</v>
      </c>
      <c r="B37" s="150" t="s">
        <v>380</v>
      </c>
      <c r="C37" s="436">
        <v>6.58</v>
      </c>
      <c r="D37" s="436">
        <v>6.69</v>
      </c>
      <c r="E37" s="436">
        <v>6.73</v>
      </c>
      <c r="F37" s="436">
        <v>6.51</v>
      </c>
      <c r="G37" s="436">
        <v>6.69</v>
      </c>
      <c r="H37" s="436">
        <v>6.87</v>
      </c>
      <c r="I37" s="436">
        <v>7.14</v>
      </c>
      <c r="J37" s="436">
        <v>7.4</v>
      </c>
      <c r="K37" s="436">
        <v>7.06</v>
      </c>
      <c r="L37" s="436">
        <v>6.84</v>
      </c>
      <c r="M37" s="436">
        <v>6.72</v>
      </c>
      <c r="N37" s="436">
        <v>6.38</v>
      </c>
      <c r="O37" s="436">
        <v>6.37</v>
      </c>
      <c r="P37" s="436">
        <v>6.44</v>
      </c>
      <c r="Q37" s="436">
        <v>6.39</v>
      </c>
      <c r="R37" s="436">
        <v>6.39</v>
      </c>
      <c r="S37" s="436">
        <v>6.54</v>
      </c>
      <c r="T37" s="436">
        <v>6.94</v>
      </c>
      <c r="U37" s="436">
        <v>7.16</v>
      </c>
      <c r="V37" s="436">
        <v>7.07</v>
      </c>
      <c r="W37" s="436">
        <v>7</v>
      </c>
      <c r="X37" s="436">
        <v>6.72</v>
      </c>
      <c r="Y37" s="436">
        <v>6.49</v>
      </c>
      <c r="Z37" s="436">
        <v>6.41</v>
      </c>
      <c r="AA37" s="436">
        <v>6.32</v>
      </c>
      <c r="AB37" s="436">
        <v>7.75</v>
      </c>
      <c r="AC37" s="436">
        <v>6.98</v>
      </c>
      <c r="AD37" s="436">
        <v>6.7</v>
      </c>
      <c r="AE37" s="436">
        <v>6.65</v>
      </c>
      <c r="AF37" s="436">
        <v>7.22</v>
      </c>
      <c r="AG37" s="436">
        <v>7.42</v>
      </c>
      <c r="AH37" s="436">
        <v>7.54</v>
      </c>
      <c r="AI37" s="436">
        <v>7.61</v>
      </c>
      <c r="AJ37" s="436">
        <v>7.44</v>
      </c>
      <c r="AK37" s="436">
        <v>7.37</v>
      </c>
      <c r="AL37" s="436">
        <v>7.06</v>
      </c>
      <c r="AM37" s="436">
        <v>7.3</v>
      </c>
      <c r="AN37" s="436">
        <v>7.47</v>
      </c>
      <c r="AO37" s="436">
        <v>7.5</v>
      </c>
      <c r="AP37" s="436">
        <v>7.84</v>
      </c>
      <c r="AQ37" s="436">
        <v>8.3699999999999992</v>
      </c>
      <c r="AR37" s="436">
        <v>8.9600000000000009</v>
      </c>
      <c r="AS37" s="436">
        <v>9.41</v>
      </c>
      <c r="AT37" s="436">
        <v>9.51</v>
      </c>
      <c r="AU37" s="436">
        <v>9.34</v>
      </c>
      <c r="AV37" s="436">
        <v>8.61</v>
      </c>
      <c r="AW37" s="436">
        <v>8.3000000000000007</v>
      </c>
      <c r="AX37" s="436">
        <v>7.7571899999999996</v>
      </c>
      <c r="AY37" s="436">
        <v>7.4884250000000003</v>
      </c>
      <c r="AZ37" s="437">
        <v>7.6412610000000001</v>
      </c>
      <c r="BA37" s="437">
        <v>7.6118839999999999</v>
      </c>
      <c r="BB37" s="437">
        <v>7.7447049999999997</v>
      </c>
      <c r="BC37" s="437">
        <v>8.1062030000000007</v>
      </c>
      <c r="BD37" s="437">
        <v>8.6280970000000003</v>
      </c>
      <c r="BE37" s="437">
        <v>9.0256869999999996</v>
      </c>
      <c r="BF37" s="437">
        <v>9.1454690000000003</v>
      </c>
      <c r="BG37" s="437">
        <v>8.9575169999999993</v>
      </c>
      <c r="BH37" s="437">
        <v>8.4219840000000001</v>
      </c>
      <c r="BI37" s="437">
        <v>8.1589209999999994</v>
      </c>
      <c r="BJ37" s="437">
        <v>7.6082489999999998</v>
      </c>
      <c r="BK37" s="437">
        <v>7.6423160000000001</v>
      </c>
      <c r="BL37" s="437">
        <v>7.6755240000000002</v>
      </c>
      <c r="BM37" s="437">
        <v>7.6288640000000001</v>
      </c>
      <c r="BN37" s="437">
        <v>7.7409189999999999</v>
      </c>
      <c r="BO37" s="437">
        <v>8.1090230000000005</v>
      </c>
      <c r="BP37" s="437">
        <v>8.6096599999999999</v>
      </c>
      <c r="BQ37" s="437">
        <v>9.0210609999999996</v>
      </c>
      <c r="BR37" s="437">
        <v>9.1572709999999997</v>
      </c>
      <c r="BS37" s="437">
        <v>8.9513759999999998</v>
      </c>
      <c r="BT37" s="437">
        <v>8.4108269999999994</v>
      </c>
      <c r="BU37" s="437">
        <v>8.155659</v>
      </c>
      <c r="BV37" s="437">
        <v>7.6054630000000003</v>
      </c>
    </row>
    <row r="38" spans="1:74" ht="11.15" customHeight="1" x14ac:dyDescent="0.25">
      <c r="A38" s="55" t="s">
        <v>5</v>
      </c>
      <c r="B38" s="150" t="s">
        <v>381</v>
      </c>
      <c r="C38" s="436">
        <v>10.3</v>
      </c>
      <c r="D38" s="436">
        <v>10.54</v>
      </c>
      <c r="E38" s="436">
        <v>10.46</v>
      </c>
      <c r="F38" s="436">
        <v>10.52</v>
      </c>
      <c r="G38" s="436">
        <v>10.54</v>
      </c>
      <c r="H38" s="436">
        <v>10.9</v>
      </c>
      <c r="I38" s="436">
        <v>11.02</v>
      </c>
      <c r="J38" s="436">
        <v>11.02</v>
      </c>
      <c r="K38" s="436">
        <v>10.96</v>
      </c>
      <c r="L38" s="436">
        <v>10.74</v>
      </c>
      <c r="M38" s="436">
        <v>10.57</v>
      </c>
      <c r="N38" s="436">
        <v>10.32</v>
      </c>
      <c r="O38" s="436">
        <v>10.18</v>
      </c>
      <c r="P38" s="436">
        <v>10.3</v>
      </c>
      <c r="Q38" s="436">
        <v>10.34</v>
      </c>
      <c r="R38" s="436">
        <v>10.37</v>
      </c>
      <c r="S38" s="436">
        <v>10.4</v>
      </c>
      <c r="T38" s="436">
        <v>10.89</v>
      </c>
      <c r="U38" s="436">
        <v>10.84</v>
      </c>
      <c r="V38" s="436">
        <v>10.9</v>
      </c>
      <c r="W38" s="436">
        <v>11.02</v>
      </c>
      <c r="X38" s="436">
        <v>10.72</v>
      </c>
      <c r="Y38" s="436">
        <v>10.53</v>
      </c>
      <c r="Z38" s="436">
        <v>10.41</v>
      </c>
      <c r="AA38" s="436">
        <v>10.27</v>
      </c>
      <c r="AB38" s="436">
        <v>11.36</v>
      </c>
      <c r="AC38" s="436">
        <v>11.08</v>
      </c>
      <c r="AD38" s="436">
        <v>10.87</v>
      </c>
      <c r="AE38" s="436">
        <v>10.86</v>
      </c>
      <c r="AF38" s="436">
        <v>11.33</v>
      </c>
      <c r="AG38" s="436">
        <v>11.46</v>
      </c>
      <c r="AH38" s="436">
        <v>11.52</v>
      </c>
      <c r="AI38" s="436">
        <v>11.65</v>
      </c>
      <c r="AJ38" s="436">
        <v>11.52</v>
      </c>
      <c r="AK38" s="436">
        <v>11.29</v>
      </c>
      <c r="AL38" s="436">
        <v>11.15</v>
      </c>
      <c r="AM38" s="436">
        <v>11.35</v>
      </c>
      <c r="AN38" s="436">
        <v>11.79</v>
      </c>
      <c r="AO38" s="436">
        <v>11.76</v>
      </c>
      <c r="AP38" s="436">
        <v>11.92</v>
      </c>
      <c r="AQ38" s="436">
        <v>12.14</v>
      </c>
      <c r="AR38" s="436">
        <v>12.89</v>
      </c>
      <c r="AS38" s="436">
        <v>13.14</v>
      </c>
      <c r="AT38" s="436">
        <v>13.53</v>
      </c>
      <c r="AU38" s="436">
        <v>13.45</v>
      </c>
      <c r="AV38" s="436">
        <v>13.04</v>
      </c>
      <c r="AW38" s="436">
        <v>12.5</v>
      </c>
      <c r="AX38" s="436">
        <v>12.01239</v>
      </c>
      <c r="AY38" s="436">
        <v>12.141550000000001</v>
      </c>
      <c r="AZ38" s="437">
        <v>12.51478</v>
      </c>
      <c r="BA38" s="437">
        <v>12.23841</v>
      </c>
      <c r="BB38" s="437">
        <v>12.30165</v>
      </c>
      <c r="BC38" s="437">
        <v>12.40563</v>
      </c>
      <c r="BD38" s="437">
        <v>13.12083</v>
      </c>
      <c r="BE38" s="437">
        <v>13.266590000000001</v>
      </c>
      <c r="BF38" s="437">
        <v>13.56864</v>
      </c>
      <c r="BG38" s="437">
        <v>13.369149999999999</v>
      </c>
      <c r="BH38" s="437">
        <v>12.905139999999999</v>
      </c>
      <c r="BI38" s="437">
        <v>12.27023</v>
      </c>
      <c r="BJ38" s="437">
        <v>11.76848</v>
      </c>
      <c r="BK38" s="437">
        <v>11.90253</v>
      </c>
      <c r="BL38" s="437">
        <v>12.279920000000001</v>
      </c>
      <c r="BM38" s="437">
        <v>12.09421</v>
      </c>
      <c r="BN38" s="437">
        <v>12.26895</v>
      </c>
      <c r="BO38" s="437">
        <v>12.426360000000001</v>
      </c>
      <c r="BP38" s="437">
        <v>13.17207</v>
      </c>
      <c r="BQ38" s="437">
        <v>13.387180000000001</v>
      </c>
      <c r="BR38" s="437">
        <v>13.72411</v>
      </c>
      <c r="BS38" s="437">
        <v>13.52561</v>
      </c>
      <c r="BT38" s="437">
        <v>13.035439999999999</v>
      </c>
      <c r="BU38" s="437">
        <v>12.39682</v>
      </c>
      <c r="BV38" s="437">
        <v>11.873939999999999</v>
      </c>
    </row>
    <row r="39" spans="1:74" ht="11.15" customHeight="1" x14ac:dyDescent="0.25">
      <c r="A39" s="55" t="s">
        <v>520</v>
      </c>
      <c r="B39" s="254" t="s">
        <v>382</v>
      </c>
      <c r="C39" s="438">
        <v>12.47</v>
      </c>
      <c r="D39" s="438">
        <v>12.72</v>
      </c>
      <c r="E39" s="438">
        <v>12.84</v>
      </c>
      <c r="F39" s="438">
        <v>13.25</v>
      </c>
      <c r="G39" s="438">
        <v>13.31</v>
      </c>
      <c r="H39" s="438">
        <v>13.32</v>
      </c>
      <c r="I39" s="438">
        <v>13.26</v>
      </c>
      <c r="J39" s="438">
        <v>13.3</v>
      </c>
      <c r="K39" s="438">
        <v>13.16</v>
      </c>
      <c r="L39" s="438">
        <v>12.81</v>
      </c>
      <c r="M39" s="438">
        <v>13.03</v>
      </c>
      <c r="N39" s="438">
        <v>12.68</v>
      </c>
      <c r="O39" s="438">
        <v>12.76</v>
      </c>
      <c r="P39" s="438">
        <v>12.82</v>
      </c>
      <c r="Q39" s="438">
        <v>13.04</v>
      </c>
      <c r="R39" s="438">
        <v>13.24</v>
      </c>
      <c r="S39" s="438">
        <v>13.1</v>
      </c>
      <c r="T39" s="438">
        <v>13.22</v>
      </c>
      <c r="U39" s="438">
        <v>13.21</v>
      </c>
      <c r="V39" s="438">
        <v>13.26</v>
      </c>
      <c r="W39" s="438">
        <v>13.49</v>
      </c>
      <c r="X39" s="438">
        <v>13.66</v>
      </c>
      <c r="Y39" s="438">
        <v>13.31</v>
      </c>
      <c r="Z39" s="438">
        <v>12.78</v>
      </c>
      <c r="AA39" s="438">
        <v>12.62</v>
      </c>
      <c r="AB39" s="438">
        <v>13.01</v>
      </c>
      <c r="AC39" s="438">
        <v>13.24</v>
      </c>
      <c r="AD39" s="438">
        <v>13.73</v>
      </c>
      <c r="AE39" s="438">
        <v>13.86</v>
      </c>
      <c r="AF39" s="438">
        <v>13.83</v>
      </c>
      <c r="AG39" s="438">
        <v>13.83</v>
      </c>
      <c r="AH39" s="438">
        <v>13.92</v>
      </c>
      <c r="AI39" s="438">
        <v>14.14</v>
      </c>
      <c r="AJ39" s="438">
        <v>14.06</v>
      </c>
      <c r="AK39" s="438">
        <v>14.07</v>
      </c>
      <c r="AL39" s="438">
        <v>13.72</v>
      </c>
      <c r="AM39" s="438">
        <v>13.71</v>
      </c>
      <c r="AN39" s="438">
        <v>13.83</v>
      </c>
      <c r="AO39" s="438">
        <v>14.45</v>
      </c>
      <c r="AP39" s="438">
        <v>14.71</v>
      </c>
      <c r="AQ39" s="438">
        <v>14.94</v>
      </c>
      <c r="AR39" s="438">
        <v>15.39</v>
      </c>
      <c r="AS39" s="438">
        <v>15.4</v>
      </c>
      <c r="AT39" s="438">
        <v>15.94</v>
      </c>
      <c r="AU39" s="438">
        <v>16.32</v>
      </c>
      <c r="AV39" s="438">
        <v>16.09</v>
      </c>
      <c r="AW39" s="438">
        <v>15.64</v>
      </c>
      <c r="AX39" s="438">
        <v>14.874129999999999</v>
      </c>
      <c r="AY39" s="438">
        <v>15.00939</v>
      </c>
      <c r="AZ39" s="439">
        <v>15.11023</v>
      </c>
      <c r="BA39" s="439">
        <v>15.462540000000001</v>
      </c>
      <c r="BB39" s="439">
        <v>15.661860000000001</v>
      </c>
      <c r="BC39" s="439">
        <v>15.689679999999999</v>
      </c>
      <c r="BD39" s="439">
        <v>15.97231</v>
      </c>
      <c r="BE39" s="439">
        <v>15.800610000000001</v>
      </c>
      <c r="BF39" s="439">
        <v>16.060030000000001</v>
      </c>
      <c r="BG39" s="439">
        <v>16.246749999999999</v>
      </c>
      <c r="BH39" s="439">
        <v>15.9367</v>
      </c>
      <c r="BI39" s="439">
        <v>15.532439999999999</v>
      </c>
      <c r="BJ39" s="439">
        <v>14.691560000000001</v>
      </c>
      <c r="BK39" s="439">
        <v>14.694459999999999</v>
      </c>
      <c r="BL39" s="439">
        <v>14.939349999999999</v>
      </c>
      <c r="BM39" s="439">
        <v>15.44652</v>
      </c>
      <c r="BN39" s="439">
        <v>15.770390000000001</v>
      </c>
      <c r="BO39" s="439">
        <v>15.765560000000001</v>
      </c>
      <c r="BP39" s="439">
        <v>16.081320000000002</v>
      </c>
      <c r="BQ39" s="439">
        <v>15.929550000000001</v>
      </c>
      <c r="BR39" s="439">
        <v>16.217099999999999</v>
      </c>
      <c r="BS39" s="439">
        <v>16.413250000000001</v>
      </c>
      <c r="BT39" s="439">
        <v>16.045030000000001</v>
      </c>
      <c r="BU39" s="439">
        <v>15.725490000000001</v>
      </c>
      <c r="BV39" s="439">
        <v>14.905900000000001</v>
      </c>
    </row>
    <row r="40" spans="1:74" s="391" customFormat="1" ht="12" customHeight="1" x14ac:dyDescent="0.25">
      <c r="A40" s="390"/>
      <c r="B40" s="770" t="s">
        <v>825</v>
      </c>
      <c r="C40" s="755"/>
      <c r="D40" s="755"/>
      <c r="E40" s="755"/>
      <c r="F40" s="755"/>
      <c r="G40" s="755"/>
      <c r="H40" s="755"/>
      <c r="I40" s="755"/>
      <c r="J40" s="755"/>
      <c r="K40" s="755"/>
      <c r="L40" s="755"/>
      <c r="M40" s="755"/>
      <c r="N40" s="755"/>
      <c r="O40" s="755"/>
      <c r="P40" s="755"/>
      <c r="Q40" s="752"/>
      <c r="AY40" s="450"/>
      <c r="AZ40" s="450"/>
      <c r="BA40" s="450"/>
      <c r="BB40" s="450"/>
      <c r="BC40" s="450"/>
      <c r="BD40" s="580"/>
      <c r="BE40" s="580"/>
      <c r="BF40" s="580"/>
      <c r="BG40" s="450"/>
      <c r="BH40" s="450"/>
      <c r="BI40" s="450"/>
      <c r="BJ40" s="450"/>
    </row>
    <row r="41" spans="1:74" s="391" customFormat="1" ht="12" customHeight="1" x14ac:dyDescent="0.25">
      <c r="A41" s="390"/>
      <c r="B41" s="770" t="s">
        <v>826</v>
      </c>
      <c r="C41" s="755"/>
      <c r="D41" s="755"/>
      <c r="E41" s="755"/>
      <c r="F41" s="755"/>
      <c r="G41" s="755"/>
      <c r="H41" s="755"/>
      <c r="I41" s="755"/>
      <c r="J41" s="755"/>
      <c r="K41" s="755"/>
      <c r="L41" s="755"/>
      <c r="M41" s="755"/>
      <c r="N41" s="755"/>
      <c r="O41" s="755"/>
      <c r="P41" s="755"/>
      <c r="Q41" s="752"/>
      <c r="AY41" s="450"/>
      <c r="AZ41" s="450"/>
      <c r="BA41" s="450"/>
      <c r="BB41" s="450"/>
      <c r="BC41" s="450"/>
      <c r="BD41" s="580"/>
      <c r="BE41" s="580"/>
      <c r="BF41" s="580"/>
      <c r="BG41" s="450"/>
      <c r="BH41" s="450"/>
      <c r="BI41" s="450"/>
      <c r="BJ41" s="450"/>
    </row>
    <row r="42" spans="1:74" s="391" customFormat="1" ht="12" customHeight="1" x14ac:dyDescent="0.25">
      <c r="A42" s="390"/>
      <c r="B42" s="768" t="s">
        <v>978</v>
      </c>
      <c r="C42" s="755"/>
      <c r="D42" s="755"/>
      <c r="E42" s="755"/>
      <c r="F42" s="755"/>
      <c r="G42" s="755"/>
      <c r="H42" s="755"/>
      <c r="I42" s="755"/>
      <c r="J42" s="755"/>
      <c r="K42" s="755"/>
      <c r="L42" s="755"/>
      <c r="M42" s="755"/>
      <c r="N42" s="755"/>
      <c r="O42" s="755"/>
      <c r="P42" s="755"/>
      <c r="Q42" s="752"/>
      <c r="AY42" s="450"/>
      <c r="AZ42" s="450"/>
      <c r="BA42" s="450"/>
      <c r="BB42" s="450"/>
      <c r="BC42" s="450"/>
      <c r="BD42" s="580"/>
      <c r="BE42" s="580"/>
      <c r="BF42" s="580"/>
      <c r="BG42" s="450"/>
      <c r="BH42" s="450"/>
      <c r="BI42" s="450"/>
      <c r="BJ42" s="450"/>
    </row>
    <row r="43" spans="1:74" s="391" customFormat="1" ht="12" customHeight="1" x14ac:dyDescent="0.25">
      <c r="A43" s="390"/>
      <c r="B43" s="745" t="s">
        <v>801</v>
      </c>
      <c r="C43" s="737"/>
      <c r="D43" s="737"/>
      <c r="E43" s="737"/>
      <c r="F43" s="737"/>
      <c r="G43" s="737"/>
      <c r="H43" s="737"/>
      <c r="I43" s="737"/>
      <c r="J43" s="737"/>
      <c r="K43" s="737"/>
      <c r="L43" s="737"/>
      <c r="M43" s="737"/>
      <c r="N43" s="737"/>
      <c r="O43" s="737"/>
      <c r="P43" s="737"/>
      <c r="Q43" s="737"/>
      <c r="AY43" s="450"/>
      <c r="AZ43" s="450"/>
      <c r="BA43" s="450"/>
      <c r="BB43" s="450"/>
      <c r="BC43" s="450"/>
      <c r="BD43" s="580"/>
      <c r="BE43" s="580"/>
      <c r="BF43" s="580"/>
      <c r="BG43" s="450"/>
      <c r="BH43" s="450"/>
      <c r="BI43" s="450"/>
      <c r="BJ43" s="450"/>
    </row>
    <row r="44" spans="1:74" s="391" customFormat="1" ht="12" customHeight="1" x14ac:dyDescent="0.25">
      <c r="A44" s="390"/>
      <c r="B44" s="771" t="str">
        <f>"Notes: "&amp;"EIA completed modeling and analysis for this report on " &amp;Dates!D2&amp;"."</f>
        <v>Notes: EIA completed modeling and analysis for this report on Thursday February 2, 2023.</v>
      </c>
      <c r="C44" s="762"/>
      <c r="D44" s="762"/>
      <c r="E44" s="762"/>
      <c r="F44" s="762"/>
      <c r="G44" s="762"/>
      <c r="H44" s="762"/>
      <c r="I44" s="762"/>
      <c r="J44" s="762"/>
      <c r="K44" s="762"/>
      <c r="L44" s="762"/>
      <c r="M44" s="762"/>
      <c r="N44" s="762"/>
      <c r="O44" s="762"/>
      <c r="P44" s="762"/>
      <c r="Q44" s="762"/>
      <c r="AY44" s="450"/>
      <c r="AZ44" s="450"/>
      <c r="BA44" s="450"/>
      <c r="BB44" s="450"/>
      <c r="BC44" s="450"/>
      <c r="BD44" s="580"/>
      <c r="BE44" s="580"/>
      <c r="BF44" s="580"/>
      <c r="BG44" s="450"/>
      <c r="BH44" s="450"/>
      <c r="BI44" s="450"/>
      <c r="BJ44" s="450"/>
    </row>
    <row r="45" spans="1:74" s="391" customFormat="1" ht="12" customHeight="1" x14ac:dyDescent="0.25">
      <c r="A45" s="390"/>
      <c r="B45" s="763" t="s">
        <v>346</v>
      </c>
      <c r="C45" s="762"/>
      <c r="D45" s="762"/>
      <c r="E45" s="762"/>
      <c r="F45" s="762"/>
      <c r="G45" s="762"/>
      <c r="H45" s="762"/>
      <c r="I45" s="762"/>
      <c r="J45" s="762"/>
      <c r="K45" s="762"/>
      <c r="L45" s="762"/>
      <c r="M45" s="762"/>
      <c r="N45" s="762"/>
      <c r="O45" s="762"/>
      <c r="P45" s="762"/>
      <c r="Q45" s="762"/>
      <c r="AY45" s="450"/>
      <c r="AZ45" s="450"/>
      <c r="BA45" s="450"/>
      <c r="BB45" s="450"/>
      <c r="BC45" s="450"/>
      <c r="BD45" s="580"/>
      <c r="BE45" s="580"/>
      <c r="BF45" s="580"/>
      <c r="BG45" s="450"/>
      <c r="BH45" s="450"/>
      <c r="BI45" s="450"/>
      <c r="BJ45" s="450"/>
    </row>
    <row r="46" spans="1:74" s="391" customFormat="1" ht="12" customHeight="1" x14ac:dyDescent="0.25">
      <c r="A46" s="390"/>
      <c r="B46" s="769" t="s">
        <v>1351</v>
      </c>
      <c r="C46" s="737"/>
      <c r="D46" s="737"/>
      <c r="E46" s="737"/>
      <c r="F46" s="737"/>
      <c r="G46" s="737"/>
      <c r="H46" s="737"/>
      <c r="I46" s="737"/>
      <c r="J46" s="737"/>
      <c r="K46" s="737"/>
      <c r="L46" s="737"/>
      <c r="M46" s="737"/>
      <c r="N46" s="737"/>
      <c r="O46" s="737"/>
      <c r="P46" s="737"/>
      <c r="Q46" s="737"/>
      <c r="AY46" s="450"/>
      <c r="AZ46" s="450"/>
      <c r="BA46" s="450"/>
      <c r="BB46" s="450"/>
      <c r="BC46" s="450"/>
      <c r="BD46" s="580"/>
      <c r="BE46" s="580"/>
      <c r="BF46" s="580"/>
      <c r="BG46" s="450"/>
      <c r="BH46" s="450"/>
      <c r="BI46" s="450"/>
      <c r="BJ46" s="450"/>
    </row>
    <row r="47" spans="1:74" s="391" customFormat="1" ht="12" customHeight="1" x14ac:dyDescent="0.25">
      <c r="A47" s="390"/>
      <c r="B47" s="756" t="s">
        <v>827</v>
      </c>
      <c r="C47" s="755"/>
      <c r="D47" s="755"/>
      <c r="E47" s="755"/>
      <c r="F47" s="755"/>
      <c r="G47" s="755"/>
      <c r="H47" s="755"/>
      <c r="I47" s="755"/>
      <c r="J47" s="755"/>
      <c r="K47" s="755"/>
      <c r="L47" s="755"/>
      <c r="M47" s="755"/>
      <c r="N47" s="755"/>
      <c r="O47" s="755"/>
      <c r="P47" s="755"/>
      <c r="Q47" s="752"/>
      <c r="AY47" s="450"/>
      <c r="AZ47" s="450"/>
      <c r="BA47" s="450"/>
      <c r="BB47" s="450"/>
      <c r="BC47" s="450"/>
      <c r="BD47" s="580"/>
      <c r="BE47" s="580"/>
      <c r="BF47" s="580"/>
      <c r="BG47" s="450"/>
      <c r="BH47" s="450"/>
      <c r="BI47" s="450"/>
      <c r="BJ47" s="450"/>
    </row>
    <row r="48" spans="1:74" s="391" customFormat="1" ht="12" customHeight="1" x14ac:dyDescent="0.25">
      <c r="A48" s="390"/>
      <c r="B48" s="765" t="s">
        <v>828</v>
      </c>
      <c r="C48" s="752"/>
      <c r="D48" s="752"/>
      <c r="E48" s="752"/>
      <c r="F48" s="752"/>
      <c r="G48" s="752"/>
      <c r="H48" s="752"/>
      <c r="I48" s="752"/>
      <c r="J48" s="752"/>
      <c r="K48" s="752"/>
      <c r="L48" s="752"/>
      <c r="M48" s="752"/>
      <c r="N48" s="752"/>
      <c r="O48" s="752"/>
      <c r="P48" s="752"/>
      <c r="Q48" s="752"/>
      <c r="AY48" s="450"/>
      <c r="AZ48" s="450"/>
      <c r="BA48" s="450"/>
      <c r="BB48" s="450"/>
      <c r="BC48" s="450"/>
      <c r="BD48" s="580"/>
      <c r="BE48" s="580"/>
      <c r="BF48" s="580"/>
      <c r="BG48" s="450"/>
      <c r="BH48" s="450"/>
      <c r="BI48" s="450"/>
      <c r="BJ48" s="450"/>
    </row>
    <row r="49" spans="1:74" s="391" customFormat="1" ht="12" customHeight="1" x14ac:dyDescent="0.25">
      <c r="A49" s="390"/>
      <c r="B49" s="767" t="s">
        <v>668</v>
      </c>
      <c r="C49" s="752"/>
      <c r="D49" s="752"/>
      <c r="E49" s="752"/>
      <c r="F49" s="752"/>
      <c r="G49" s="752"/>
      <c r="H49" s="752"/>
      <c r="I49" s="752"/>
      <c r="J49" s="752"/>
      <c r="K49" s="752"/>
      <c r="L49" s="752"/>
      <c r="M49" s="752"/>
      <c r="N49" s="752"/>
      <c r="O49" s="752"/>
      <c r="P49" s="752"/>
      <c r="Q49" s="752"/>
      <c r="AY49" s="450"/>
      <c r="AZ49" s="450"/>
      <c r="BA49" s="450"/>
      <c r="BB49" s="450"/>
      <c r="BC49" s="450"/>
      <c r="BD49" s="580"/>
      <c r="BE49" s="580"/>
      <c r="BF49" s="580"/>
      <c r="BG49" s="450"/>
      <c r="BH49" s="450"/>
      <c r="BI49" s="450"/>
      <c r="BJ49" s="450"/>
    </row>
    <row r="50" spans="1:74" s="391" customFormat="1" ht="12" customHeight="1" x14ac:dyDescent="0.25">
      <c r="A50" s="390"/>
      <c r="B50" s="758" t="s">
        <v>824</v>
      </c>
      <c r="C50" s="759"/>
      <c r="D50" s="759"/>
      <c r="E50" s="759"/>
      <c r="F50" s="759"/>
      <c r="G50" s="759"/>
      <c r="H50" s="759"/>
      <c r="I50" s="759"/>
      <c r="J50" s="759"/>
      <c r="K50" s="759"/>
      <c r="L50" s="759"/>
      <c r="M50" s="759"/>
      <c r="N50" s="759"/>
      <c r="O50" s="759"/>
      <c r="P50" s="759"/>
      <c r="Q50" s="752"/>
      <c r="AY50" s="450"/>
      <c r="AZ50" s="450"/>
      <c r="BA50" s="450"/>
      <c r="BB50" s="450"/>
      <c r="BC50" s="450"/>
      <c r="BD50" s="580"/>
      <c r="BE50" s="580"/>
      <c r="BF50" s="580"/>
      <c r="BG50" s="450"/>
      <c r="BH50" s="450"/>
      <c r="BI50" s="450"/>
      <c r="BJ50" s="450"/>
    </row>
    <row r="51" spans="1:74" s="393" customFormat="1" ht="12" customHeight="1" x14ac:dyDescent="0.25">
      <c r="A51" s="392"/>
      <c r="B51" s="764" t="s">
        <v>1349</v>
      </c>
      <c r="C51" s="752"/>
      <c r="D51" s="752"/>
      <c r="E51" s="752"/>
      <c r="F51" s="752"/>
      <c r="G51" s="752"/>
      <c r="H51" s="752"/>
      <c r="I51" s="752"/>
      <c r="J51" s="752"/>
      <c r="K51" s="752"/>
      <c r="L51" s="752"/>
      <c r="M51" s="752"/>
      <c r="N51" s="752"/>
      <c r="O51" s="752"/>
      <c r="P51" s="752"/>
      <c r="Q51" s="752"/>
      <c r="AY51" s="451"/>
      <c r="AZ51" s="451"/>
      <c r="BA51" s="451"/>
      <c r="BB51" s="451"/>
      <c r="BC51" s="451"/>
      <c r="BD51" s="581"/>
      <c r="BE51" s="581"/>
      <c r="BF51" s="581"/>
      <c r="BG51" s="451"/>
      <c r="BH51" s="451"/>
      <c r="BI51" s="451"/>
      <c r="BJ51" s="451"/>
    </row>
    <row r="52" spans="1:74" x14ac:dyDescent="0.25">
      <c r="BK52" s="372"/>
      <c r="BL52" s="372"/>
      <c r="BM52" s="372"/>
      <c r="BN52" s="372"/>
      <c r="BO52" s="372"/>
      <c r="BP52" s="372"/>
      <c r="BQ52" s="372"/>
      <c r="BR52" s="372"/>
      <c r="BS52" s="372"/>
      <c r="BT52" s="372"/>
      <c r="BU52" s="372"/>
      <c r="BV52" s="372"/>
    </row>
    <row r="53" spans="1:74" x14ac:dyDescent="0.25">
      <c r="BK53" s="372"/>
      <c r="BL53" s="372"/>
      <c r="BM53" s="372"/>
      <c r="BN53" s="372"/>
      <c r="BO53" s="372"/>
      <c r="BP53" s="372"/>
      <c r="BQ53" s="372"/>
      <c r="BR53" s="372"/>
      <c r="BS53" s="372"/>
      <c r="BT53" s="372"/>
      <c r="BU53" s="372"/>
      <c r="BV53" s="372"/>
    </row>
    <row r="54" spans="1:74" x14ac:dyDescent="0.25">
      <c r="BK54" s="372"/>
      <c r="BL54" s="372"/>
      <c r="BM54" s="372"/>
      <c r="BN54" s="372"/>
      <c r="BO54" s="372"/>
      <c r="BP54" s="372"/>
      <c r="BQ54" s="372"/>
      <c r="BR54" s="372"/>
      <c r="BS54" s="372"/>
      <c r="BT54" s="372"/>
      <c r="BU54" s="372"/>
      <c r="BV54" s="372"/>
    </row>
    <row r="55" spans="1:74" x14ac:dyDescent="0.25">
      <c r="BK55" s="372"/>
      <c r="BL55" s="372"/>
      <c r="BM55" s="372"/>
      <c r="BN55" s="372"/>
      <c r="BO55" s="372"/>
      <c r="BP55" s="372"/>
      <c r="BQ55" s="372"/>
      <c r="BR55" s="372"/>
      <c r="BS55" s="372"/>
      <c r="BT55" s="372"/>
      <c r="BU55" s="372"/>
      <c r="BV55" s="372"/>
    </row>
    <row r="56" spans="1:74" x14ac:dyDescent="0.25">
      <c r="BK56" s="372"/>
      <c r="BL56" s="372"/>
      <c r="BM56" s="372"/>
      <c r="BN56" s="372"/>
      <c r="BO56" s="372"/>
      <c r="BP56" s="372"/>
      <c r="BQ56" s="372"/>
      <c r="BR56" s="372"/>
      <c r="BS56" s="372"/>
      <c r="BT56" s="372"/>
      <c r="BU56" s="372"/>
      <c r="BV56" s="372"/>
    </row>
    <row r="57" spans="1:74" x14ac:dyDescent="0.25">
      <c r="BK57" s="372"/>
      <c r="BL57" s="372"/>
      <c r="BM57" s="372"/>
      <c r="BN57" s="372"/>
      <c r="BO57" s="372"/>
      <c r="BP57" s="372"/>
      <c r="BQ57" s="372"/>
      <c r="BR57" s="372"/>
      <c r="BS57" s="372"/>
      <c r="BT57" s="372"/>
      <c r="BU57" s="372"/>
      <c r="BV57" s="372"/>
    </row>
    <row r="58" spans="1:74" x14ac:dyDescent="0.25">
      <c r="BK58" s="372"/>
      <c r="BL58" s="372"/>
      <c r="BM58" s="372"/>
      <c r="BN58" s="372"/>
      <c r="BO58" s="372"/>
      <c r="BP58" s="372"/>
      <c r="BQ58" s="372"/>
      <c r="BR58" s="372"/>
      <c r="BS58" s="372"/>
      <c r="BT58" s="372"/>
      <c r="BU58" s="372"/>
      <c r="BV58" s="372"/>
    </row>
    <row r="59" spans="1:74" x14ac:dyDescent="0.25">
      <c r="BK59" s="372"/>
      <c r="BL59" s="372"/>
      <c r="BM59" s="372"/>
      <c r="BN59" s="372"/>
      <c r="BO59" s="372"/>
      <c r="BP59" s="372"/>
      <c r="BQ59" s="372"/>
      <c r="BR59" s="372"/>
      <c r="BS59" s="372"/>
      <c r="BT59" s="372"/>
      <c r="BU59" s="372"/>
      <c r="BV59" s="372"/>
    </row>
    <row r="60" spans="1:74" x14ac:dyDescent="0.25">
      <c r="BK60" s="372"/>
      <c r="BL60" s="372"/>
      <c r="BM60" s="372"/>
      <c r="BN60" s="372"/>
      <c r="BO60" s="372"/>
      <c r="BP60" s="372"/>
      <c r="BQ60" s="372"/>
      <c r="BR60" s="372"/>
      <c r="BS60" s="372"/>
      <c r="BT60" s="372"/>
      <c r="BU60" s="372"/>
      <c r="BV60" s="372"/>
    </row>
    <row r="61" spans="1:74" x14ac:dyDescent="0.25">
      <c r="BK61" s="372"/>
      <c r="BL61" s="372"/>
      <c r="BM61" s="372"/>
      <c r="BN61" s="372"/>
      <c r="BO61" s="372"/>
      <c r="BP61" s="372"/>
      <c r="BQ61" s="372"/>
      <c r="BR61" s="372"/>
      <c r="BS61" s="372"/>
      <c r="BT61" s="372"/>
      <c r="BU61" s="372"/>
      <c r="BV61" s="372"/>
    </row>
    <row r="62" spans="1:74" x14ac:dyDescent="0.25">
      <c r="BK62" s="372"/>
      <c r="BL62" s="372"/>
      <c r="BM62" s="372"/>
      <c r="BN62" s="372"/>
      <c r="BO62" s="372"/>
      <c r="BP62" s="372"/>
      <c r="BQ62" s="372"/>
      <c r="BR62" s="372"/>
      <c r="BS62" s="372"/>
      <c r="BT62" s="372"/>
      <c r="BU62" s="372"/>
      <c r="BV62" s="372"/>
    </row>
    <row r="63" spans="1:74" x14ac:dyDescent="0.25">
      <c r="BK63" s="372"/>
      <c r="BL63" s="372"/>
      <c r="BM63" s="372"/>
      <c r="BN63" s="372"/>
      <c r="BO63" s="372"/>
      <c r="BP63" s="372"/>
      <c r="BQ63" s="372"/>
      <c r="BR63" s="372"/>
      <c r="BS63" s="372"/>
      <c r="BT63" s="372"/>
      <c r="BU63" s="372"/>
      <c r="BV63" s="372"/>
    </row>
    <row r="64" spans="1:74" x14ac:dyDescent="0.25">
      <c r="BK64" s="372"/>
      <c r="BL64" s="372"/>
      <c r="BM64" s="372"/>
      <c r="BN64" s="372"/>
      <c r="BO64" s="372"/>
      <c r="BP64" s="372"/>
      <c r="BQ64" s="372"/>
      <c r="BR64" s="372"/>
      <c r="BS64" s="372"/>
      <c r="BT64" s="372"/>
      <c r="BU64" s="372"/>
      <c r="BV64" s="372"/>
    </row>
    <row r="65" spans="63:74" x14ac:dyDescent="0.25">
      <c r="BK65" s="372"/>
      <c r="BL65" s="372"/>
      <c r="BM65" s="372"/>
      <c r="BN65" s="372"/>
      <c r="BO65" s="372"/>
      <c r="BP65" s="372"/>
      <c r="BQ65" s="372"/>
      <c r="BR65" s="372"/>
      <c r="BS65" s="372"/>
      <c r="BT65" s="372"/>
      <c r="BU65" s="372"/>
      <c r="BV65" s="372"/>
    </row>
    <row r="66" spans="63:74" x14ac:dyDescent="0.25">
      <c r="BK66" s="372"/>
      <c r="BL66" s="372"/>
      <c r="BM66" s="372"/>
      <c r="BN66" s="372"/>
      <c r="BO66" s="372"/>
      <c r="BP66" s="372"/>
      <c r="BQ66" s="372"/>
      <c r="BR66" s="372"/>
      <c r="BS66" s="372"/>
      <c r="BT66" s="372"/>
      <c r="BU66" s="372"/>
      <c r="BV66" s="372"/>
    </row>
    <row r="67" spans="63:74" x14ac:dyDescent="0.25">
      <c r="BK67" s="372"/>
      <c r="BL67" s="372"/>
      <c r="BM67" s="372"/>
      <c r="BN67" s="372"/>
      <c r="BO67" s="372"/>
      <c r="BP67" s="372"/>
      <c r="BQ67" s="372"/>
      <c r="BR67" s="372"/>
      <c r="BS67" s="372"/>
      <c r="BT67" s="372"/>
      <c r="BU67" s="372"/>
      <c r="BV67" s="372"/>
    </row>
    <row r="68" spans="63:74" x14ac:dyDescent="0.25">
      <c r="BK68" s="372"/>
      <c r="BL68" s="372"/>
      <c r="BM68" s="372"/>
      <c r="BN68" s="372"/>
      <c r="BO68" s="372"/>
      <c r="BP68" s="372"/>
      <c r="BQ68" s="372"/>
      <c r="BR68" s="372"/>
      <c r="BS68" s="372"/>
      <c r="BT68" s="372"/>
      <c r="BU68" s="372"/>
      <c r="BV68" s="372"/>
    </row>
    <row r="69" spans="63:74" x14ac:dyDescent="0.25">
      <c r="BK69" s="372"/>
      <c r="BL69" s="372"/>
      <c r="BM69" s="372"/>
      <c r="BN69" s="372"/>
      <c r="BO69" s="372"/>
      <c r="BP69" s="372"/>
      <c r="BQ69" s="372"/>
      <c r="BR69" s="372"/>
      <c r="BS69" s="372"/>
      <c r="BT69" s="372"/>
      <c r="BU69" s="372"/>
      <c r="BV69" s="372"/>
    </row>
    <row r="70" spans="63:74" x14ac:dyDescent="0.25">
      <c r="BK70" s="372"/>
      <c r="BL70" s="372"/>
      <c r="BM70" s="372"/>
      <c r="BN70" s="372"/>
      <c r="BO70" s="372"/>
      <c r="BP70" s="372"/>
      <c r="BQ70" s="372"/>
      <c r="BR70" s="372"/>
      <c r="BS70" s="372"/>
      <c r="BT70" s="372"/>
      <c r="BU70" s="372"/>
      <c r="BV70" s="372"/>
    </row>
    <row r="71" spans="63:74" x14ac:dyDescent="0.25">
      <c r="BK71" s="372"/>
      <c r="BL71" s="372"/>
      <c r="BM71" s="372"/>
      <c r="BN71" s="372"/>
      <c r="BO71" s="372"/>
      <c r="BP71" s="372"/>
      <c r="BQ71" s="372"/>
      <c r="BR71" s="372"/>
      <c r="BS71" s="372"/>
      <c r="BT71" s="372"/>
      <c r="BU71" s="372"/>
      <c r="BV71" s="372"/>
    </row>
    <row r="72" spans="63:74" x14ac:dyDescent="0.25">
      <c r="BK72" s="372"/>
      <c r="BL72" s="372"/>
      <c r="BM72" s="372"/>
      <c r="BN72" s="372"/>
      <c r="BO72" s="372"/>
      <c r="BP72" s="372"/>
      <c r="BQ72" s="372"/>
      <c r="BR72" s="372"/>
      <c r="BS72" s="372"/>
      <c r="BT72" s="372"/>
      <c r="BU72" s="372"/>
      <c r="BV72" s="372"/>
    </row>
    <row r="73" spans="63:74" x14ac:dyDescent="0.25">
      <c r="BK73" s="372"/>
      <c r="BL73" s="372"/>
      <c r="BM73" s="372"/>
      <c r="BN73" s="372"/>
      <c r="BO73" s="372"/>
      <c r="BP73" s="372"/>
      <c r="BQ73" s="372"/>
      <c r="BR73" s="372"/>
      <c r="BS73" s="372"/>
      <c r="BT73" s="372"/>
      <c r="BU73" s="372"/>
      <c r="BV73" s="372"/>
    </row>
    <row r="74" spans="63:74" x14ac:dyDescent="0.25">
      <c r="BK74" s="372"/>
      <c r="BL74" s="372"/>
      <c r="BM74" s="372"/>
      <c r="BN74" s="372"/>
      <c r="BO74" s="372"/>
      <c r="BP74" s="372"/>
      <c r="BQ74" s="372"/>
      <c r="BR74" s="372"/>
      <c r="BS74" s="372"/>
      <c r="BT74" s="372"/>
      <c r="BU74" s="372"/>
      <c r="BV74" s="372"/>
    </row>
    <row r="75" spans="63:74" x14ac:dyDescent="0.25">
      <c r="BK75" s="372"/>
      <c r="BL75" s="372"/>
      <c r="BM75" s="372"/>
      <c r="BN75" s="372"/>
      <c r="BO75" s="372"/>
      <c r="BP75" s="372"/>
      <c r="BQ75" s="372"/>
      <c r="BR75" s="372"/>
      <c r="BS75" s="372"/>
      <c r="BT75" s="372"/>
      <c r="BU75" s="372"/>
      <c r="BV75" s="372"/>
    </row>
    <row r="76" spans="63:74" x14ac:dyDescent="0.25">
      <c r="BK76" s="372"/>
      <c r="BL76" s="372"/>
      <c r="BM76" s="372"/>
      <c r="BN76" s="372"/>
      <c r="BO76" s="372"/>
      <c r="BP76" s="372"/>
      <c r="BQ76" s="372"/>
      <c r="BR76" s="372"/>
      <c r="BS76" s="372"/>
      <c r="BT76" s="372"/>
      <c r="BU76" s="372"/>
      <c r="BV76" s="372"/>
    </row>
    <row r="77" spans="63:74" x14ac:dyDescent="0.25">
      <c r="BK77" s="372"/>
      <c r="BL77" s="372"/>
      <c r="BM77" s="372"/>
      <c r="BN77" s="372"/>
      <c r="BO77" s="372"/>
      <c r="BP77" s="372"/>
      <c r="BQ77" s="372"/>
      <c r="BR77" s="372"/>
      <c r="BS77" s="372"/>
      <c r="BT77" s="372"/>
      <c r="BU77" s="372"/>
      <c r="BV77" s="372"/>
    </row>
    <row r="78" spans="63:74" x14ac:dyDescent="0.25">
      <c r="BK78" s="372"/>
      <c r="BL78" s="372"/>
      <c r="BM78" s="372"/>
      <c r="BN78" s="372"/>
      <c r="BO78" s="372"/>
      <c r="BP78" s="372"/>
      <c r="BQ78" s="372"/>
      <c r="BR78" s="372"/>
      <c r="BS78" s="372"/>
      <c r="BT78" s="372"/>
      <c r="BU78" s="372"/>
      <c r="BV78" s="372"/>
    </row>
    <row r="79" spans="63:74" x14ac:dyDescent="0.25">
      <c r="BK79" s="372"/>
      <c r="BL79" s="372"/>
      <c r="BM79" s="372"/>
      <c r="BN79" s="372"/>
      <c r="BO79" s="372"/>
      <c r="BP79" s="372"/>
      <c r="BQ79" s="372"/>
      <c r="BR79" s="372"/>
      <c r="BS79" s="372"/>
      <c r="BT79" s="372"/>
      <c r="BU79" s="372"/>
      <c r="BV79" s="372"/>
    </row>
    <row r="80" spans="63:74" x14ac:dyDescent="0.25">
      <c r="BK80" s="372"/>
      <c r="BL80" s="372"/>
      <c r="BM80" s="372"/>
      <c r="BN80" s="372"/>
      <c r="BO80" s="372"/>
      <c r="BP80" s="372"/>
      <c r="BQ80" s="372"/>
      <c r="BR80" s="372"/>
      <c r="BS80" s="372"/>
      <c r="BT80" s="372"/>
      <c r="BU80" s="372"/>
      <c r="BV80" s="372"/>
    </row>
    <row r="81" spans="63:74" x14ac:dyDescent="0.25">
      <c r="BK81" s="372"/>
      <c r="BL81" s="372"/>
      <c r="BM81" s="372"/>
      <c r="BN81" s="372"/>
      <c r="BO81" s="372"/>
      <c r="BP81" s="372"/>
      <c r="BQ81" s="372"/>
      <c r="BR81" s="372"/>
      <c r="BS81" s="372"/>
      <c r="BT81" s="372"/>
      <c r="BU81" s="372"/>
      <c r="BV81" s="372"/>
    </row>
    <row r="82" spans="63:74" x14ac:dyDescent="0.25">
      <c r="BK82" s="372"/>
      <c r="BL82" s="372"/>
      <c r="BM82" s="372"/>
      <c r="BN82" s="372"/>
      <c r="BO82" s="372"/>
      <c r="BP82" s="372"/>
      <c r="BQ82" s="372"/>
      <c r="BR82" s="372"/>
      <c r="BS82" s="372"/>
      <c r="BT82" s="372"/>
      <c r="BU82" s="372"/>
      <c r="BV82" s="372"/>
    </row>
    <row r="83" spans="63:74" x14ac:dyDescent="0.25">
      <c r="BK83" s="372"/>
      <c r="BL83" s="372"/>
      <c r="BM83" s="372"/>
      <c r="BN83" s="372"/>
      <c r="BO83" s="372"/>
      <c r="BP83" s="372"/>
      <c r="BQ83" s="372"/>
      <c r="BR83" s="372"/>
      <c r="BS83" s="372"/>
      <c r="BT83" s="372"/>
      <c r="BU83" s="372"/>
      <c r="BV83" s="372"/>
    </row>
    <row r="84" spans="63:74" x14ac:dyDescent="0.25">
      <c r="BK84" s="372"/>
      <c r="BL84" s="372"/>
      <c r="BM84" s="372"/>
      <c r="BN84" s="372"/>
      <c r="BO84" s="372"/>
      <c r="BP84" s="372"/>
      <c r="BQ84" s="372"/>
      <c r="BR84" s="372"/>
      <c r="BS84" s="372"/>
      <c r="BT84" s="372"/>
      <c r="BU84" s="372"/>
      <c r="BV84" s="372"/>
    </row>
    <row r="85" spans="63:74" x14ac:dyDescent="0.25">
      <c r="BK85" s="372"/>
      <c r="BL85" s="372"/>
      <c r="BM85" s="372"/>
      <c r="BN85" s="372"/>
      <c r="BO85" s="372"/>
      <c r="BP85" s="372"/>
      <c r="BQ85" s="372"/>
      <c r="BR85" s="372"/>
      <c r="BS85" s="372"/>
      <c r="BT85" s="372"/>
      <c r="BU85" s="372"/>
      <c r="BV85" s="372"/>
    </row>
    <row r="86" spans="63:74" x14ac:dyDescent="0.25">
      <c r="BK86" s="372"/>
      <c r="BL86" s="372"/>
      <c r="BM86" s="372"/>
      <c r="BN86" s="372"/>
      <c r="BO86" s="372"/>
      <c r="BP86" s="372"/>
      <c r="BQ86" s="372"/>
      <c r="BR86" s="372"/>
      <c r="BS86" s="372"/>
      <c r="BT86" s="372"/>
      <c r="BU86" s="372"/>
      <c r="BV86" s="372"/>
    </row>
    <row r="87" spans="63:74" x14ac:dyDescent="0.25">
      <c r="BK87" s="372"/>
      <c r="BL87" s="372"/>
      <c r="BM87" s="372"/>
      <c r="BN87" s="372"/>
      <c r="BO87" s="372"/>
      <c r="BP87" s="372"/>
      <c r="BQ87" s="372"/>
      <c r="BR87" s="372"/>
      <c r="BS87" s="372"/>
      <c r="BT87" s="372"/>
      <c r="BU87" s="372"/>
      <c r="BV87" s="372"/>
    </row>
    <row r="88" spans="63:74" x14ac:dyDescent="0.25">
      <c r="BK88" s="372"/>
      <c r="BL88" s="372"/>
      <c r="BM88" s="372"/>
      <c r="BN88" s="372"/>
      <c r="BO88" s="372"/>
      <c r="BP88" s="372"/>
      <c r="BQ88" s="372"/>
      <c r="BR88" s="372"/>
      <c r="BS88" s="372"/>
      <c r="BT88" s="372"/>
      <c r="BU88" s="372"/>
      <c r="BV88" s="372"/>
    </row>
    <row r="89" spans="63:74" x14ac:dyDescent="0.25">
      <c r="BK89" s="372"/>
      <c r="BL89" s="372"/>
      <c r="BM89" s="372"/>
      <c r="BN89" s="372"/>
      <c r="BO89" s="372"/>
      <c r="BP89" s="372"/>
      <c r="BQ89" s="372"/>
      <c r="BR89" s="372"/>
      <c r="BS89" s="372"/>
      <c r="BT89" s="372"/>
      <c r="BU89" s="372"/>
      <c r="BV89" s="372"/>
    </row>
    <row r="90" spans="63:74" x14ac:dyDescent="0.25">
      <c r="BK90" s="372"/>
      <c r="BL90" s="372"/>
      <c r="BM90" s="372"/>
      <c r="BN90" s="372"/>
      <c r="BO90" s="372"/>
      <c r="BP90" s="372"/>
      <c r="BQ90" s="372"/>
      <c r="BR90" s="372"/>
      <c r="BS90" s="372"/>
      <c r="BT90" s="372"/>
      <c r="BU90" s="372"/>
      <c r="BV90" s="372"/>
    </row>
    <row r="91" spans="63:74" x14ac:dyDescent="0.25">
      <c r="BK91" s="372"/>
      <c r="BL91" s="372"/>
      <c r="BM91" s="372"/>
      <c r="BN91" s="372"/>
      <c r="BO91" s="372"/>
      <c r="BP91" s="372"/>
      <c r="BQ91" s="372"/>
      <c r="BR91" s="372"/>
      <c r="BS91" s="372"/>
      <c r="BT91" s="372"/>
      <c r="BU91" s="372"/>
      <c r="BV91" s="372"/>
    </row>
    <row r="92" spans="63:74" x14ac:dyDescent="0.25">
      <c r="BK92" s="372"/>
      <c r="BL92" s="372"/>
      <c r="BM92" s="372"/>
      <c r="BN92" s="372"/>
      <c r="BO92" s="372"/>
      <c r="BP92" s="372"/>
      <c r="BQ92" s="372"/>
      <c r="BR92" s="372"/>
      <c r="BS92" s="372"/>
      <c r="BT92" s="372"/>
      <c r="BU92" s="372"/>
      <c r="BV92" s="372"/>
    </row>
    <row r="93" spans="63:74" x14ac:dyDescent="0.25">
      <c r="BK93" s="372"/>
      <c r="BL93" s="372"/>
      <c r="BM93" s="372"/>
      <c r="BN93" s="372"/>
      <c r="BO93" s="372"/>
      <c r="BP93" s="372"/>
      <c r="BQ93" s="372"/>
      <c r="BR93" s="372"/>
      <c r="BS93" s="372"/>
      <c r="BT93" s="372"/>
      <c r="BU93" s="372"/>
      <c r="BV93" s="372"/>
    </row>
    <row r="94" spans="63:74" x14ac:dyDescent="0.25">
      <c r="BK94" s="372"/>
      <c r="BL94" s="372"/>
      <c r="BM94" s="372"/>
      <c r="BN94" s="372"/>
      <c r="BO94" s="372"/>
      <c r="BP94" s="372"/>
      <c r="BQ94" s="372"/>
      <c r="BR94" s="372"/>
      <c r="BS94" s="372"/>
      <c r="BT94" s="372"/>
      <c r="BU94" s="372"/>
      <c r="BV94" s="372"/>
    </row>
    <row r="95" spans="63:74" x14ac:dyDescent="0.25">
      <c r="BK95" s="372"/>
      <c r="BL95" s="372"/>
      <c r="BM95" s="372"/>
      <c r="BN95" s="372"/>
      <c r="BO95" s="372"/>
      <c r="BP95" s="372"/>
      <c r="BQ95" s="372"/>
      <c r="BR95" s="372"/>
      <c r="BS95" s="372"/>
      <c r="BT95" s="372"/>
      <c r="BU95" s="372"/>
      <c r="BV95" s="372"/>
    </row>
    <row r="96" spans="63:74" x14ac:dyDescent="0.25">
      <c r="BK96" s="372"/>
      <c r="BL96" s="372"/>
      <c r="BM96" s="372"/>
      <c r="BN96" s="372"/>
      <c r="BO96" s="372"/>
      <c r="BP96" s="372"/>
      <c r="BQ96" s="372"/>
      <c r="BR96" s="372"/>
      <c r="BS96" s="372"/>
      <c r="BT96" s="372"/>
      <c r="BU96" s="372"/>
      <c r="BV96" s="372"/>
    </row>
    <row r="97" spans="63:74" x14ac:dyDescent="0.25">
      <c r="BK97" s="372"/>
      <c r="BL97" s="372"/>
      <c r="BM97" s="372"/>
      <c r="BN97" s="372"/>
      <c r="BO97" s="372"/>
      <c r="BP97" s="372"/>
      <c r="BQ97" s="372"/>
      <c r="BR97" s="372"/>
      <c r="BS97" s="372"/>
      <c r="BT97" s="372"/>
      <c r="BU97" s="372"/>
      <c r="BV97" s="372"/>
    </row>
    <row r="98" spans="63:74" x14ac:dyDescent="0.25">
      <c r="BK98" s="372"/>
      <c r="BL98" s="372"/>
      <c r="BM98" s="372"/>
      <c r="BN98" s="372"/>
      <c r="BO98" s="372"/>
      <c r="BP98" s="372"/>
      <c r="BQ98" s="372"/>
      <c r="BR98" s="372"/>
      <c r="BS98" s="372"/>
      <c r="BT98" s="372"/>
      <c r="BU98" s="372"/>
      <c r="BV98" s="372"/>
    </row>
    <row r="99" spans="63:74" x14ac:dyDescent="0.25">
      <c r="BK99" s="372"/>
      <c r="BL99" s="372"/>
      <c r="BM99" s="372"/>
      <c r="BN99" s="372"/>
      <c r="BO99" s="372"/>
      <c r="BP99" s="372"/>
      <c r="BQ99" s="372"/>
      <c r="BR99" s="372"/>
      <c r="BS99" s="372"/>
      <c r="BT99" s="372"/>
      <c r="BU99" s="372"/>
      <c r="BV99" s="372"/>
    </row>
    <row r="100" spans="63:74" x14ac:dyDescent="0.25">
      <c r="BK100" s="372"/>
      <c r="BL100" s="372"/>
      <c r="BM100" s="372"/>
      <c r="BN100" s="372"/>
      <c r="BO100" s="372"/>
      <c r="BP100" s="372"/>
      <c r="BQ100" s="372"/>
      <c r="BR100" s="372"/>
      <c r="BS100" s="372"/>
      <c r="BT100" s="372"/>
      <c r="BU100" s="372"/>
      <c r="BV100" s="372"/>
    </row>
    <row r="101" spans="63:74" x14ac:dyDescent="0.25">
      <c r="BK101" s="372"/>
      <c r="BL101" s="372"/>
      <c r="BM101" s="372"/>
      <c r="BN101" s="372"/>
      <c r="BO101" s="372"/>
      <c r="BP101" s="372"/>
      <c r="BQ101" s="372"/>
      <c r="BR101" s="372"/>
      <c r="BS101" s="372"/>
      <c r="BT101" s="372"/>
      <c r="BU101" s="372"/>
      <c r="BV101" s="372"/>
    </row>
    <row r="102" spans="63:74" x14ac:dyDescent="0.25">
      <c r="BK102" s="372"/>
      <c r="BL102" s="372"/>
      <c r="BM102" s="372"/>
      <c r="BN102" s="372"/>
      <c r="BO102" s="372"/>
      <c r="BP102" s="372"/>
      <c r="BQ102" s="372"/>
      <c r="BR102" s="372"/>
      <c r="BS102" s="372"/>
      <c r="BT102" s="372"/>
      <c r="BU102" s="372"/>
      <c r="BV102" s="372"/>
    </row>
    <row r="103" spans="63:74" x14ac:dyDescent="0.25">
      <c r="BK103" s="372"/>
      <c r="BL103" s="372"/>
      <c r="BM103" s="372"/>
      <c r="BN103" s="372"/>
      <c r="BO103" s="372"/>
      <c r="BP103" s="372"/>
      <c r="BQ103" s="372"/>
      <c r="BR103" s="372"/>
      <c r="BS103" s="372"/>
      <c r="BT103" s="372"/>
      <c r="BU103" s="372"/>
      <c r="BV103" s="372"/>
    </row>
    <row r="104" spans="63:74" x14ac:dyDescent="0.25">
      <c r="BK104" s="372"/>
      <c r="BL104" s="372"/>
      <c r="BM104" s="372"/>
      <c r="BN104" s="372"/>
      <c r="BO104" s="372"/>
      <c r="BP104" s="372"/>
      <c r="BQ104" s="372"/>
      <c r="BR104" s="372"/>
      <c r="BS104" s="372"/>
      <c r="BT104" s="372"/>
      <c r="BU104" s="372"/>
      <c r="BV104" s="372"/>
    </row>
    <row r="105" spans="63:74" x14ac:dyDescent="0.25">
      <c r="BK105" s="372"/>
      <c r="BL105" s="372"/>
      <c r="BM105" s="372"/>
      <c r="BN105" s="372"/>
      <c r="BO105" s="372"/>
      <c r="BP105" s="372"/>
      <c r="BQ105" s="372"/>
      <c r="BR105" s="372"/>
      <c r="BS105" s="372"/>
      <c r="BT105" s="372"/>
      <c r="BU105" s="372"/>
      <c r="BV105" s="372"/>
    </row>
    <row r="106" spans="63:74" x14ac:dyDescent="0.25">
      <c r="BK106" s="372"/>
      <c r="BL106" s="372"/>
      <c r="BM106" s="372"/>
      <c r="BN106" s="372"/>
      <c r="BO106" s="372"/>
      <c r="BP106" s="372"/>
      <c r="BQ106" s="372"/>
      <c r="BR106" s="372"/>
      <c r="BS106" s="372"/>
      <c r="BT106" s="372"/>
      <c r="BU106" s="372"/>
      <c r="BV106" s="372"/>
    </row>
    <row r="107" spans="63:74" x14ac:dyDescent="0.25">
      <c r="BK107" s="372"/>
      <c r="BL107" s="372"/>
      <c r="BM107" s="372"/>
      <c r="BN107" s="372"/>
      <c r="BO107" s="372"/>
      <c r="BP107" s="372"/>
      <c r="BQ107" s="372"/>
      <c r="BR107" s="372"/>
      <c r="BS107" s="372"/>
      <c r="BT107" s="372"/>
      <c r="BU107" s="372"/>
      <c r="BV107" s="372"/>
    </row>
    <row r="108" spans="63:74" x14ac:dyDescent="0.25">
      <c r="BK108" s="372"/>
      <c r="BL108" s="372"/>
      <c r="BM108" s="372"/>
      <c r="BN108" s="372"/>
      <c r="BO108" s="372"/>
      <c r="BP108" s="372"/>
      <c r="BQ108" s="372"/>
      <c r="BR108" s="372"/>
      <c r="BS108" s="372"/>
      <c r="BT108" s="372"/>
      <c r="BU108" s="372"/>
      <c r="BV108" s="372"/>
    </row>
    <row r="109" spans="63:74" x14ac:dyDescent="0.25">
      <c r="BK109" s="372"/>
      <c r="BL109" s="372"/>
      <c r="BM109" s="372"/>
      <c r="BN109" s="372"/>
      <c r="BO109" s="372"/>
      <c r="BP109" s="372"/>
      <c r="BQ109" s="372"/>
      <c r="BR109" s="372"/>
      <c r="BS109" s="372"/>
      <c r="BT109" s="372"/>
      <c r="BU109" s="372"/>
      <c r="BV109" s="372"/>
    </row>
    <row r="110" spans="63:74" x14ac:dyDescent="0.25">
      <c r="BK110" s="372"/>
      <c r="BL110" s="372"/>
      <c r="BM110" s="372"/>
      <c r="BN110" s="372"/>
      <c r="BO110" s="372"/>
      <c r="BP110" s="372"/>
      <c r="BQ110" s="372"/>
      <c r="BR110" s="372"/>
      <c r="BS110" s="372"/>
      <c r="BT110" s="372"/>
      <c r="BU110" s="372"/>
      <c r="BV110" s="372"/>
    </row>
    <row r="111" spans="63:74" x14ac:dyDescent="0.25">
      <c r="BK111" s="372"/>
      <c r="BL111" s="372"/>
      <c r="BM111" s="372"/>
      <c r="BN111" s="372"/>
      <c r="BO111" s="372"/>
      <c r="BP111" s="372"/>
      <c r="BQ111" s="372"/>
      <c r="BR111" s="372"/>
      <c r="BS111" s="372"/>
      <c r="BT111" s="372"/>
      <c r="BU111" s="372"/>
      <c r="BV111" s="372"/>
    </row>
    <row r="112" spans="63:74" x14ac:dyDescent="0.25">
      <c r="BK112" s="372"/>
      <c r="BL112" s="372"/>
      <c r="BM112" s="372"/>
      <c r="BN112" s="372"/>
      <c r="BO112" s="372"/>
      <c r="BP112" s="372"/>
      <c r="BQ112" s="372"/>
      <c r="BR112" s="372"/>
      <c r="BS112" s="372"/>
      <c r="BT112" s="372"/>
      <c r="BU112" s="372"/>
      <c r="BV112" s="372"/>
    </row>
    <row r="113" spans="63:74" x14ac:dyDescent="0.25">
      <c r="BK113" s="372"/>
      <c r="BL113" s="372"/>
      <c r="BM113" s="372"/>
      <c r="BN113" s="372"/>
      <c r="BO113" s="372"/>
      <c r="BP113" s="372"/>
      <c r="BQ113" s="372"/>
      <c r="BR113" s="372"/>
      <c r="BS113" s="372"/>
      <c r="BT113" s="372"/>
      <c r="BU113" s="372"/>
      <c r="BV113" s="372"/>
    </row>
    <row r="114" spans="63:74" x14ac:dyDescent="0.25">
      <c r="BK114" s="372"/>
      <c r="BL114" s="372"/>
      <c r="BM114" s="372"/>
      <c r="BN114" s="372"/>
      <c r="BO114" s="372"/>
      <c r="BP114" s="372"/>
      <c r="BQ114" s="372"/>
      <c r="BR114" s="372"/>
      <c r="BS114" s="372"/>
      <c r="BT114" s="372"/>
      <c r="BU114" s="372"/>
      <c r="BV114" s="372"/>
    </row>
    <row r="115" spans="63:74" x14ac:dyDescent="0.25">
      <c r="BK115" s="372"/>
      <c r="BL115" s="372"/>
      <c r="BM115" s="372"/>
      <c r="BN115" s="372"/>
      <c r="BO115" s="372"/>
      <c r="BP115" s="372"/>
      <c r="BQ115" s="372"/>
      <c r="BR115" s="372"/>
      <c r="BS115" s="372"/>
      <c r="BT115" s="372"/>
      <c r="BU115" s="372"/>
      <c r="BV115" s="372"/>
    </row>
    <row r="116" spans="63:74" x14ac:dyDescent="0.25">
      <c r="BK116" s="372"/>
      <c r="BL116" s="372"/>
      <c r="BM116" s="372"/>
      <c r="BN116" s="372"/>
      <c r="BO116" s="372"/>
      <c r="BP116" s="372"/>
      <c r="BQ116" s="372"/>
      <c r="BR116" s="372"/>
      <c r="BS116" s="372"/>
      <c r="BT116" s="372"/>
      <c r="BU116" s="372"/>
      <c r="BV116" s="372"/>
    </row>
    <row r="117" spans="63:74" x14ac:dyDescent="0.25">
      <c r="BK117" s="372"/>
      <c r="BL117" s="372"/>
      <c r="BM117" s="372"/>
      <c r="BN117" s="372"/>
      <c r="BO117" s="372"/>
      <c r="BP117" s="372"/>
      <c r="BQ117" s="372"/>
      <c r="BR117" s="372"/>
      <c r="BS117" s="372"/>
      <c r="BT117" s="372"/>
      <c r="BU117" s="372"/>
      <c r="BV117" s="372"/>
    </row>
    <row r="118" spans="63:74" x14ac:dyDescent="0.25">
      <c r="BK118" s="372"/>
      <c r="BL118" s="372"/>
      <c r="BM118" s="372"/>
      <c r="BN118" s="372"/>
      <c r="BO118" s="372"/>
      <c r="BP118" s="372"/>
      <c r="BQ118" s="372"/>
      <c r="BR118" s="372"/>
      <c r="BS118" s="372"/>
      <c r="BT118" s="372"/>
      <c r="BU118" s="372"/>
      <c r="BV118" s="372"/>
    </row>
    <row r="119" spans="63:74" x14ac:dyDescent="0.25">
      <c r="BK119" s="372"/>
      <c r="BL119" s="372"/>
      <c r="BM119" s="372"/>
      <c r="BN119" s="372"/>
      <c r="BO119" s="372"/>
      <c r="BP119" s="372"/>
      <c r="BQ119" s="372"/>
      <c r="BR119" s="372"/>
      <c r="BS119" s="372"/>
      <c r="BT119" s="372"/>
      <c r="BU119" s="372"/>
      <c r="BV119" s="372"/>
    </row>
    <row r="120" spans="63:74" x14ac:dyDescent="0.25">
      <c r="BK120" s="372"/>
      <c r="BL120" s="372"/>
      <c r="BM120" s="372"/>
      <c r="BN120" s="372"/>
      <c r="BO120" s="372"/>
      <c r="BP120" s="372"/>
      <c r="BQ120" s="372"/>
      <c r="BR120" s="372"/>
      <c r="BS120" s="372"/>
      <c r="BT120" s="372"/>
      <c r="BU120" s="372"/>
      <c r="BV120" s="372"/>
    </row>
    <row r="121" spans="63:74" x14ac:dyDescent="0.25">
      <c r="BK121" s="372"/>
      <c r="BL121" s="372"/>
      <c r="BM121" s="372"/>
      <c r="BN121" s="372"/>
      <c r="BO121" s="372"/>
      <c r="BP121" s="372"/>
      <c r="BQ121" s="372"/>
      <c r="BR121" s="372"/>
      <c r="BS121" s="372"/>
      <c r="BT121" s="372"/>
      <c r="BU121" s="372"/>
      <c r="BV121" s="372"/>
    </row>
    <row r="122" spans="63:74" x14ac:dyDescent="0.25">
      <c r="BK122" s="372"/>
      <c r="BL122" s="372"/>
      <c r="BM122" s="372"/>
      <c r="BN122" s="372"/>
      <c r="BO122" s="372"/>
      <c r="BP122" s="372"/>
      <c r="BQ122" s="372"/>
      <c r="BR122" s="372"/>
      <c r="BS122" s="372"/>
      <c r="BT122" s="372"/>
      <c r="BU122" s="372"/>
      <c r="BV122" s="372"/>
    </row>
    <row r="123" spans="63:74" x14ac:dyDescent="0.25">
      <c r="BK123" s="372"/>
      <c r="BL123" s="372"/>
      <c r="BM123" s="372"/>
      <c r="BN123" s="372"/>
      <c r="BO123" s="372"/>
      <c r="BP123" s="372"/>
      <c r="BQ123" s="372"/>
      <c r="BR123" s="372"/>
      <c r="BS123" s="372"/>
      <c r="BT123" s="372"/>
      <c r="BU123" s="372"/>
      <c r="BV123" s="372"/>
    </row>
    <row r="124" spans="63:74" x14ac:dyDescent="0.25">
      <c r="BK124" s="372"/>
      <c r="BL124" s="372"/>
      <c r="BM124" s="372"/>
      <c r="BN124" s="372"/>
      <c r="BO124" s="372"/>
      <c r="BP124" s="372"/>
      <c r="BQ124" s="372"/>
      <c r="BR124" s="372"/>
      <c r="BS124" s="372"/>
      <c r="BT124" s="372"/>
      <c r="BU124" s="372"/>
      <c r="BV124" s="372"/>
    </row>
    <row r="125" spans="63:74" x14ac:dyDescent="0.25">
      <c r="BK125" s="372"/>
      <c r="BL125" s="372"/>
      <c r="BM125" s="372"/>
      <c r="BN125" s="372"/>
      <c r="BO125" s="372"/>
      <c r="BP125" s="372"/>
      <c r="BQ125" s="372"/>
      <c r="BR125" s="372"/>
      <c r="BS125" s="372"/>
      <c r="BT125" s="372"/>
      <c r="BU125" s="372"/>
      <c r="BV125" s="372"/>
    </row>
    <row r="126" spans="63:74" x14ac:dyDescent="0.25">
      <c r="BK126" s="372"/>
      <c r="BL126" s="372"/>
      <c r="BM126" s="372"/>
      <c r="BN126" s="372"/>
      <c r="BO126" s="372"/>
      <c r="BP126" s="372"/>
      <c r="BQ126" s="372"/>
      <c r="BR126" s="372"/>
      <c r="BS126" s="372"/>
      <c r="BT126" s="372"/>
      <c r="BU126" s="372"/>
      <c r="BV126" s="372"/>
    </row>
    <row r="127" spans="63:74" x14ac:dyDescent="0.25">
      <c r="BK127" s="372"/>
      <c r="BL127" s="372"/>
      <c r="BM127" s="372"/>
      <c r="BN127" s="372"/>
      <c r="BO127" s="372"/>
      <c r="BP127" s="372"/>
      <c r="BQ127" s="372"/>
      <c r="BR127" s="372"/>
      <c r="BS127" s="372"/>
      <c r="BT127" s="372"/>
      <c r="BU127" s="372"/>
      <c r="BV127" s="372"/>
    </row>
    <row r="128" spans="63:74" x14ac:dyDescent="0.25">
      <c r="BK128" s="372"/>
      <c r="BL128" s="372"/>
      <c r="BM128" s="372"/>
      <c r="BN128" s="372"/>
      <c r="BO128" s="372"/>
      <c r="BP128" s="372"/>
      <c r="BQ128" s="372"/>
      <c r="BR128" s="372"/>
      <c r="BS128" s="372"/>
      <c r="BT128" s="372"/>
      <c r="BU128" s="372"/>
      <c r="BV128" s="372"/>
    </row>
    <row r="129" spans="63:74" x14ac:dyDescent="0.25">
      <c r="BK129" s="372"/>
      <c r="BL129" s="372"/>
      <c r="BM129" s="372"/>
      <c r="BN129" s="372"/>
      <c r="BO129" s="372"/>
      <c r="BP129" s="372"/>
      <c r="BQ129" s="372"/>
      <c r="BR129" s="372"/>
      <c r="BS129" s="372"/>
      <c r="BT129" s="372"/>
      <c r="BU129" s="372"/>
      <c r="BV129" s="372"/>
    </row>
    <row r="130" spans="63:74" x14ac:dyDescent="0.25">
      <c r="BK130" s="372"/>
      <c r="BL130" s="372"/>
      <c r="BM130" s="372"/>
      <c r="BN130" s="372"/>
      <c r="BO130" s="372"/>
      <c r="BP130" s="372"/>
      <c r="BQ130" s="372"/>
      <c r="BR130" s="372"/>
      <c r="BS130" s="372"/>
      <c r="BT130" s="372"/>
      <c r="BU130" s="372"/>
      <c r="BV130" s="372"/>
    </row>
    <row r="131" spans="63:74" x14ac:dyDescent="0.25">
      <c r="BK131" s="372"/>
      <c r="BL131" s="372"/>
      <c r="BM131" s="372"/>
      <c r="BN131" s="372"/>
      <c r="BO131" s="372"/>
      <c r="BP131" s="372"/>
      <c r="BQ131" s="372"/>
      <c r="BR131" s="372"/>
      <c r="BS131" s="372"/>
      <c r="BT131" s="372"/>
      <c r="BU131" s="372"/>
      <c r="BV131" s="372"/>
    </row>
    <row r="132" spans="63:74" x14ac:dyDescent="0.25">
      <c r="BK132" s="372"/>
      <c r="BL132" s="372"/>
      <c r="BM132" s="372"/>
      <c r="BN132" s="372"/>
      <c r="BO132" s="372"/>
      <c r="BP132" s="372"/>
      <c r="BQ132" s="372"/>
      <c r="BR132" s="372"/>
      <c r="BS132" s="372"/>
      <c r="BT132" s="372"/>
      <c r="BU132" s="372"/>
      <c r="BV132" s="372"/>
    </row>
    <row r="133" spans="63:74" x14ac:dyDescent="0.25">
      <c r="BK133" s="372"/>
      <c r="BL133" s="372"/>
      <c r="BM133" s="372"/>
      <c r="BN133" s="372"/>
      <c r="BO133" s="372"/>
      <c r="BP133" s="372"/>
      <c r="BQ133" s="372"/>
      <c r="BR133" s="372"/>
      <c r="BS133" s="372"/>
      <c r="BT133" s="372"/>
      <c r="BU133" s="372"/>
      <c r="BV133" s="372"/>
    </row>
    <row r="134" spans="63:74" x14ac:dyDescent="0.25">
      <c r="BK134" s="372"/>
      <c r="BL134" s="372"/>
      <c r="BM134" s="372"/>
      <c r="BN134" s="372"/>
      <c r="BO134" s="372"/>
      <c r="BP134" s="372"/>
      <c r="BQ134" s="372"/>
      <c r="BR134" s="372"/>
      <c r="BS134" s="372"/>
      <c r="BT134" s="372"/>
      <c r="BU134" s="372"/>
      <c r="BV134" s="372"/>
    </row>
    <row r="135" spans="63:74" x14ac:dyDescent="0.25">
      <c r="BK135" s="372"/>
      <c r="BL135" s="372"/>
      <c r="BM135" s="372"/>
      <c r="BN135" s="372"/>
      <c r="BO135" s="372"/>
      <c r="BP135" s="372"/>
      <c r="BQ135" s="372"/>
      <c r="BR135" s="372"/>
      <c r="BS135" s="372"/>
      <c r="BT135" s="372"/>
      <c r="BU135" s="372"/>
      <c r="BV135" s="372"/>
    </row>
    <row r="136" spans="63:74" x14ac:dyDescent="0.25">
      <c r="BK136" s="372"/>
      <c r="BL136" s="372"/>
      <c r="BM136" s="372"/>
      <c r="BN136" s="372"/>
      <c r="BO136" s="372"/>
      <c r="BP136" s="372"/>
      <c r="BQ136" s="372"/>
      <c r="BR136" s="372"/>
      <c r="BS136" s="372"/>
      <c r="BT136" s="372"/>
      <c r="BU136" s="372"/>
      <c r="BV136" s="372"/>
    </row>
    <row r="137" spans="63:74" x14ac:dyDescent="0.25">
      <c r="BK137" s="372"/>
      <c r="BL137" s="372"/>
      <c r="BM137" s="372"/>
      <c r="BN137" s="372"/>
      <c r="BO137" s="372"/>
      <c r="BP137" s="372"/>
      <c r="BQ137" s="372"/>
      <c r="BR137" s="372"/>
      <c r="BS137" s="372"/>
      <c r="BT137" s="372"/>
      <c r="BU137" s="372"/>
      <c r="BV137" s="372"/>
    </row>
    <row r="138" spans="63:74" x14ac:dyDescent="0.25">
      <c r="BK138" s="372"/>
      <c r="BL138" s="372"/>
      <c r="BM138" s="372"/>
      <c r="BN138" s="372"/>
      <c r="BO138" s="372"/>
      <c r="BP138" s="372"/>
      <c r="BQ138" s="372"/>
      <c r="BR138" s="372"/>
      <c r="BS138" s="372"/>
      <c r="BT138" s="372"/>
      <c r="BU138" s="372"/>
      <c r="BV138" s="372"/>
    </row>
    <row r="139" spans="63:74" x14ac:dyDescent="0.25">
      <c r="BK139" s="372"/>
      <c r="BL139" s="372"/>
      <c r="BM139" s="372"/>
      <c r="BN139" s="372"/>
      <c r="BO139" s="372"/>
      <c r="BP139" s="372"/>
      <c r="BQ139" s="372"/>
      <c r="BR139" s="372"/>
      <c r="BS139" s="372"/>
      <c r="BT139" s="372"/>
      <c r="BU139" s="372"/>
      <c r="BV139" s="372"/>
    </row>
    <row r="140" spans="63:74" x14ac:dyDescent="0.25">
      <c r="BK140" s="372"/>
      <c r="BL140" s="372"/>
      <c r="BM140" s="372"/>
      <c r="BN140" s="372"/>
      <c r="BO140" s="372"/>
      <c r="BP140" s="372"/>
      <c r="BQ140" s="372"/>
      <c r="BR140" s="372"/>
      <c r="BS140" s="372"/>
      <c r="BT140" s="372"/>
      <c r="BU140" s="372"/>
      <c r="BV140" s="372"/>
    </row>
    <row r="141" spans="63:74" x14ac:dyDescent="0.25">
      <c r="BK141" s="372"/>
      <c r="BL141" s="372"/>
      <c r="BM141" s="372"/>
      <c r="BN141" s="372"/>
      <c r="BO141" s="372"/>
      <c r="BP141" s="372"/>
      <c r="BQ141" s="372"/>
      <c r="BR141" s="372"/>
      <c r="BS141" s="372"/>
      <c r="BT141" s="372"/>
      <c r="BU141" s="372"/>
      <c r="BV141" s="372"/>
    </row>
    <row r="142" spans="63:74" x14ac:dyDescent="0.25">
      <c r="BK142" s="372"/>
      <c r="BL142" s="372"/>
      <c r="BM142" s="372"/>
      <c r="BN142" s="372"/>
      <c r="BO142" s="372"/>
      <c r="BP142" s="372"/>
      <c r="BQ142" s="372"/>
      <c r="BR142" s="372"/>
      <c r="BS142" s="372"/>
      <c r="BT142" s="372"/>
      <c r="BU142" s="372"/>
      <c r="BV142" s="372"/>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X5" activePane="bottomRight" state="frozen"/>
      <selection activeCell="BF63" sqref="BF63"/>
      <selection pane="topRight" activeCell="BF63" sqref="BF63"/>
      <selection pane="bottomLeft" activeCell="BF63" sqref="BF63"/>
      <selection pane="bottomRight" activeCell="AY6" sqref="AY6:AY46"/>
    </sheetView>
  </sheetViews>
  <sheetFormatPr defaultColWidth="8.54296875" defaultRowHeight="10.5" x14ac:dyDescent="0.25"/>
  <cols>
    <col min="1" max="1" width="17.453125" style="158" customWidth="1"/>
    <col min="2" max="2" width="30.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 x14ac:dyDescent="0.3">
      <c r="A1" s="734" t="s">
        <v>785</v>
      </c>
      <c r="B1" s="779" t="s">
        <v>1328</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row>
    <row r="2" spans="1:74" ht="12.5" x14ac:dyDescent="0.25">
      <c r="A2" s="735"/>
      <c r="B2" s="485" t="str">
        <f>"U.S. Energy Information Administration  |  Short-Term Energy Outlook  - "&amp;Dates!D1</f>
        <v>U.S. Energy Information Administration  |  Short-Term Energy Outlook  - February 2023</v>
      </c>
      <c r="C2" s="488"/>
      <c r="D2" s="488"/>
      <c r="E2" s="488"/>
      <c r="F2" s="488"/>
      <c r="G2" s="488"/>
      <c r="H2" s="488"/>
      <c r="I2" s="488"/>
      <c r="J2" s="705"/>
    </row>
    <row r="3" spans="1:74" s="12" customFormat="1" ht="13" x14ac:dyDescent="0.3">
      <c r="A3" s="730" t="s">
        <v>1397</v>
      </c>
      <c r="B3" s="70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B5" s="245" t="s">
        <v>1371</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367"/>
      <c r="AZ5" s="367"/>
      <c r="BA5" s="367"/>
      <c r="BB5" s="367"/>
      <c r="BC5" s="367"/>
      <c r="BD5" s="243"/>
      <c r="BE5" s="243"/>
      <c r="BF5" s="243"/>
      <c r="BG5" s="243"/>
      <c r="BH5" s="243"/>
      <c r="BI5" s="243"/>
      <c r="BJ5" s="367"/>
      <c r="BK5" s="367"/>
      <c r="BL5" s="367"/>
      <c r="BM5" s="367"/>
      <c r="BN5" s="367"/>
      <c r="BO5" s="367"/>
      <c r="BP5" s="367"/>
      <c r="BQ5" s="367"/>
      <c r="BR5" s="367"/>
      <c r="BS5" s="367"/>
      <c r="BT5" s="367"/>
      <c r="BU5" s="367"/>
      <c r="BV5" s="367"/>
    </row>
    <row r="6" spans="1:74" ht="11.15" customHeight="1" x14ac:dyDescent="0.25">
      <c r="A6" s="158" t="s">
        <v>291</v>
      </c>
      <c r="B6" s="169" t="s">
        <v>242</v>
      </c>
      <c r="C6" s="243">
        <v>30.737070770999999</v>
      </c>
      <c r="D6" s="243">
        <v>30.727272940999999</v>
      </c>
      <c r="E6" s="243">
        <v>31.020703972</v>
      </c>
      <c r="F6" s="243">
        <v>31.383133659999999</v>
      </c>
      <c r="G6" s="243">
        <v>31.074691323</v>
      </c>
      <c r="H6" s="243">
        <v>31.059583363000002</v>
      </c>
      <c r="I6" s="243">
        <v>30.982365444999999</v>
      </c>
      <c r="J6" s="243">
        <v>31.520760843000001</v>
      </c>
      <c r="K6" s="243">
        <v>31.626338292</v>
      </c>
      <c r="L6" s="243">
        <v>32.101057556999997</v>
      </c>
      <c r="M6" s="243">
        <v>32.927474889999999</v>
      </c>
      <c r="N6" s="243">
        <v>33.140793832</v>
      </c>
      <c r="O6" s="243">
        <v>33.042825708000002</v>
      </c>
      <c r="P6" s="243">
        <v>32.862462313999998</v>
      </c>
      <c r="Q6" s="243">
        <v>32.782483679999999</v>
      </c>
      <c r="R6" s="243">
        <v>30.47512948</v>
      </c>
      <c r="S6" s="243">
        <v>27.677404907</v>
      </c>
      <c r="T6" s="243">
        <v>29.235434785999999</v>
      </c>
      <c r="U6" s="243">
        <v>30.219019157999998</v>
      </c>
      <c r="V6" s="243">
        <v>29.527549686</v>
      </c>
      <c r="W6" s="243">
        <v>29.704439252</v>
      </c>
      <c r="X6" s="243">
        <v>29.721441982999998</v>
      </c>
      <c r="Y6" s="243">
        <v>30.955015413999998</v>
      </c>
      <c r="Z6" s="243">
        <v>31.026758004000001</v>
      </c>
      <c r="AA6" s="243">
        <v>31.067292342999998</v>
      </c>
      <c r="AB6" s="243">
        <v>28.326971053000001</v>
      </c>
      <c r="AC6" s="243">
        <v>31.178965221999999</v>
      </c>
      <c r="AD6" s="243">
        <v>30.771889963</v>
      </c>
      <c r="AE6" s="243">
        <v>30.895949382000001</v>
      </c>
      <c r="AF6" s="243">
        <v>30.862756975</v>
      </c>
      <c r="AG6" s="243">
        <v>31.430266972999998</v>
      </c>
      <c r="AH6" s="243">
        <v>31.270931827999998</v>
      </c>
      <c r="AI6" s="243">
        <v>30.687730954999999</v>
      </c>
      <c r="AJ6" s="243">
        <v>32.084292298000001</v>
      </c>
      <c r="AK6" s="243">
        <v>32.428963363000001</v>
      </c>
      <c r="AL6" s="243">
        <v>32.174844272000001</v>
      </c>
      <c r="AM6" s="243">
        <v>31.240619415000001</v>
      </c>
      <c r="AN6" s="243">
        <v>31.358212725000001</v>
      </c>
      <c r="AO6" s="243">
        <v>32.237569704000002</v>
      </c>
      <c r="AP6" s="243">
        <v>31.952101304999999</v>
      </c>
      <c r="AQ6" s="243">
        <v>31.764793520000001</v>
      </c>
      <c r="AR6" s="243">
        <v>31.906279108</v>
      </c>
      <c r="AS6" s="243">
        <v>32.530370794</v>
      </c>
      <c r="AT6" s="243">
        <v>32.395771580999998</v>
      </c>
      <c r="AU6" s="243">
        <v>32.695255359000001</v>
      </c>
      <c r="AV6" s="243">
        <v>33.119313130000002</v>
      </c>
      <c r="AW6" s="243">
        <v>33.349445545000002</v>
      </c>
      <c r="AX6" s="243">
        <v>33.369366507999999</v>
      </c>
      <c r="AY6" s="243">
        <v>33.548382977999999</v>
      </c>
      <c r="AZ6" s="367">
        <v>33.401989536000002</v>
      </c>
      <c r="BA6" s="367">
        <v>33.790515929999998</v>
      </c>
      <c r="BB6" s="367">
        <v>33.760689528</v>
      </c>
      <c r="BC6" s="367">
        <v>33.691454462000003</v>
      </c>
      <c r="BD6" s="367">
        <v>33.791476881000001</v>
      </c>
      <c r="BE6" s="367">
        <v>34.020237678000001</v>
      </c>
      <c r="BF6" s="367">
        <v>34.030788715</v>
      </c>
      <c r="BG6" s="367">
        <v>33.734014598000002</v>
      </c>
      <c r="BH6" s="367">
        <v>34.134787537999998</v>
      </c>
      <c r="BI6" s="367">
        <v>34.585547470999998</v>
      </c>
      <c r="BJ6" s="367">
        <v>34.615785291000002</v>
      </c>
      <c r="BK6" s="367">
        <v>34.423878276000003</v>
      </c>
      <c r="BL6" s="367">
        <v>34.527059706999999</v>
      </c>
      <c r="BM6" s="367">
        <v>34.64862523</v>
      </c>
      <c r="BN6" s="367">
        <v>34.483164340000002</v>
      </c>
      <c r="BO6" s="367">
        <v>34.290519248999999</v>
      </c>
      <c r="BP6" s="367">
        <v>34.371184575999997</v>
      </c>
      <c r="BQ6" s="367">
        <v>34.598718462000001</v>
      </c>
      <c r="BR6" s="367">
        <v>34.595545274000003</v>
      </c>
      <c r="BS6" s="367">
        <v>34.318239102</v>
      </c>
      <c r="BT6" s="367">
        <v>34.731622084999998</v>
      </c>
      <c r="BU6" s="367">
        <v>35.171390367000001</v>
      </c>
      <c r="BV6" s="367">
        <v>35.289754451</v>
      </c>
    </row>
    <row r="7" spans="1:74" ht="11.15" customHeight="1" x14ac:dyDescent="0.25">
      <c r="A7" s="158" t="s">
        <v>287</v>
      </c>
      <c r="B7" s="169" t="s">
        <v>243</v>
      </c>
      <c r="C7" s="243">
        <v>18.867507676999999</v>
      </c>
      <c r="D7" s="243">
        <v>18.721792142999998</v>
      </c>
      <c r="E7" s="243">
        <v>18.971751064999999</v>
      </c>
      <c r="F7" s="243">
        <v>19.335781333</v>
      </c>
      <c r="G7" s="243">
        <v>19.399228258000001</v>
      </c>
      <c r="H7" s="243">
        <v>19.459028</v>
      </c>
      <c r="I7" s="243">
        <v>19.040572677</v>
      </c>
      <c r="J7" s="243">
        <v>19.687070419000001</v>
      </c>
      <c r="K7" s="243">
        <v>19.859592332999998</v>
      </c>
      <c r="L7" s="243">
        <v>20.126507355000001</v>
      </c>
      <c r="M7" s="243">
        <v>20.468691332999999</v>
      </c>
      <c r="N7" s="243">
        <v>20.475329194</v>
      </c>
      <c r="O7" s="243">
        <v>20.568746419</v>
      </c>
      <c r="P7" s="243">
        <v>20.182046896999999</v>
      </c>
      <c r="Q7" s="243">
        <v>20.288391258000001</v>
      </c>
      <c r="R7" s="243">
        <v>18.478713333000002</v>
      </c>
      <c r="S7" s="243">
        <v>16.246470515999999</v>
      </c>
      <c r="T7" s="243">
        <v>17.652239667</v>
      </c>
      <c r="U7" s="243">
        <v>18.540081935</v>
      </c>
      <c r="V7" s="243">
        <v>18.069652419000001</v>
      </c>
      <c r="W7" s="243">
        <v>18.394598667</v>
      </c>
      <c r="X7" s="243">
        <v>17.927751064999999</v>
      </c>
      <c r="Y7" s="243">
        <v>18.747806300000001</v>
      </c>
      <c r="Z7" s="243">
        <v>18.401511613</v>
      </c>
      <c r="AA7" s="243">
        <v>18.507878903000002</v>
      </c>
      <c r="AB7" s="243">
        <v>16.075336429</v>
      </c>
      <c r="AC7" s="243">
        <v>18.627802676999998</v>
      </c>
      <c r="AD7" s="243">
        <v>19.009837699999999</v>
      </c>
      <c r="AE7" s="243">
        <v>19.260698290000001</v>
      </c>
      <c r="AF7" s="243">
        <v>19.213609167000001</v>
      </c>
      <c r="AG7" s="243">
        <v>19.189914225999999</v>
      </c>
      <c r="AH7" s="243">
        <v>19.175610257999999</v>
      </c>
      <c r="AI7" s="243">
        <v>18.717243267000001</v>
      </c>
      <c r="AJ7" s="243">
        <v>19.723736968000001</v>
      </c>
      <c r="AK7" s="243">
        <v>20.051761500000001</v>
      </c>
      <c r="AL7" s="243">
        <v>19.970805839000001</v>
      </c>
      <c r="AM7" s="243">
        <v>19.228027516000001</v>
      </c>
      <c r="AN7" s="243">
        <v>19.078598678999999</v>
      </c>
      <c r="AO7" s="243">
        <v>19.988120290000001</v>
      </c>
      <c r="AP7" s="243">
        <v>19.959041432999999</v>
      </c>
      <c r="AQ7" s="243">
        <v>20.043596451999999</v>
      </c>
      <c r="AR7" s="243">
        <v>20.354989166999999</v>
      </c>
      <c r="AS7" s="243">
        <v>20.515786742</v>
      </c>
      <c r="AT7" s="243">
        <v>20.418113581</v>
      </c>
      <c r="AU7" s="243">
        <v>20.877557766999999</v>
      </c>
      <c r="AV7" s="243">
        <v>20.986844806000001</v>
      </c>
      <c r="AW7" s="243">
        <v>20.976020200000001</v>
      </c>
      <c r="AX7" s="243">
        <v>20.506377851</v>
      </c>
      <c r="AY7" s="243">
        <v>20.597845913</v>
      </c>
      <c r="AZ7" s="367">
        <v>20.6849597</v>
      </c>
      <c r="BA7" s="367">
        <v>21.0130722</v>
      </c>
      <c r="BB7" s="367">
        <v>21.154614200000001</v>
      </c>
      <c r="BC7" s="367">
        <v>21.198498300000001</v>
      </c>
      <c r="BD7" s="367">
        <v>21.179350899999999</v>
      </c>
      <c r="BE7" s="367">
        <v>21.160472200000001</v>
      </c>
      <c r="BF7" s="367">
        <v>21.2574532</v>
      </c>
      <c r="BG7" s="367">
        <v>21.2121022</v>
      </c>
      <c r="BH7" s="367">
        <v>21.156373599999998</v>
      </c>
      <c r="BI7" s="367">
        <v>21.467742900000001</v>
      </c>
      <c r="BJ7" s="367">
        <v>21.4112641</v>
      </c>
      <c r="BK7" s="367">
        <v>21.2578645</v>
      </c>
      <c r="BL7" s="367">
        <v>21.283200000000001</v>
      </c>
      <c r="BM7" s="367">
        <v>21.450431600000002</v>
      </c>
      <c r="BN7" s="367">
        <v>21.543841799999999</v>
      </c>
      <c r="BO7" s="367">
        <v>21.578008700000002</v>
      </c>
      <c r="BP7" s="367">
        <v>21.563578799999998</v>
      </c>
      <c r="BQ7" s="367">
        <v>21.5538545</v>
      </c>
      <c r="BR7" s="367">
        <v>21.636012000000001</v>
      </c>
      <c r="BS7" s="367">
        <v>21.5927243</v>
      </c>
      <c r="BT7" s="367">
        <v>21.544215900000001</v>
      </c>
      <c r="BU7" s="367">
        <v>21.822892800000002</v>
      </c>
      <c r="BV7" s="367">
        <v>21.826500800000002</v>
      </c>
    </row>
    <row r="8" spans="1:74" ht="11.15" customHeight="1" x14ac:dyDescent="0.25">
      <c r="A8" s="158" t="s">
        <v>288</v>
      </c>
      <c r="B8" s="169" t="s">
        <v>262</v>
      </c>
      <c r="C8" s="243">
        <v>5.3671309999999997</v>
      </c>
      <c r="D8" s="243">
        <v>5.3881309999999996</v>
      </c>
      <c r="E8" s="243">
        <v>5.4731310000000004</v>
      </c>
      <c r="F8" s="243">
        <v>5.517131</v>
      </c>
      <c r="G8" s="243">
        <v>5.3421310000000002</v>
      </c>
      <c r="H8" s="243">
        <v>5.4791309999999998</v>
      </c>
      <c r="I8" s="243">
        <v>5.4751310000000002</v>
      </c>
      <c r="J8" s="243">
        <v>5.5021310000000003</v>
      </c>
      <c r="K8" s="243">
        <v>5.3591309999999996</v>
      </c>
      <c r="L8" s="243">
        <v>5.4301310000000003</v>
      </c>
      <c r="M8" s="243">
        <v>5.6231309999999999</v>
      </c>
      <c r="N8" s="243">
        <v>5.7681310000000003</v>
      </c>
      <c r="O8" s="243">
        <v>5.5714041999999999</v>
      </c>
      <c r="P8" s="243">
        <v>5.6874041999999996</v>
      </c>
      <c r="Q8" s="243">
        <v>5.5974041999999997</v>
      </c>
      <c r="R8" s="243">
        <v>4.9664042000000004</v>
      </c>
      <c r="S8" s="243">
        <v>4.7114041999999996</v>
      </c>
      <c r="T8" s="243">
        <v>4.9804041999999997</v>
      </c>
      <c r="U8" s="243">
        <v>4.9444042000000001</v>
      </c>
      <c r="V8" s="243">
        <v>4.8364041999999996</v>
      </c>
      <c r="W8" s="243">
        <v>4.9684042000000002</v>
      </c>
      <c r="X8" s="243">
        <v>5.2554042000000001</v>
      </c>
      <c r="Y8" s="243">
        <v>5.5844041999999998</v>
      </c>
      <c r="Z8" s="243">
        <v>5.7274041999999996</v>
      </c>
      <c r="AA8" s="243">
        <v>5.7187850999999998</v>
      </c>
      <c r="AB8" s="243">
        <v>5.5137850999999998</v>
      </c>
      <c r="AC8" s="243">
        <v>5.6177850999999999</v>
      </c>
      <c r="AD8" s="243">
        <v>5.2427850999999999</v>
      </c>
      <c r="AE8" s="243">
        <v>5.3347851000000004</v>
      </c>
      <c r="AF8" s="243">
        <v>5.5237850999999996</v>
      </c>
      <c r="AG8" s="243">
        <v>5.6507851000000002</v>
      </c>
      <c r="AH8" s="243">
        <v>5.4665697707999996</v>
      </c>
      <c r="AI8" s="243">
        <v>5.3385697708000004</v>
      </c>
      <c r="AJ8" s="243">
        <v>5.7025697708000003</v>
      </c>
      <c r="AK8" s="243">
        <v>5.7725697707999997</v>
      </c>
      <c r="AL8" s="243">
        <v>5.5555697708</v>
      </c>
      <c r="AM8" s="243">
        <v>5.4868128907999996</v>
      </c>
      <c r="AN8" s="243">
        <v>5.7272735364000003</v>
      </c>
      <c r="AO8" s="243">
        <v>5.7582210287000004</v>
      </c>
      <c r="AP8" s="243">
        <v>5.6019283986000001</v>
      </c>
      <c r="AQ8" s="243">
        <v>5.4099762480000004</v>
      </c>
      <c r="AR8" s="243">
        <v>5.5345326208000003</v>
      </c>
      <c r="AS8" s="243">
        <v>5.7283759405000003</v>
      </c>
      <c r="AT8" s="243">
        <v>5.7509920000000001</v>
      </c>
      <c r="AU8" s="243">
        <v>5.6772192969999997</v>
      </c>
      <c r="AV8" s="243">
        <v>5.8057309334999996</v>
      </c>
      <c r="AW8" s="243">
        <v>5.9183868166</v>
      </c>
      <c r="AX8" s="243">
        <v>6.0120427249999997</v>
      </c>
      <c r="AY8" s="243">
        <v>5.9932686253999998</v>
      </c>
      <c r="AZ8" s="367">
        <v>6.0121294819999997</v>
      </c>
      <c r="BA8" s="367">
        <v>5.9888544351000004</v>
      </c>
      <c r="BB8" s="367">
        <v>5.7631622289999997</v>
      </c>
      <c r="BC8" s="367">
        <v>5.6550528205999999</v>
      </c>
      <c r="BD8" s="367">
        <v>5.7496239387000001</v>
      </c>
      <c r="BE8" s="367">
        <v>5.9688956691000001</v>
      </c>
      <c r="BF8" s="367">
        <v>5.9771408777000001</v>
      </c>
      <c r="BG8" s="367">
        <v>5.8444051167</v>
      </c>
      <c r="BH8" s="367">
        <v>6.0270573234000002</v>
      </c>
      <c r="BI8" s="367">
        <v>6.1652970390000004</v>
      </c>
      <c r="BJ8" s="367">
        <v>6.2392537963999999</v>
      </c>
      <c r="BK8" s="367">
        <v>6.2144726335999998</v>
      </c>
      <c r="BL8" s="367">
        <v>6.2265162294999996</v>
      </c>
      <c r="BM8" s="367">
        <v>6.1957994954000002</v>
      </c>
      <c r="BN8" s="367">
        <v>5.9657391731000002</v>
      </c>
      <c r="BO8" s="367">
        <v>5.8562295949000003</v>
      </c>
      <c r="BP8" s="367">
        <v>5.9506281804999999</v>
      </c>
      <c r="BQ8" s="367">
        <v>6.1696055229000004</v>
      </c>
      <c r="BR8" s="367">
        <v>6.1776463096000001</v>
      </c>
      <c r="BS8" s="367">
        <v>6.0452314892999999</v>
      </c>
      <c r="BT8" s="367">
        <v>6.2278726576999999</v>
      </c>
      <c r="BU8" s="367">
        <v>6.3662932594999999</v>
      </c>
      <c r="BV8" s="367">
        <v>6.4405909930999998</v>
      </c>
    </row>
    <row r="9" spans="1:74" ht="11.15" customHeight="1" x14ac:dyDescent="0.25">
      <c r="A9" s="158" t="s">
        <v>289</v>
      </c>
      <c r="B9" s="169" t="s">
        <v>271</v>
      </c>
      <c r="C9" s="243">
        <v>1.8580444</v>
      </c>
      <c r="D9" s="243">
        <v>1.9388444</v>
      </c>
      <c r="E9" s="243">
        <v>1.9323444000000001</v>
      </c>
      <c r="F9" s="243">
        <v>1.9123444000000001</v>
      </c>
      <c r="G9" s="243">
        <v>1.8960444000000001</v>
      </c>
      <c r="H9" s="243">
        <v>1.9000444000000001</v>
      </c>
      <c r="I9" s="243">
        <v>1.8969444</v>
      </c>
      <c r="J9" s="243">
        <v>1.9252444</v>
      </c>
      <c r="K9" s="243">
        <v>1.9531444</v>
      </c>
      <c r="L9" s="243">
        <v>1.8985444</v>
      </c>
      <c r="M9" s="243">
        <v>1.9360444000000001</v>
      </c>
      <c r="N9" s="243">
        <v>1.9518443999999999</v>
      </c>
      <c r="O9" s="243">
        <v>1.9912847</v>
      </c>
      <c r="P9" s="243">
        <v>1.9943846999999999</v>
      </c>
      <c r="Q9" s="243">
        <v>2.0108847000000001</v>
      </c>
      <c r="R9" s="243">
        <v>1.9956847</v>
      </c>
      <c r="S9" s="243">
        <v>1.9110847</v>
      </c>
      <c r="T9" s="243">
        <v>1.8951846999999999</v>
      </c>
      <c r="U9" s="243">
        <v>1.8790846999999999</v>
      </c>
      <c r="V9" s="243">
        <v>1.9207847</v>
      </c>
      <c r="W9" s="243">
        <v>1.9221847000000001</v>
      </c>
      <c r="X9" s="243">
        <v>1.8871846999999999</v>
      </c>
      <c r="Y9" s="243">
        <v>1.8867847</v>
      </c>
      <c r="Z9" s="243">
        <v>1.9119847000000001</v>
      </c>
      <c r="AA9" s="243">
        <v>1.9014853</v>
      </c>
      <c r="AB9" s="243">
        <v>1.9274853000000001</v>
      </c>
      <c r="AC9" s="243">
        <v>1.9521853</v>
      </c>
      <c r="AD9" s="243">
        <v>1.9481853</v>
      </c>
      <c r="AE9" s="243">
        <v>1.9467852999999999</v>
      </c>
      <c r="AF9" s="243">
        <v>1.9409852999999999</v>
      </c>
      <c r="AG9" s="243">
        <v>1.9313853000000001</v>
      </c>
      <c r="AH9" s="243">
        <v>1.8633573745000001</v>
      </c>
      <c r="AI9" s="243">
        <v>1.8997573745</v>
      </c>
      <c r="AJ9" s="243">
        <v>1.9128573744999999</v>
      </c>
      <c r="AK9" s="243">
        <v>1.9317573745000001</v>
      </c>
      <c r="AL9" s="243">
        <v>1.9288726111000001</v>
      </c>
      <c r="AM9" s="243">
        <v>1.9293205094999999</v>
      </c>
      <c r="AN9" s="243">
        <v>1.9101271657000001</v>
      </c>
      <c r="AO9" s="243">
        <v>1.9013271656999999</v>
      </c>
      <c r="AP9" s="243">
        <v>1.8833271656999999</v>
      </c>
      <c r="AQ9" s="243">
        <v>1.8924271657</v>
      </c>
      <c r="AR9" s="243">
        <v>1.9005271657</v>
      </c>
      <c r="AS9" s="243">
        <v>1.8969261181999999</v>
      </c>
      <c r="AT9" s="243">
        <v>1.90316</v>
      </c>
      <c r="AU9" s="243">
        <v>1.9009344581000001</v>
      </c>
      <c r="AV9" s="243">
        <v>1.9027517641</v>
      </c>
      <c r="AW9" s="243">
        <v>1.9094366845999999</v>
      </c>
      <c r="AX9" s="243">
        <v>1.9018880768999999</v>
      </c>
      <c r="AY9" s="243">
        <v>1.9028523105999999</v>
      </c>
      <c r="AZ9" s="367">
        <v>1.9317428633</v>
      </c>
      <c r="BA9" s="367">
        <v>1.9404560848000001</v>
      </c>
      <c r="BB9" s="367">
        <v>1.9400065753</v>
      </c>
      <c r="BC9" s="367">
        <v>1.9502786067</v>
      </c>
      <c r="BD9" s="367">
        <v>1.9573964455999999</v>
      </c>
      <c r="BE9" s="367">
        <v>1.9554696808000001</v>
      </c>
      <c r="BF9" s="367">
        <v>1.9545655040000001</v>
      </c>
      <c r="BG9" s="367">
        <v>1.9644416406</v>
      </c>
      <c r="BH9" s="367">
        <v>1.9422545624000001</v>
      </c>
      <c r="BI9" s="367">
        <v>1.9410232700000001</v>
      </c>
      <c r="BJ9" s="367">
        <v>1.9510542423999999</v>
      </c>
      <c r="BK9" s="367">
        <v>1.9467429005000001</v>
      </c>
      <c r="BL9" s="367">
        <v>1.9713905628999999</v>
      </c>
      <c r="BM9" s="367">
        <v>1.9684933013000001</v>
      </c>
      <c r="BN9" s="367">
        <v>1.9585432141000001</v>
      </c>
      <c r="BO9" s="367">
        <v>1.9566008611000001</v>
      </c>
      <c r="BP9" s="367">
        <v>1.9525505220999999</v>
      </c>
      <c r="BQ9" s="367">
        <v>1.9399398274999999</v>
      </c>
      <c r="BR9" s="367">
        <v>1.9287286735</v>
      </c>
      <c r="BS9" s="367">
        <v>1.9286640638000001</v>
      </c>
      <c r="BT9" s="367">
        <v>1.8955923458999999</v>
      </c>
      <c r="BU9" s="367">
        <v>1.8835948744</v>
      </c>
      <c r="BV9" s="367">
        <v>1.8829219303</v>
      </c>
    </row>
    <row r="10" spans="1:74" ht="11.15" customHeight="1" x14ac:dyDescent="0.25">
      <c r="A10" s="158" t="s">
        <v>290</v>
      </c>
      <c r="B10" s="169" t="s">
        <v>265</v>
      </c>
      <c r="C10" s="243">
        <v>4.6443876939999997</v>
      </c>
      <c r="D10" s="243">
        <v>4.6785053984999996</v>
      </c>
      <c r="E10" s="243">
        <v>4.6434775074000001</v>
      </c>
      <c r="F10" s="243">
        <v>4.6178769269000002</v>
      </c>
      <c r="G10" s="243">
        <v>4.4372876645000003</v>
      </c>
      <c r="H10" s="243">
        <v>4.2213799626000004</v>
      </c>
      <c r="I10" s="243">
        <v>4.5697173681000001</v>
      </c>
      <c r="J10" s="243">
        <v>4.4063150239000004</v>
      </c>
      <c r="K10" s="243">
        <v>4.4544705587999998</v>
      </c>
      <c r="L10" s="243">
        <v>4.6458748021999998</v>
      </c>
      <c r="M10" s="243">
        <v>4.8996081565000003</v>
      </c>
      <c r="N10" s="243">
        <v>4.9454892385999996</v>
      </c>
      <c r="O10" s="243">
        <v>4.9113903887000001</v>
      </c>
      <c r="P10" s="243">
        <v>4.9986265175</v>
      </c>
      <c r="Q10" s="243">
        <v>4.8858035219999998</v>
      </c>
      <c r="R10" s="243">
        <v>5.0343272470000002</v>
      </c>
      <c r="S10" s="243">
        <v>4.8084454903999996</v>
      </c>
      <c r="T10" s="243">
        <v>4.7076062196999997</v>
      </c>
      <c r="U10" s="243">
        <v>4.8554483222</v>
      </c>
      <c r="V10" s="243">
        <v>4.7007083666999998</v>
      </c>
      <c r="W10" s="243">
        <v>4.4192516857999999</v>
      </c>
      <c r="X10" s="243">
        <v>4.6511020183999996</v>
      </c>
      <c r="Y10" s="243">
        <v>4.7360202142999999</v>
      </c>
      <c r="Z10" s="243">
        <v>4.9858574915</v>
      </c>
      <c r="AA10" s="243">
        <v>4.9391430400000003</v>
      </c>
      <c r="AB10" s="243">
        <v>4.8103642245999998</v>
      </c>
      <c r="AC10" s="243">
        <v>4.9811921446999996</v>
      </c>
      <c r="AD10" s="243">
        <v>4.5710818632999999</v>
      </c>
      <c r="AE10" s="243">
        <v>4.3536806920000002</v>
      </c>
      <c r="AF10" s="243">
        <v>4.1843774078999996</v>
      </c>
      <c r="AG10" s="243">
        <v>4.6581823468000003</v>
      </c>
      <c r="AH10" s="243">
        <v>4.7653944246000002</v>
      </c>
      <c r="AI10" s="243">
        <v>4.7321605428</v>
      </c>
      <c r="AJ10" s="243">
        <v>4.7451281847000004</v>
      </c>
      <c r="AK10" s="243">
        <v>4.6728747177000001</v>
      </c>
      <c r="AL10" s="243">
        <v>4.7195960519</v>
      </c>
      <c r="AM10" s="243">
        <v>4.5964584989999997</v>
      </c>
      <c r="AN10" s="243">
        <v>4.6422133447</v>
      </c>
      <c r="AO10" s="243">
        <v>4.5899012195999997</v>
      </c>
      <c r="AP10" s="243">
        <v>4.5078043070999998</v>
      </c>
      <c r="AQ10" s="243">
        <v>4.4187936542999999</v>
      </c>
      <c r="AR10" s="243">
        <v>4.1162301547000002</v>
      </c>
      <c r="AS10" s="243">
        <v>4.389281993</v>
      </c>
      <c r="AT10" s="243">
        <v>4.3235060000000001</v>
      </c>
      <c r="AU10" s="243">
        <v>4.2395438372000003</v>
      </c>
      <c r="AV10" s="243">
        <v>4.4239856262000004</v>
      </c>
      <c r="AW10" s="243">
        <v>4.5456018442000001</v>
      </c>
      <c r="AX10" s="243">
        <v>4.9490578549000004</v>
      </c>
      <c r="AY10" s="243">
        <v>5.0544161286999998</v>
      </c>
      <c r="AZ10" s="367">
        <v>4.7731574908000001</v>
      </c>
      <c r="BA10" s="367">
        <v>4.8481332097000003</v>
      </c>
      <c r="BB10" s="367">
        <v>4.9029065240999996</v>
      </c>
      <c r="BC10" s="367">
        <v>4.8876247350000002</v>
      </c>
      <c r="BD10" s="367">
        <v>4.9051055971000004</v>
      </c>
      <c r="BE10" s="367">
        <v>4.9354001277000004</v>
      </c>
      <c r="BF10" s="367">
        <v>4.8416291329999996</v>
      </c>
      <c r="BG10" s="367">
        <v>4.7130656411</v>
      </c>
      <c r="BH10" s="367">
        <v>5.0091020527000003</v>
      </c>
      <c r="BI10" s="367">
        <v>5.0114842618999997</v>
      </c>
      <c r="BJ10" s="367">
        <v>5.0142131525</v>
      </c>
      <c r="BK10" s="367">
        <v>5.0047982423999997</v>
      </c>
      <c r="BL10" s="367">
        <v>5.0459529147</v>
      </c>
      <c r="BM10" s="367">
        <v>5.0339008332999997</v>
      </c>
      <c r="BN10" s="367">
        <v>5.0150401532000002</v>
      </c>
      <c r="BO10" s="367">
        <v>4.8996800930999997</v>
      </c>
      <c r="BP10" s="367">
        <v>4.9044270732999999</v>
      </c>
      <c r="BQ10" s="367">
        <v>4.9353186113999996</v>
      </c>
      <c r="BR10" s="367">
        <v>4.8531582906999997</v>
      </c>
      <c r="BS10" s="367">
        <v>4.7516192493</v>
      </c>
      <c r="BT10" s="367">
        <v>5.0639411816999997</v>
      </c>
      <c r="BU10" s="367">
        <v>5.0986094326</v>
      </c>
      <c r="BV10" s="367">
        <v>5.1397407275999996</v>
      </c>
    </row>
    <row r="11" spans="1:74" ht="11.15" customHeight="1" x14ac:dyDescent="0.25">
      <c r="A11" s="158" t="s">
        <v>297</v>
      </c>
      <c r="B11" s="169" t="s">
        <v>266</v>
      </c>
      <c r="C11" s="243">
        <v>69.135359627</v>
      </c>
      <c r="D11" s="243">
        <v>68.961415948999999</v>
      </c>
      <c r="E11" s="243">
        <v>68.697903177000001</v>
      </c>
      <c r="F11" s="243">
        <v>68.669909180000005</v>
      </c>
      <c r="G11" s="243">
        <v>68.785597620999994</v>
      </c>
      <c r="H11" s="243">
        <v>69.215229436000001</v>
      </c>
      <c r="I11" s="243">
        <v>68.777060547999994</v>
      </c>
      <c r="J11" s="243">
        <v>69.364881574999998</v>
      </c>
      <c r="K11" s="243">
        <v>67.586392274000005</v>
      </c>
      <c r="L11" s="243">
        <v>68.963020753999999</v>
      </c>
      <c r="M11" s="243">
        <v>68.819700659000006</v>
      </c>
      <c r="N11" s="243">
        <v>68.290324385000005</v>
      </c>
      <c r="O11" s="243">
        <v>67.958364692999993</v>
      </c>
      <c r="P11" s="243">
        <v>66.953975176</v>
      </c>
      <c r="Q11" s="243">
        <v>67.285536469999997</v>
      </c>
      <c r="R11" s="243">
        <v>68.973318477000007</v>
      </c>
      <c r="S11" s="243">
        <v>60.465519983</v>
      </c>
      <c r="T11" s="243">
        <v>59.046552284999997</v>
      </c>
      <c r="U11" s="243">
        <v>59.920804451000002</v>
      </c>
      <c r="V11" s="243">
        <v>61.554126338000003</v>
      </c>
      <c r="W11" s="243">
        <v>61.464704824000002</v>
      </c>
      <c r="X11" s="243">
        <v>61.734010810999997</v>
      </c>
      <c r="Y11" s="243">
        <v>62.163034551999999</v>
      </c>
      <c r="Z11" s="243">
        <v>62.035250628</v>
      </c>
      <c r="AA11" s="243">
        <v>62.797882493000003</v>
      </c>
      <c r="AB11" s="243">
        <v>62.202025648000003</v>
      </c>
      <c r="AC11" s="243">
        <v>62.649336491</v>
      </c>
      <c r="AD11" s="243">
        <v>63.220136525999997</v>
      </c>
      <c r="AE11" s="243">
        <v>64.049808937999998</v>
      </c>
      <c r="AF11" s="243">
        <v>64.657726776999993</v>
      </c>
      <c r="AG11" s="243">
        <v>65.586576832000006</v>
      </c>
      <c r="AH11" s="243">
        <v>65.216369596999996</v>
      </c>
      <c r="AI11" s="243">
        <v>66.024103855999996</v>
      </c>
      <c r="AJ11" s="243">
        <v>65.989711681000003</v>
      </c>
      <c r="AK11" s="243">
        <v>66.285099076999998</v>
      </c>
      <c r="AL11" s="243">
        <v>66.050802398000002</v>
      </c>
      <c r="AM11" s="243">
        <v>66.833717042999993</v>
      </c>
      <c r="AN11" s="243">
        <v>67.622000380000003</v>
      </c>
      <c r="AO11" s="243">
        <v>67.214787880000003</v>
      </c>
      <c r="AP11" s="243">
        <v>66.674143826000005</v>
      </c>
      <c r="AQ11" s="243">
        <v>66.770738277999996</v>
      </c>
      <c r="AR11" s="243">
        <v>67.174485278000006</v>
      </c>
      <c r="AS11" s="243">
        <v>67.745172627000002</v>
      </c>
      <c r="AT11" s="243">
        <v>68.520104700000005</v>
      </c>
      <c r="AU11" s="243">
        <v>68.527978364000006</v>
      </c>
      <c r="AV11" s="243">
        <v>68.252996988000007</v>
      </c>
      <c r="AW11" s="243">
        <v>68.157029045000002</v>
      </c>
      <c r="AX11" s="243">
        <v>67.912546816000003</v>
      </c>
      <c r="AY11" s="243">
        <v>67.404890217000002</v>
      </c>
      <c r="AZ11" s="367">
        <v>67.391689873000004</v>
      </c>
      <c r="BA11" s="367">
        <v>66.560975877000004</v>
      </c>
      <c r="BB11" s="367">
        <v>66.445818727000002</v>
      </c>
      <c r="BC11" s="367">
        <v>66.875988473999996</v>
      </c>
      <c r="BD11" s="367">
        <v>67.571136128000006</v>
      </c>
      <c r="BE11" s="367">
        <v>67.700170826000004</v>
      </c>
      <c r="BF11" s="367">
        <v>67.446276170999994</v>
      </c>
      <c r="BG11" s="367">
        <v>67.482259041000006</v>
      </c>
      <c r="BH11" s="367">
        <v>67.261492806000007</v>
      </c>
      <c r="BI11" s="367">
        <v>67.076565174999999</v>
      </c>
      <c r="BJ11" s="367">
        <v>66.821378752000001</v>
      </c>
      <c r="BK11" s="367">
        <v>67.437110111999999</v>
      </c>
      <c r="BL11" s="367">
        <v>67.336168649000001</v>
      </c>
      <c r="BM11" s="367">
        <v>67.331202064999999</v>
      </c>
      <c r="BN11" s="367">
        <v>67.664722867999998</v>
      </c>
      <c r="BO11" s="367">
        <v>68.114509655000006</v>
      </c>
      <c r="BP11" s="367">
        <v>68.458639677999997</v>
      </c>
      <c r="BQ11" s="367">
        <v>68.589358387999994</v>
      </c>
      <c r="BR11" s="367">
        <v>68.369738397999996</v>
      </c>
      <c r="BS11" s="367">
        <v>68.436068880999997</v>
      </c>
      <c r="BT11" s="367">
        <v>68.297491227999998</v>
      </c>
      <c r="BU11" s="367">
        <v>68.033504860999997</v>
      </c>
      <c r="BV11" s="367">
        <v>67.799814159999997</v>
      </c>
    </row>
    <row r="12" spans="1:74" ht="11.15" customHeight="1" x14ac:dyDescent="0.25">
      <c r="A12" s="158" t="s">
        <v>292</v>
      </c>
      <c r="B12" s="169" t="s">
        <v>869</v>
      </c>
      <c r="C12" s="243">
        <v>35.444386387999998</v>
      </c>
      <c r="D12" s="243">
        <v>35.435905726000001</v>
      </c>
      <c r="E12" s="243">
        <v>34.985903899</v>
      </c>
      <c r="F12" s="243">
        <v>35.045207196</v>
      </c>
      <c r="G12" s="243">
        <v>34.708994228000002</v>
      </c>
      <c r="H12" s="243">
        <v>34.797635495000002</v>
      </c>
      <c r="I12" s="243">
        <v>34.370835088</v>
      </c>
      <c r="J12" s="243">
        <v>34.596430404000003</v>
      </c>
      <c r="K12" s="243">
        <v>32.99741993</v>
      </c>
      <c r="L12" s="243">
        <v>34.416385867000002</v>
      </c>
      <c r="M12" s="243">
        <v>34.284246660999997</v>
      </c>
      <c r="N12" s="243">
        <v>34.210077337000001</v>
      </c>
      <c r="O12" s="243">
        <v>33.798211297000002</v>
      </c>
      <c r="P12" s="243">
        <v>33.048633488</v>
      </c>
      <c r="Q12" s="243">
        <v>33.257186181999998</v>
      </c>
      <c r="R12" s="243">
        <v>35.271032701999999</v>
      </c>
      <c r="S12" s="243">
        <v>29.327418771000001</v>
      </c>
      <c r="T12" s="243">
        <v>27.372720999999999</v>
      </c>
      <c r="U12" s="243">
        <v>28.008979061000002</v>
      </c>
      <c r="V12" s="243">
        <v>29.012965336000001</v>
      </c>
      <c r="W12" s="243">
        <v>29.130853693999999</v>
      </c>
      <c r="X12" s="243">
        <v>29.459282815000002</v>
      </c>
      <c r="Y12" s="243">
        <v>30.234244963999998</v>
      </c>
      <c r="Z12" s="243">
        <v>30.431687197999999</v>
      </c>
      <c r="AA12" s="243">
        <v>30.599509992000002</v>
      </c>
      <c r="AB12" s="243">
        <v>30.115158188999999</v>
      </c>
      <c r="AC12" s="243">
        <v>30.281925082000001</v>
      </c>
      <c r="AD12" s="243">
        <v>30.361959235</v>
      </c>
      <c r="AE12" s="243">
        <v>30.860035027999999</v>
      </c>
      <c r="AF12" s="243">
        <v>31.413076066999999</v>
      </c>
      <c r="AG12" s="243">
        <v>32.154076066999998</v>
      </c>
      <c r="AH12" s="243">
        <v>32.148692394000001</v>
      </c>
      <c r="AI12" s="243">
        <v>32.555456431000003</v>
      </c>
      <c r="AJ12" s="243">
        <v>32.834720468</v>
      </c>
      <c r="AK12" s="243">
        <v>33.129259826000002</v>
      </c>
      <c r="AL12" s="243">
        <v>33.349787894000002</v>
      </c>
      <c r="AM12" s="243">
        <v>33.441799594999999</v>
      </c>
      <c r="AN12" s="243">
        <v>34.109917799999998</v>
      </c>
      <c r="AO12" s="243">
        <v>33.723923401</v>
      </c>
      <c r="AP12" s="243">
        <v>34.018289629000002</v>
      </c>
      <c r="AQ12" s="243">
        <v>33.528821297</v>
      </c>
      <c r="AR12" s="243">
        <v>33.743867696000002</v>
      </c>
      <c r="AS12" s="243">
        <v>33.995885168999997</v>
      </c>
      <c r="AT12" s="243">
        <v>35.026936999999997</v>
      </c>
      <c r="AU12" s="243">
        <v>35.112017299999998</v>
      </c>
      <c r="AV12" s="243">
        <v>34.644072796000003</v>
      </c>
      <c r="AW12" s="243">
        <v>34.253988952999997</v>
      </c>
      <c r="AX12" s="243">
        <v>34.421432672000002</v>
      </c>
      <c r="AY12" s="243">
        <v>33.848707101000002</v>
      </c>
      <c r="AZ12" s="367">
        <v>34.136290670000001</v>
      </c>
      <c r="BA12" s="367">
        <v>33.989217822000001</v>
      </c>
      <c r="BB12" s="367">
        <v>34.01242053</v>
      </c>
      <c r="BC12" s="367">
        <v>34.083036788000001</v>
      </c>
      <c r="BD12" s="367">
        <v>34.227936489999998</v>
      </c>
      <c r="BE12" s="367">
        <v>34.207338085000004</v>
      </c>
      <c r="BF12" s="367">
        <v>34.227615190999998</v>
      </c>
      <c r="BG12" s="367">
        <v>34.191865634999999</v>
      </c>
      <c r="BH12" s="367">
        <v>34.002751887000002</v>
      </c>
      <c r="BI12" s="367">
        <v>33.966155241999999</v>
      </c>
      <c r="BJ12" s="367">
        <v>34.043076851000002</v>
      </c>
      <c r="BK12" s="367">
        <v>34.805919668999998</v>
      </c>
      <c r="BL12" s="367">
        <v>34.709285643999998</v>
      </c>
      <c r="BM12" s="367">
        <v>34.771882327999997</v>
      </c>
      <c r="BN12" s="367">
        <v>34.730153168000001</v>
      </c>
      <c r="BO12" s="367">
        <v>34.760688365999997</v>
      </c>
      <c r="BP12" s="367">
        <v>34.865823497999997</v>
      </c>
      <c r="BQ12" s="367">
        <v>34.880182503999997</v>
      </c>
      <c r="BR12" s="367">
        <v>34.890345279000002</v>
      </c>
      <c r="BS12" s="367">
        <v>34.844701045999997</v>
      </c>
      <c r="BT12" s="367">
        <v>34.720465916000002</v>
      </c>
      <c r="BU12" s="367">
        <v>34.573840232999999</v>
      </c>
      <c r="BV12" s="367">
        <v>34.640821082000002</v>
      </c>
    </row>
    <row r="13" spans="1:74" ht="11.15" customHeight="1" x14ac:dyDescent="0.25">
      <c r="A13" s="158" t="s">
        <v>293</v>
      </c>
      <c r="B13" s="169" t="s">
        <v>272</v>
      </c>
      <c r="C13" s="243">
        <v>30.106000000000002</v>
      </c>
      <c r="D13" s="243">
        <v>30.091000000000001</v>
      </c>
      <c r="E13" s="243">
        <v>29.605</v>
      </c>
      <c r="F13" s="243">
        <v>29.655000000000001</v>
      </c>
      <c r="G13" s="243">
        <v>29.335000000000001</v>
      </c>
      <c r="H13" s="243">
        <v>29.425000000000001</v>
      </c>
      <c r="I13" s="243">
        <v>29.004999999999999</v>
      </c>
      <c r="J13" s="243">
        <v>29.245000000000001</v>
      </c>
      <c r="K13" s="243">
        <v>27.684999999999999</v>
      </c>
      <c r="L13" s="243">
        <v>29.145</v>
      </c>
      <c r="M13" s="243">
        <v>29.004586</v>
      </c>
      <c r="N13" s="243">
        <v>28.905000000000001</v>
      </c>
      <c r="O13" s="243">
        <v>28.67</v>
      </c>
      <c r="P13" s="243">
        <v>27.95</v>
      </c>
      <c r="Q13" s="243">
        <v>28.19</v>
      </c>
      <c r="R13" s="243">
        <v>30.175000000000001</v>
      </c>
      <c r="S13" s="243">
        <v>24.31</v>
      </c>
      <c r="T13" s="243">
        <v>22.35</v>
      </c>
      <c r="U13" s="243">
        <v>22.975000000000001</v>
      </c>
      <c r="V13" s="243">
        <v>23.94</v>
      </c>
      <c r="W13" s="243">
        <v>23.975000000000001</v>
      </c>
      <c r="X13" s="243">
        <v>24.32</v>
      </c>
      <c r="Y13" s="243">
        <v>25.07</v>
      </c>
      <c r="Z13" s="243">
        <v>25.254999999999999</v>
      </c>
      <c r="AA13" s="243">
        <v>25.305</v>
      </c>
      <c r="AB13" s="243">
        <v>24.875</v>
      </c>
      <c r="AC13" s="243">
        <v>25.024999999999999</v>
      </c>
      <c r="AD13" s="243">
        <v>24.995000000000001</v>
      </c>
      <c r="AE13" s="243">
        <v>25.462</v>
      </c>
      <c r="AF13" s="243">
        <v>26.015000000000001</v>
      </c>
      <c r="AG13" s="243">
        <v>26.72</v>
      </c>
      <c r="AH13" s="243">
        <v>26.704999999999998</v>
      </c>
      <c r="AI13" s="243">
        <v>27.105</v>
      </c>
      <c r="AJ13" s="243">
        <v>27.375</v>
      </c>
      <c r="AK13" s="243">
        <v>27.754999999999999</v>
      </c>
      <c r="AL13" s="243">
        <v>27.87</v>
      </c>
      <c r="AM13" s="243">
        <v>27.82</v>
      </c>
      <c r="AN13" s="243">
        <v>28.574999999999999</v>
      </c>
      <c r="AO13" s="243">
        <v>28.215</v>
      </c>
      <c r="AP13" s="243">
        <v>28.59</v>
      </c>
      <c r="AQ13" s="243">
        <v>28.104654</v>
      </c>
      <c r="AR13" s="243">
        <v>28.3</v>
      </c>
      <c r="AS13" s="243">
        <v>28.52</v>
      </c>
      <c r="AT13" s="243">
        <v>29.53</v>
      </c>
      <c r="AU13" s="243">
        <v>29.65</v>
      </c>
      <c r="AV13" s="243">
        <v>29.195</v>
      </c>
      <c r="AW13" s="243">
        <v>28.74</v>
      </c>
      <c r="AX13" s="243">
        <v>28.83</v>
      </c>
      <c r="AY13" s="243">
        <v>28.295000000000002</v>
      </c>
      <c r="AZ13" s="367">
        <v>28.668527999999998</v>
      </c>
      <c r="BA13" s="367">
        <v>28.547688000000001</v>
      </c>
      <c r="BB13" s="367">
        <v>28.651847</v>
      </c>
      <c r="BC13" s="367">
        <v>28.731007000000002</v>
      </c>
      <c r="BD13" s="367">
        <v>28.860167000000001</v>
      </c>
      <c r="BE13" s="367">
        <v>28.812325999999999</v>
      </c>
      <c r="BF13" s="367">
        <v>28.811485999999999</v>
      </c>
      <c r="BG13" s="367">
        <v>28.810645999999998</v>
      </c>
      <c r="BH13" s="367">
        <v>28.634806000000001</v>
      </c>
      <c r="BI13" s="367">
        <v>28.533964999999998</v>
      </c>
      <c r="BJ13" s="367">
        <v>28.533124999999998</v>
      </c>
      <c r="BK13" s="367">
        <v>29.211285</v>
      </c>
      <c r="BL13" s="367">
        <v>29.200444000000001</v>
      </c>
      <c r="BM13" s="367">
        <v>29.289604000000001</v>
      </c>
      <c r="BN13" s="367">
        <v>29.328764</v>
      </c>
      <c r="BO13" s="367">
        <v>29.367923999999999</v>
      </c>
      <c r="BP13" s="367">
        <v>29.457083000000001</v>
      </c>
      <c r="BQ13" s="367">
        <v>29.444243</v>
      </c>
      <c r="BR13" s="367">
        <v>29.433402999999998</v>
      </c>
      <c r="BS13" s="367">
        <v>29.422563</v>
      </c>
      <c r="BT13" s="367">
        <v>29.311722</v>
      </c>
      <c r="BU13" s="367">
        <v>29.100881999999999</v>
      </c>
      <c r="BV13" s="367">
        <v>29.090042</v>
      </c>
    </row>
    <row r="14" spans="1:74" ht="11.15" customHeight="1" x14ac:dyDescent="0.25">
      <c r="A14" s="158" t="s">
        <v>368</v>
      </c>
      <c r="B14" s="169" t="s">
        <v>1007</v>
      </c>
      <c r="C14" s="243">
        <v>5.338386388</v>
      </c>
      <c r="D14" s="243">
        <v>5.3449057255000003</v>
      </c>
      <c r="E14" s="243">
        <v>5.3809038984999997</v>
      </c>
      <c r="F14" s="243">
        <v>5.3902071961000004</v>
      </c>
      <c r="G14" s="243">
        <v>5.3739942280999999</v>
      </c>
      <c r="H14" s="243">
        <v>5.3726354953</v>
      </c>
      <c r="I14" s="243">
        <v>5.3658350881999999</v>
      </c>
      <c r="J14" s="243">
        <v>5.3514304044000003</v>
      </c>
      <c r="K14" s="243">
        <v>5.3124199303999999</v>
      </c>
      <c r="L14" s="243">
        <v>5.2713858673000002</v>
      </c>
      <c r="M14" s="243">
        <v>5.2796606609000003</v>
      </c>
      <c r="N14" s="243">
        <v>5.3050773374000002</v>
      </c>
      <c r="O14" s="243">
        <v>5.1282112971</v>
      </c>
      <c r="P14" s="243">
        <v>5.0986334880999999</v>
      </c>
      <c r="Q14" s="243">
        <v>5.0671861823000004</v>
      </c>
      <c r="R14" s="243">
        <v>5.0960327016000004</v>
      </c>
      <c r="S14" s="243">
        <v>5.0174187713</v>
      </c>
      <c r="T14" s="243">
        <v>5.0227210002999998</v>
      </c>
      <c r="U14" s="243">
        <v>5.0339790612000002</v>
      </c>
      <c r="V14" s="243">
        <v>5.0729653361000002</v>
      </c>
      <c r="W14" s="243">
        <v>5.1558536939000001</v>
      </c>
      <c r="X14" s="243">
        <v>5.1392828150999996</v>
      </c>
      <c r="Y14" s="243">
        <v>5.1642449644999999</v>
      </c>
      <c r="Z14" s="243">
        <v>5.1766871983999998</v>
      </c>
      <c r="AA14" s="243">
        <v>5.2945099918</v>
      </c>
      <c r="AB14" s="243">
        <v>5.2401581888999997</v>
      </c>
      <c r="AC14" s="243">
        <v>5.2569250823000004</v>
      </c>
      <c r="AD14" s="243">
        <v>5.3669592348000004</v>
      </c>
      <c r="AE14" s="243">
        <v>5.3980350282999998</v>
      </c>
      <c r="AF14" s="243">
        <v>5.3980760667999999</v>
      </c>
      <c r="AG14" s="243">
        <v>5.4340760668000003</v>
      </c>
      <c r="AH14" s="243">
        <v>5.4436923936000001</v>
      </c>
      <c r="AI14" s="243">
        <v>5.4504564310000001</v>
      </c>
      <c r="AJ14" s="243">
        <v>5.4597204684999996</v>
      </c>
      <c r="AK14" s="243">
        <v>5.3742598256000003</v>
      </c>
      <c r="AL14" s="243">
        <v>5.4797878940000002</v>
      </c>
      <c r="AM14" s="243">
        <v>5.6217995945999997</v>
      </c>
      <c r="AN14" s="243">
        <v>5.5349177997999996</v>
      </c>
      <c r="AO14" s="243">
        <v>5.5089234011999997</v>
      </c>
      <c r="AP14" s="243">
        <v>5.428289629</v>
      </c>
      <c r="AQ14" s="243">
        <v>5.4241672973000004</v>
      </c>
      <c r="AR14" s="243">
        <v>5.4438676960999999</v>
      </c>
      <c r="AS14" s="243">
        <v>5.4758851686999996</v>
      </c>
      <c r="AT14" s="243">
        <v>5.496937</v>
      </c>
      <c r="AU14" s="243">
        <v>5.4620172996000003</v>
      </c>
      <c r="AV14" s="243">
        <v>5.4490727961000003</v>
      </c>
      <c r="AW14" s="243">
        <v>5.5139889533000002</v>
      </c>
      <c r="AX14" s="243">
        <v>5.5914326724999999</v>
      </c>
      <c r="AY14" s="243">
        <v>5.5537071010999997</v>
      </c>
      <c r="AZ14" s="367">
        <v>5.4677626698999999</v>
      </c>
      <c r="BA14" s="367">
        <v>5.4415298214999996</v>
      </c>
      <c r="BB14" s="367">
        <v>5.3605735299999999</v>
      </c>
      <c r="BC14" s="367">
        <v>5.3520297882000003</v>
      </c>
      <c r="BD14" s="367">
        <v>5.3677694901999997</v>
      </c>
      <c r="BE14" s="367">
        <v>5.3950120845000002</v>
      </c>
      <c r="BF14" s="367">
        <v>5.4161291910999996</v>
      </c>
      <c r="BG14" s="367">
        <v>5.3812196351999999</v>
      </c>
      <c r="BH14" s="367">
        <v>5.3679458865000003</v>
      </c>
      <c r="BI14" s="367">
        <v>5.4321902415999999</v>
      </c>
      <c r="BJ14" s="367">
        <v>5.5099518505000002</v>
      </c>
      <c r="BK14" s="367">
        <v>5.5946346694000004</v>
      </c>
      <c r="BL14" s="367">
        <v>5.5088416438000003</v>
      </c>
      <c r="BM14" s="367">
        <v>5.4822783282999996</v>
      </c>
      <c r="BN14" s="367">
        <v>5.4013891679999997</v>
      </c>
      <c r="BO14" s="367">
        <v>5.3927643657999997</v>
      </c>
      <c r="BP14" s="367">
        <v>5.4087404978000002</v>
      </c>
      <c r="BQ14" s="367">
        <v>5.4359395037000002</v>
      </c>
      <c r="BR14" s="367">
        <v>5.4569422789999997</v>
      </c>
      <c r="BS14" s="367">
        <v>5.4221380457999997</v>
      </c>
      <c r="BT14" s="367">
        <v>5.4087439154999997</v>
      </c>
      <c r="BU14" s="367">
        <v>5.4729582335</v>
      </c>
      <c r="BV14" s="367">
        <v>5.550779082</v>
      </c>
    </row>
    <row r="15" spans="1:74" ht="11.15" customHeight="1" x14ac:dyDescent="0.25">
      <c r="A15" s="158" t="s">
        <v>294</v>
      </c>
      <c r="B15" s="169" t="s">
        <v>267</v>
      </c>
      <c r="C15" s="243">
        <v>14.829870548000001</v>
      </c>
      <c r="D15" s="243">
        <v>14.815033477</v>
      </c>
      <c r="E15" s="243">
        <v>14.693531292999999</v>
      </c>
      <c r="F15" s="243">
        <v>14.349472436999999</v>
      </c>
      <c r="G15" s="243">
        <v>14.282381358</v>
      </c>
      <c r="H15" s="243">
        <v>14.589059644000001</v>
      </c>
      <c r="I15" s="243">
        <v>14.588473972999999</v>
      </c>
      <c r="J15" s="243">
        <v>14.599671807</v>
      </c>
      <c r="K15" s="243">
        <v>14.534911048</v>
      </c>
      <c r="L15" s="243">
        <v>14.553467694</v>
      </c>
      <c r="M15" s="243">
        <v>14.695878446</v>
      </c>
      <c r="N15" s="243">
        <v>14.721453788</v>
      </c>
      <c r="O15" s="243">
        <v>14.738608672</v>
      </c>
      <c r="P15" s="243">
        <v>14.733611961999999</v>
      </c>
      <c r="Q15" s="243">
        <v>14.707459472</v>
      </c>
      <c r="R15" s="243">
        <v>14.757960262999999</v>
      </c>
      <c r="S15" s="243">
        <v>12.49521715</v>
      </c>
      <c r="T15" s="243">
        <v>12.289604869</v>
      </c>
      <c r="U15" s="243">
        <v>12.340020763</v>
      </c>
      <c r="V15" s="243">
        <v>12.888551335000001</v>
      </c>
      <c r="W15" s="243">
        <v>12.912187316000001</v>
      </c>
      <c r="X15" s="243">
        <v>13.05257784</v>
      </c>
      <c r="Y15" s="243">
        <v>13.149003149</v>
      </c>
      <c r="Z15" s="243">
        <v>13.184562123999999</v>
      </c>
      <c r="AA15" s="243">
        <v>13.347719688</v>
      </c>
      <c r="AB15" s="243">
        <v>13.404938842</v>
      </c>
      <c r="AC15" s="243">
        <v>13.513642931</v>
      </c>
      <c r="AD15" s="243">
        <v>13.661440152999999</v>
      </c>
      <c r="AE15" s="243">
        <v>13.665379113</v>
      </c>
      <c r="AF15" s="243">
        <v>13.634845768</v>
      </c>
      <c r="AG15" s="243">
        <v>13.696093642999999</v>
      </c>
      <c r="AH15" s="243">
        <v>13.41327965</v>
      </c>
      <c r="AI15" s="243">
        <v>13.771057963000001</v>
      </c>
      <c r="AJ15" s="243">
        <v>14.164488963</v>
      </c>
      <c r="AK15" s="243">
        <v>14.315020002000001</v>
      </c>
      <c r="AL15" s="243">
        <v>14.323740473000001</v>
      </c>
      <c r="AM15" s="243">
        <v>14.39149838</v>
      </c>
      <c r="AN15" s="243">
        <v>14.445047874</v>
      </c>
      <c r="AO15" s="243">
        <v>14.342086279</v>
      </c>
      <c r="AP15" s="243">
        <v>13.176435517</v>
      </c>
      <c r="AQ15" s="243">
        <v>13.46183636</v>
      </c>
      <c r="AR15" s="243">
        <v>13.54311895</v>
      </c>
      <c r="AS15" s="243">
        <v>13.790788815000001</v>
      </c>
      <c r="AT15" s="243">
        <v>13.4687514</v>
      </c>
      <c r="AU15" s="243">
        <v>13.410538356</v>
      </c>
      <c r="AV15" s="243">
        <v>13.549485667000001</v>
      </c>
      <c r="AW15" s="243">
        <v>14.119155286</v>
      </c>
      <c r="AX15" s="243">
        <v>14.101870463999999</v>
      </c>
      <c r="AY15" s="243">
        <v>14.014883468000001</v>
      </c>
      <c r="AZ15" s="367">
        <v>13.609560433</v>
      </c>
      <c r="BA15" s="367">
        <v>12.998492241999999</v>
      </c>
      <c r="BB15" s="367">
        <v>12.48138103</v>
      </c>
      <c r="BC15" s="367">
        <v>12.374570778000001</v>
      </c>
      <c r="BD15" s="367">
        <v>12.768109997</v>
      </c>
      <c r="BE15" s="367">
        <v>12.861019422</v>
      </c>
      <c r="BF15" s="367">
        <v>12.741129704</v>
      </c>
      <c r="BG15" s="367">
        <v>12.788291944999999</v>
      </c>
      <c r="BH15" s="367">
        <v>12.848819722</v>
      </c>
      <c r="BI15" s="367">
        <v>12.888230165</v>
      </c>
      <c r="BJ15" s="367">
        <v>12.891169603</v>
      </c>
      <c r="BK15" s="367">
        <v>12.911047756</v>
      </c>
      <c r="BL15" s="367">
        <v>12.915440244999999</v>
      </c>
      <c r="BM15" s="367">
        <v>12.896381646</v>
      </c>
      <c r="BN15" s="367">
        <v>12.894026632999999</v>
      </c>
      <c r="BO15" s="367">
        <v>12.840488204</v>
      </c>
      <c r="BP15" s="367">
        <v>12.916850324</v>
      </c>
      <c r="BQ15" s="367">
        <v>12.924465358999999</v>
      </c>
      <c r="BR15" s="367">
        <v>12.802816030000001</v>
      </c>
      <c r="BS15" s="367">
        <v>12.859545397</v>
      </c>
      <c r="BT15" s="367">
        <v>12.919998993</v>
      </c>
      <c r="BU15" s="367">
        <v>12.960279492</v>
      </c>
      <c r="BV15" s="367">
        <v>12.96430163</v>
      </c>
    </row>
    <row r="16" spans="1:74" ht="11.15" customHeight="1" x14ac:dyDescent="0.25">
      <c r="A16" s="158" t="s">
        <v>295</v>
      </c>
      <c r="B16" s="169" t="s">
        <v>268</v>
      </c>
      <c r="C16" s="243">
        <v>4.8443651000000001</v>
      </c>
      <c r="D16" s="243">
        <v>4.8133651000000004</v>
      </c>
      <c r="E16" s="243">
        <v>4.9293651000000001</v>
      </c>
      <c r="F16" s="243">
        <v>4.8583651000000003</v>
      </c>
      <c r="G16" s="243">
        <v>4.8583651000000003</v>
      </c>
      <c r="H16" s="243">
        <v>4.9553650999999999</v>
      </c>
      <c r="I16" s="243">
        <v>4.8733651</v>
      </c>
      <c r="J16" s="243">
        <v>4.8503651000000003</v>
      </c>
      <c r="K16" s="243">
        <v>4.8463650999999999</v>
      </c>
      <c r="L16" s="243">
        <v>4.8353650999999997</v>
      </c>
      <c r="M16" s="243">
        <v>4.8623650999999999</v>
      </c>
      <c r="N16" s="243">
        <v>4.8253651</v>
      </c>
      <c r="O16" s="243">
        <v>4.9279381999999998</v>
      </c>
      <c r="P16" s="243">
        <v>4.8629382000000003</v>
      </c>
      <c r="Q16" s="243">
        <v>4.8769033999999998</v>
      </c>
      <c r="R16" s="243">
        <v>4.8070301000000004</v>
      </c>
      <c r="S16" s="243">
        <v>4.8279078000000002</v>
      </c>
      <c r="T16" s="243">
        <v>4.9183836999999997</v>
      </c>
      <c r="U16" s="243">
        <v>4.8500211999999996</v>
      </c>
      <c r="V16" s="243">
        <v>4.8958203999999999</v>
      </c>
      <c r="W16" s="243">
        <v>4.8951390999999997</v>
      </c>
      <c r="X16" s="243">
        <v>4.8358596</v>
      </c>
      <c r="Y16" s="243">
        <v>4.8551390999999997</v>
      </c>
      <c r="Z16" s="243">
        <v>4.7987906000000002</v>
      </c>
      <c r="AA16" s="243">
        <v>4.9963031000000004</v>
      </c>
      <c r="AB16" s="243">
        <v>4.9489343999999997</v>
      </c>
      <c r="AC16" s="243">
        <v>5.0344392999999998</v>
      </c>
      <c r="AD16" s="243">
        <v>5.0040579999999997</v>
      </c>
      <c r="AE16" s="243">
        <v>5.0242775000000002</v>
      </c>
      <c r="AF16" s="243">
        <v>5.0758359000000004</v>
      </c>
      <c r="AG16" s="243">
        <v>4.9943404999999998</v>
      </c>
      <c r="AH16" s="243">
        <v>5.0033810605999998</v>
      </c>
      <c r="AI16" s="243">
        <v>5.0363810606000001</v>
      </c>
      <c r="AJ16" s="243">
        <v>4.9573810606000004</v>
      </c>
      <c r="AK16" s="243">
        <v>4.9653810606000004</v>
      </c>
      <c r="AL16" s="243">
        <v>4.8753810605999996</v>
      </c>
      <c r="AM16" s="243">
        <v>5.2078464715999999</v>
      </c>
      <c r="AN16" s="243">
        <v>5.1168464715999997</v>
      </c>
      <c r="AO16" s="243">
        <v>5.1958464716000003</v>
      </c>
      <c r="AP16" s="243">
        <v>5.1658464716000001</v>
      </c>
      <c r="AQ16" s="243">
        <v>5.1638464716000003</v>
      </c>
      <c r="AR16" s="243">
        <v>5.2108464716</v>
      </c>
      <c r="AS16" s="243">
        <v>5.0588464715999999</v>
      </c>
      <c r="AT16" s="243">
        <v>5.0188459999999999</v>
      </c>
      <c r="AU16" s="243">
        <v>5.0728464716000001</v>
      </c>
      <c r="AV16" s="243">
        <v>5.0918464716000003</v>
      </c>
      <c r="AW16" s="243">
        <v>5.1175331311000001</v>
      </c>
      <c r="AX16" s="243">
        <v>5.0561896296000004</v>
      </c>
      <c r="AY16" s="243">
        <v>5.2150601997999999</v>
      </c>
      <c r="AZ16" s="367">
        <v>5.2050803887999999</v>
      </c>
      <c r="BA16" s="367">
        <v>5.2010808974999998</v>
      </c>
      <c r="BB16" s="367">
        <v>5.2078799749</v>
      </c>
      <c r="BC16" s="367">
        <v>5.2315310232999996</v>
      </c>
      <c r="BD16" s="367">
        <v>5.2670979832000002</v>
      </c>
      <c r="BE16" s="367">
        <v>5.1997005061000001</v>
      </c>
      <c r="BF16" s="367">
        <v>5.2368963109999997</v>
      </c>
      <c r="BG16" s="367">
        <v>5.2577093776000003</v>
      </c>
      <c r="BH16" s="367">
        <v>5.2772841739</v>
      </c>
      <c r="BI16" s="367">
        <v>5.2955104449999997</v>
      </c>
      <c r="BJ16" s="367">
        <v>5.2511918160000004</v>
      </c>
      <c r="BK16" s="367">
        <v>5.2182220669000001</v>
      </c>
      <c r="BL16" s="367">
        <v>5.2084175716000001</v>
      </c>
      <c r="BM16" s="367">
        <v>5.2011170233000001</v>
      </c>
      <c r="BN16" s="367">
        <v>5.2073703333000001</v>
      </c>
      <c r="BO16" s="367">
        <v>5.2293639059999997</v>
      </c>
      <c r="BP16" s="367">
        <v>5.2654756242999996</v>
      </c>
      <c r="BQ16" s="367">
        <v>5.1971147699999998</v>
      </c>
      <c r="BR16" s="367">
        <v>5.2323466125999998</v>
      </c>
      <c r="BS16" s="367">
        <v>5.2528257612999996</v>
      </c>
      <c r="BT16" s="367">
        <v>5.2704651596999996</v>
      </c>
      <c r="BU16" s="367">
        <v>5.2874243390000002</v>
      </c>
      <c r="BV16" s="367">
        <v>5.2427805706999999</v>
      </c>
    </row>
    <row r="17" spans="1:74" ht="11.15" customHeight="1" x14ac:dyDescent="0.25">
      <c r="A17" s="158" t="s">
        <v>296</v>
      </c>
      <c r="B17" s="169" t="s">
        <v>270</v>
      </c>
      <c r="C17" s="243">
        <v>14.016737591</v>
      </c>
      <c r="D17" s="243">
        <v>13.897111646999999</v>
      </c>
      <c r="E17" s="243">
        <v>14.089102885000001</v>
      </c>
      <c r="F17" s="243">
        <v>14.416864446</v>
      </c>
      <c r="G17" s="243">
        <v>14.935856936</v>
      </c>
      <c r="H17" s="243">
        <v>14.873169196999999</v>
      </c>
      <c r="I17" s="243">
        <v>14.944386387</v>
      </c>
      <c r="J17" s="243">
        <v>15.318414263999999</v>
      </c>
      <c r="K17" s="243">
        <v>15.207696196000001</v>
      </c>
      <c r="L17" s="243">
        <v>15.157802093000001</v>
      </c>
      <c r="M17" s="243">
        <v>14.977210452</v>
      </c>
      <c r="N17" s="243">
        <v>14.533428159</v>
      </c>
      <c r="O17" s="243">
        <v>14.493606524</v>
      </c>
      <c r="P17" s="243">
        <v>14.308791526</v>
      </c>
      <c r="Q17" s="243">
        <v>14.443987415</v>
      </c>
      <c r="R17" s="243">
        <v>14.137295413</v>
      </c>
      <c r="S17" s="243">
        <v>13.814976262</v>
      </c>
      <c r="T17" s="243">
        <v>14.465842715999999</v>
      </c>
      <c r="U17" s="243">
        <v>14.721783427</v>
      </c>
      <c r="V17" s="243">
        <v>14.756789266</v>
      </c>
      <c r="W17" s="243">
        <v>14.526524714000001</v>
      </c>
      <c r="X17" s="243">
        <v>14.386290555</v>
      </c>
      <c r="Y17" s="243">
        <v>13.924647338</v>
      </c>
      <c r="Z17" s="243">
        <v>13.620210706</v>
      </c>
      <c r="AA17" s="243">
        <v>13.854349713</v>
      </c>
      <c r="AB17" s="243">
        <v>13.732994218</v>
      </c>
      <c r="AC17" s="243">
        <v>13.819329177</v>
      </c>
      <c r="AD17" s="243">
        <v>14.192679138000001</v>
      </c>
      <c r="AE17" s="243">
        <v>14.500117296999999</v>
      </c>
      <c r="AF17" s="243">
        <v>14.533969042000001</v>
      </c>
      <c r="AG17" s="243">
        <v>14.742066621999999</v>
      </c>
      <c r="AH17" s="243">
        <v>14.651016493</v>
      </c>
      <c r="AI17" s="243">
        <v>14.661208402</v>
      </c>
      <c r="AJ17" s="243">
        <v>14.033121188000001</v>
      </c>
      <c r="AK17" s="243">
        <v>13.875438189</v>
      </c>
      <c r="AL17" s="243">
        <v>13.50189297</v>
      </c>
      <c r="AM17" s="243">
        <v>13.792572596999999</v>
      </c>
      <c r="AN17" s="243">
        <v>13.950188234000001</v>
      </c>
      <c r="AO17" s="243">
        <v>13.952931728999999</v>
      </c>
      <c r="AP17" s="243">
        <v>14.313572208</v>
      </c>
      <c r="AQ17" s="243">
        <v>14.616234148</v>
      </c>
      <c r="AR17" s="243">
        <v>14.676652161</v>
      </c>
      <c r="AS17" s="243">
        <v>14.899652172</v>
      </c>
      <c r="AT17" s="243">
        <v>15.0055703</v>
      </c>
      <c r="AU17" s="243">
        <v>14.932576236999999</v>
      </c>
      <c r="AV17" s="243">
        <v>14.967592053000001</v>
      </c>
      <c r="AW17" s="243">
        <v>14.666351675</v>
      </c>
      <c r="AX17" s="243">
        <v>14.333054049999999</v>
      </c>
      <c r="AY17" s="243">
        <v>14.326239448999999</v>
      </c>
      <c r="AZ17" s="367">
        <v>14.440758381</v>
      </c>
      <c r="BA17" s="367">
        <v>14.372184916</v>
      </c>
      <c r="BB17" s="367">
        <v>14.744137192</v>
      </c>
      <c r="BC17" s="367">
        <v>15.186849885000001</v>
      </c>
      <c r="BD17" s="367">
        <v>15.307991657000001</v>
      </c>
      <c r="BE17" s="367">
        <v>15.432112813</v>
      </c>
      <c r="BF17" s="367">
        <v>15.240634965</v>
      </c>
      <c r="BG17" s="367">
        <v>15.244392082999999</v>
      </c>
      <c r="BH17" s="367">
        <v>15.132637023999999</v>
      </c>
      <c r="BI17" s="367">
        <v>14.926669323</v>
      </c>
      <c r="BJ17" s="367">
        <v>14.635940482000001</v>
      </c>
      <c r="BK17" s="367">
        <v>14.501920619</v>
      </c>
      <c r="BL17" s="367">
        <v>14.503025189000001</v>
      </c>
      <c r="BM17" s="367">
        <v>14.461821067000001</v>
      </c>
      <c r="BN17" s="367">
        <v>14.833172734</v>
      </c>
      <c r="BO17" s="367">
        <v>15.28396918</v>
      </c>
      <c r="BP17" s="367">
        <v>15.410490232000001</v>
      </c>
      <c r="BQ17" s="367">
        <v>15.587595755000001</v>
      </c>
      <c r="BR17" s="367">
        <v>15.444230476</v>
      </c>
      <c r="BS17" s="367">
        <v>15.478996676</v>
      </c>
      <c r="BT17" s="367">
        <v>15.386561159999999</v>
      </c>
      <c r="BU17" s="367">
        <v>15.211960796</v>
      </c>
      <c r="BV17" s="367">
        <v>14.951910877</v>
      </c>
    </row>
    <row r="18" spans="1:74" ht="11.15" customHeight="1" x14ac:dyDescent="0.25">
      <c r="A18" s="158" t="s">
        <v>298</v>
      </c>
      <c r="B18" s="169" t="s">
        <v>1373</v>
      </c>
      <c r="C18" s="243">
        <v>99.872430398999995</v>
      </c>
      <c r="D18" s="243">
        <v>99.688688890999998</v>
      </c>
      <c r="E18" s="243">
        <v>99.718607148999993</v>
      </c>
      <c r="F18" s="243">
        <v>100.05304284</v>
      </c>
      <c r="G18" s="243">
        <v>99.860288944000004</v>
      </c>
      <c r="H18" s="243">
        <v>100.27481280000001</v>
      </c>
      <c r="I18" s="243">
        <v>99.759425992999994</v>
      </c>
      <c r="J18" s="243">
        <v>100.88564242</v>
      </c>
      <c r="K18" s="243">
        <v>99.212730566000005</v>
      </c>
      <c r="L18" s="243">
        <v>101.06407831</v>
      </c>
      <c r="M18" s="243">
        <v>101.74717554999999</v>
      </c>
      <c r="N18" s="243">
        <v>101.43111822</v>
      </c>
      <c r="O18" s="243">
        <v>101.0011904</v>
      </c>
      <c r="P18" s="243">
        <v>99.816437489999998</v>
      </c>
      <c r="Q18" s="243">
        <v>100.06802015</v>
      </c>
      <c r="R18" s="243">
        <v>99.448447958000003</v>
      </c>
      <c r="S18" s="243">
        <v>88.142924889</v>
      </c>
      <c r="T18" s="243">
        <v>88.281987071000003</v>
      </c>
      <c r="U18" s="243">
        <v>90.139823608</v>
      </c>
      <c r="V18" s="243">
        <v>91.081676024000004</v>
      </c>
      <c r="W18" s="243">
        <v>91.169144075999995</v>
      </c>
      <c r="X18" s="243">
        <v>91.455452793000006</v>
      </c>
      <c r="Y18" s="243">
        <v>93.118049966000001</v>
      </c>
      <c r="Z18" s="243">
        <v>93.062008632000001</v>
      </c>
      <c r="AA18" s="243">
        <v>93.865174835999994</v>
      </c>
      <c r="AB18" s="243">
        <v>90.528996702000001</v>
      </c>
      <c r="AC18" s="243">
        <v>93.828301713000002</v>
      </c>
      <c r="AD18" s="243">
        <v>93.992026488999997</v>
      </c>
      <c r="AE18" s="243">
        <v>94.945758321</v>
      </c>
      <c r="AF18" s="243">
        <v>95.520483752000004</v>
      </c>
      <c r="AG18" s="243">
        <v>97.016843804999993</v>
      </c>
      <c r="AH18" s="243">
        <v>96.487301424999998</v>
      </c>
      <c r="AI18" s="243">
        <v>96.711834811000003</v>
      </c>
      <c r="AJ18" s="243">
        <v>98.074003978999997</v>
      </c>
      <c r="AK18" s="243">
        <v>98.714062440000006</v>
      </c>
      <c r="AL18" s="243">
        <v>98.225646670000003</v>
      </c>
      <c r="AM18" s="243">
        <v>98.074336458000005</v>
      </c>
      <c r="AN18" s="243">
        <v>98.980213105000004</v>
      </c>
      <c r="AO18" s="243">
        <v>99.452357585000001</v>
      </c>
      <c r="AP18" s="243">
        <v>98.626245130000001</v>
      </c>
      <c r="AQ18" s="243">
        <v>98.535531797000004</v>
      </c>
      <c r="AR18" s="243">
        <v>99.080764385999998</v>
      </c>
      <c r="AS18" s="243">
        <v>100.27554342000001</v>
      </c>
      <c r="AT18" s="243">
        <v>100.91587628000001</v>
      </c>
      <c r="AU18" s="243">
        <v>101.22323372</v>
      </c>
      <c r="AV18" s="243">
        <v>101.37231011999999</v>
      </c>
      <c r="AW18" s="243">
        <v>101.50647459</v>
      </c>
      <c r="AX18" s="243">
        <v>101.28191332</v>
      </c>
      <c r="AY18" s="243">
        <v>100.9532732</v>
      </c>
      <c r="AZ18" s="367">
        <v>100.79367941</v>
      </c>
      <c r="BA18" s="367">
        <v>100.35149181</v>
      </c>
      <c r="BB18" s="367">
        <v>100.20650826000001</v>
      </c>
      <c r="BC18" s="367">
        <v>100.56744294000001</v>
      </c>
      <c r="BD18" s="367">
        <v>101.36261301</v>
      </c>
      <c r="BE18" s="367">
        <v>101.7204085</v>
      </c>
      <c r="BF18" s="367">
        <v>101.47706488999999</v>
      </c>
      <c r="BG18" s="367">
        <v>101.21627364</v>
      </c>
      <c r="BH18" s="367">
        <v>101.39628034</v>
      </c>
      <c r="BI18" s="367">
        <v>101.66211265</v>
      </c>
      <c r="BJ18" s="367">
        <v>101.43716404</v>
      </c>
      <c r="BK18" s="367">
        <v>101.86098839</v>
      </c>
      <c r="BL18" s="367">
        <v>101.86322835999999</v>
      </c>
      <c r="BM18" s="367">
        <v>101.9798273</v>
      </c>
      <c r="BN18" s="367">
        <v>102.14788720999999</v>
      </c>
      <c r="BO18" s="367">
        <v>102.4050289</v>
      </c>
      <c r="BP18" s="367">
        <v>102.82982425</v>
      </c>
      <c r="BQ18" s="367">
        <v>103.18807685</v>
      </c>
      <c r="BR18" s="367">
        <v>102.96528367000001</v>
      </c>
      <c r="BS18" s="367">
        <v>102.75430797999999</v>
      </c>
      <c r="BT18" s="367">
        <v>103.02911331</v>
      </c>
      <c r="BU18" s="367">
        <v>103.20489523000001</v>
      </c>
      <c r="BV18" s="367">
        <v>103.08956861</v>
      </c>
    </row>
    <row r="19" spans="1:74" ht="11.15" customHeight="1" x14ac:dyDescent="0.25">
      <c r="B19" s="169"/>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3"/>
      <c r="AM19" s="243"/>
      <c r="AN19" s="243"/>
      <c r="AO19" s="243"/>
      <c r="AP19" s="243"/>
      <c r="AQ19" s="243"/>
      <c r="AR19" s="243"/>
      <c r="AS19" s="243"/>
      <c r="AT19" s="243"/>
      <c r="AU19" s="243"/>
      <c r="AV19" s="243"/>
      <c r="AW19" s="243"/>
      <c r="AX19" s="243"/>
      <c r="AY19" s="243"/>
      <c r="AZ19" s="367"/>
      <c r="BA19" s="367"/>
      <c r="BB19" s="367"/>
      <c r="BC19" s="367"/>
      <c r="BD19" s="367"/>
      <c r="BE19" s="367"/>
      <c r="BF19" s="367"/>
      <c r="BG19" s="367"/>
      <c r="BH19" s="367"/>
      <c r="BI19" s="367"/>
      <c r="BJ19" s="367"/>
      <c r="BK19" s="367"/>
      <c r="BL19" s="367"/>
      <c r="BM19" s="367"/>
      <c r="BN19" s="367"/>
      <c r="BO19" s="367"/>
      <c r="BP19" s="367"/>
      <c r="BQ19" s="367"/>
      <c r="BR19" s="367"/>
      <c r="BS19" s="367"/>
      <c r="BT19" s="367"/>
      <c r="BU19" s="367"/>
      <c r="BV19" s="367"/>
    </row>
    <row r="20" spans="1:74" ht="11.15" customHeight="1" x14ac:dyDescent="0.25">
      <c r="A20" s="158" t="s">
        <v>369</v>
      </c>
      <c r="B20" s="169" t="s">
        <v>1374</v>
      </c>
      <c r="C20" s="243">
        <v>64.428044010999997</v>
      </c>
      <c r="D20" s="243">
        <v>64.252783164999997</v>
      </c>
      <c r="E20" s="243">
        <v>64.73270325</v>
      </c>
      <c r="F20" s="243">
        <v>65.007835643999996</v>
      </c>
      <c r="G20" s="243">
        <v>65.151294715999995</v>
      </c>
      <c r="H20" s="243">
        <v>65.477177303000005</v>
      </c>
      <c r="I20" s="243">
        <v>65.388590905000001</v>
      </c>
      <c r="J20" s="243">
        <v>66.289212014</v>
      </c>
      <c r="K20" s="243">
        <v>66.215310634999994</v>
      </c>
      <c r="L20" s="243">
        <v>66.647692444</v>
      </c>
      <c r="M20" s="243">
        <v>67.462928887999993</v>
      </c>
      <c r="N20" s="243">
        <v>67.221040880000004</v>
      </c>
      <c r="O20" s="243">
        <v>67.202979103999994</v>
      </c>
      <c r="P20" s="243">
        <v>66.767804002000005</v>
      </c>
      <c r="Q20" s="243">
        <v>66.810833967999997</v>
      </c>
      <c r="R20" s="243">
        <v>64.177415256000003</v>
      </c>
      <c r="S20" s="243">
        <v>58.815506118000002</v>
      </c>
      <c r="T20" s="243">
        <v>60.909266070999998</v>
      </c>
      <c r="U20" s="243">
        <v>62.130844547000002</v>
      </c>
      <c r="V20" s="243">
        <v>62.068710688000003</v>
      </c>
      <c r="W20" s="243">
        <v>62.038290382</v>
      </c>
      <c r="X20" s="243">
        <v>61.996169977999998</v>
      </c>
      <c r="Y20" s="243">
        <v>62.883805002000003</v>
      </c>
      <c r="Z20" s="243">
        <v>62.630321434000003</v>
      </c>
      <c r="AA20" s="243">
        <v>63.265664844</v>
      </c>
      <c r="AB20" s="243">
        <v>60.413838513000002</v>
      </c>
      <c r="AC20" s="243">
        <v>63.546376631000001</v>
      </c>
      <c r="AD20" s="243">
        <v>63.630067255</v>
      </c>
      <c r="AE20" s="243">
        <v>64.085723291999997</v>
      </c>
      <c r="AF20" s="243">
        <v>64.107407684999998</v>
      </c>
      <c r="AG20" s="243">
        <v>64.862767738000002</v>
      </c>
      <c r="AH20" s="243">
        <v>64.338609031000004</v>
      </c>
      <c r="AI20" s="243">
        <v>64.156378380000007</v>
      </c>
      <c r="AJ20" s="243">
        <v>65.239283510000007</v>
      </c>
      <c r="AK20" s="243">
        <v>65.584802613999997</v>
      </c>
      <c r="AL20" s="243">
        <v>64.875858776000001</v>
      </c>
      <c r="AM20" s="243">
        <v>64.632536864000002</v>
      </c>
      <c r="AN20" s="243">
        <v>64.870295306000003</v>
      </c>
      <c r="AO20" s="243">
        <v>65.728434183000005</v>
      </c>
      <c r="AP20" s="243">
        <v>64.607955501000006</v>
      </c>
      <c r="AQ20" s="243">
        <v>65.006710499999997</v>
      </c>
      <c r="AR20" s="243">
        <v>65.336896690000003</v>
      </c>
      <c r="AS20" s="243">
        <v>66.279658252000004</v>
      </c>
      <c r="AT20" s="243">
        <v>65.888939281000006</v>
      </c>
      <c r="AU20" s="243">
        <v>66.111216423000002</v>
      </c>
      <c r="AV20" s="243">
        <v>66.728237321999998</v>
      </c>
      <c r="AW20" s="243">
        <v>67.252485637000007</v>
      </c>
      <c r="AX20" s="243">
        <v>66.860480652000007</v>
      </c>
      <c r="AY20" s="243">
        <v>67.104566094000006</v>
      </c>
      <c r="AZ20" s="367">
        <v>66.657388738999998</v>
      </c>
      <c r="BA20" s="367">
        <v>66.362273985000002</v>
      </c>
      <c r="BB20" s="367">
        <v>66.194087725000003</v>
      </c>
      <c r="BC20" s="367">
        <v>66.484406148000005</v>
      </c>
      <c r="BD20" s="367">
        <v>67.134676518999996</v>
      </c>
      <c r="BE20" s="367">
        <v>67.513070419000002</v>
      </c>
      <c r="BF20" s="367">
        <v>67.249449694999996</v>
      </c>
      <c r="BG20" s="367">
        <v>67.024408003999994</v>
      </c>
      <c r="BH20" s="367">
        <v>67.393528458000006</v>
      </c>
      <c r="BI20" s="367">
        <v>67.695957403999998</v>
      </c>
      <c r="BJ20" s="367">
        <v>67.394087192000001</v>
      </c>
      <c r="BK20" s="367">
        <v>67.055068719000005</v>
      </c>
      <c r="BL20" s="367">
        <v>67.153942713000006</v>
      </c>
      <c r="BM20" s="367">
        <v>67.207944967000003</v>
      </c>
      <c r="BN20" s="367">
        <v>67.417734039999999</v>
      </c>
      <c r="BO20" s="367">
        <v>67.644340538999998</v>
      </c>
      <c r="BP20" s="367">
        <v>67.964000756999994</v>
      </c>
      <c r="BQ20" s="367">
        <v>68.307894345999998</v>
      </c>
      <c r="BR20" s="367">
        <v>68.074938392999996</v>
      </c>
      <c r="BS20" s="367">
        <v>67.909606937000007</v>
      </c>
      <c r="BT20" s="367">
        <v>68.308647398000005</v>
      </c>
      <c r="BU20" s="367">
        <v>68.631054993999996</v>
      </c>
      <c r="BV20" s="367">
        <v>68.448747529000002</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442"/>
      <c r="BA21" s="442"/>
      <c r="BB21" s="442"/>
      <c r="BC21" s="442"/>
      <c r="BD21" s="442"/>
      <c r="BE21" s="442"/>
      <c r="BF21" s="442"/>
      <c r="BG21" s="442"/>
      <c r="BH21" s="442"/>
      <c r="BI21" s="442"/>
      <c r="BJ21" s="368"/>
      <c r="BK21" s="368"/>
      <c r="BL21" s="368"/>
      <c r="BM21" s="368"/>
      <c r="BN21" s="368"/>
      <c r="BO21" s="368"/>
      <c r="BP21" s="368"/>
      <c r="BQ21" s="368"/>
      <c r="BR21" s="368"/>
      <c r="BS21" s="368"/>
      <c r="BT21" s="368"/>
      <c r="BU21" s="368"/>
      <c r="BV21" s="368"/>
    </row>
    <row r="22" spans="1:74" ht="11.15" customHeight="1" x14ac:dyDescent="0.25">
      <c r="B22" s="245" t="s">
        <v>1008</v>
      </c>
      <c r="C22" s="243"/>
      <c r="D22" s="243"/>
      <c r="E22" s="243"/>
      <c r="F22" s="243"/>
      <c r="G22" s="243"/>
      <c r="H22" s="243"/>
      <c r="I22" s="243"/>
      <c r="J22" s="243"/>
      <c r="K22" s="243"/>
      <c r="L22" s="243"/>
      <c r="M22" s="243"/>
      <c r="N22" s="243"/>
      <c r="O22" s="243"/>
      <c r="P22" s="243"/>
      <c r="Q22" s="243"/>
      <c r="R22" s="243"/>
      <c r="S22" s="243"/>
      <c r="T22" s="243"/>
      <c r="U22" s="243"/>
      <c r="V22" s="243"/>
      <c r="W22" s="243"/>
      <c r="X22" s="243"/>
      <c r="Y22" s="243"/>
      <c r="Z22" s="243"/>
      <c r="AA22" s="243"/>
      <c r="AB22" s="243"/>
      <c r="AC22" s="243"/>
      <c r="AD22" s="243"/>
      <c r="AE22" s="243"/>
      <c r="AF22" s="243"/>
      <c r="AG22" s="243"/>
      <c r="AH22" s="243"/>
      <c r="AI22" s="243"/>
      <c r="AJ22" s="243"/>
      <c r="AK22" s="243"/>
      <c r="AL22" s="243"/>
      <c r="AM22" s="243"/>
      <c r="AN22" s="243"/>
      <c r="AO22" s="243"/>
      <c r="AP22" s="243"/>
      <c r="AQ22" s="243"/>
      <c r="AR22" s="243"/>
      <c r="AS22" s="243"/>
      <c r="AT22" s="243"/>
      <c r="AU22" s="243"/>
      <c r="AV22" s="243"/>
      <c r="AW22" s="243"/>
      <c r="AX22" s="243"/>
      <c r="AY22" s="243"/>
      <c r="AZ22" s="367"/>
      <c r="BA22" s="367"/>
      <c r="BB22" s="367"/>
      <c r="BC22" s="367"/>
      <c r="BD22" s="367"/>
      <c r="BE22" s="367"/>
      <c r="BF22" s="367"/>
      <c r="BG22" s="367"/>
      <c r="BH22" s="367"/>
      <c r="BI22" s="367"/>
      <c r="BJ22" s="367"/>
      <c r="BK22" s="367"/>
      <c r="BL22" s="367"/>
      <c r="BM22" s="367"/>
      <c r="BN22" s="367"/>
      <c r="BO22" s="367"/>
      <c r="BP22" s="367"/>
      <c r="BQ22" s="367"/>
      <c r="BR22" s="367"/>
      <c r="BS22" s="367"/>
      <c r="BT22" s="367"/>
      <c r="BU22" s="367"/>
      <c r="BV22" s="367"/>
    </row>
    <row r="23" spans="1:74" ht="11.15" customHeight="1" x14ac:dyDescent="0.25">
      <c r="A23" s="158" t="s">
        <v>279</v>
      </c>
      <c r="B23" s="169" t="s">
        <v>242</v>
      </c>
      <c r="C23" s="243">
        <v>47.964896291000002</v>
      </c>
      <c r="D23" s="243">
        <v>48.320729526000001</v>
      </c>
      <c r="E23" s="243">
        <v>46.828750124000003</v>
      </c>
      <c r="F23" s="243">
        <v>47.538343546</v>
      </c>
      <c r="G23" s="243">
        <v>46.716719380000001</v>
      </c>
      <c r="H23" s="243">
        <v>47.410365274</v>
      </c>
      <c r="I23" s="243">
        <v>48.545120744999998</v>
      </c>
      <c r="J23" s="243">
        <v>48.799879109000003</v>
      </c>
      <c r="K23" s="243">
        <v>47.419750727</v>
      </c>
      <c r="L23" s="243">
        <v>47.785288829000002</v>
      </c>
      <c r="M23" s="243">
        <v>47.869890812000001</v>
      </c>
      <c r="N23" s="243">
        <v>47.749789002999997</v>
      </c>
      <c r="O23" s="243">
        <v>46.054900746999998</v>
      </c>
      <c r="P23" s="243">
        <v>47.178753372000003</v>
      </c>
      <c r="Q23" s="243">
        <v>43.204545418999999</v>
      </c>
      <c r="R23" s="243">
        <v>34.989991596000003</v>
      </c>
      <c r="S23" s="243">
        <v>37.119287573999998</v>
      </c>
      <c r="T23" s="243">
        <v>40.344382170999999</v>
      </c>
      <c r="U23" s="243">
        <v>42.174515266</v>
      </c>
      <c r="V23" s="243">
        <v>41.826089326999998</v>
      </c>
      <c r="W23" s="243">
        <v>42.665345315000003</v>
      </c>
      <c r="X23" s="243">
        <v>42.726575652999998</v>
      </c>
      <c r="Y23" s="243">
        <v>42.764855869000002</v>
      </c>
      <c r="Z23" s="243">
        <v>43.114329755</v>
      </c>
      <c r="AA23" s="243">
        <v>41.784101773000003</v>
      </c>
      <c r="AB23" s="243">
        <v>41.905146037000002</v>
      </c>
      <c r="AC23" s="243">
        <v>43.693746820000001</v>
      </c>
      <c r="AD23" s="243">
        <v>43.314794548000002</v>
      </c>
      <c r="AE23" s="243">
        <v>43.29589764</v>
      </c>
      <c r="AF23" s="243">
        <v>45.596891073000002</v>
      </c>
      <c r="AG23" s="243">
        <v>45.591288988999999</v>
      </c>
      <c r="AH23" s="243">
        <v>45.733876332000001</v>
      </c>
      <c r="AI23" s="243">
        <v>46.082222176000002</v>
      </c>
      <c r="AJ23" s="243">
        <v>46.105683665000001</v>
      </c>
      <c r="AK23" s="243">
        <v>46.677876234000003</v>
      </c>
      <c r="AL23" s="243">
        <v>47.642061689999998</v>
      </c>
      <c r="AM23" s="243">
        <v>44.543586501</v>
      </c>
      <c r="AN23" s="243">
        <v>46.769733035999998</v>
      </c>
      <c r="AO23" s="243">
        <v>46.133855785999998</v>
      </c>
      <c r="AP23" s="243">
        <v>44.668694043000002</v>
      </c>
      <c r="AQ23" s="243">
        <v>45.114548184999997</v>
      </c>
      <c r="AR23" s="243">
        <v>46.339267067999998</v>
      </c>
      <c r="AS23" s="243">
        <v>46.353479006999997</v>
      </c>
      <c r="AT23" s="243">
        <v>47.022960744000002</v>
      </c>
      <c r="AU23" s="243">
        <v>46.489505848999997</v>
      </c>
      <c r="AV23" s="243">
        <v>45.309341602000003</v>
      </c>
      <c r="AW23" s="243">
        <v>46.492231670999999</v>
      </c>
      <c r="AX23" s="243">
        <v>46.116576125999998</v>
      </c>
      <c r="AY23" s="243">
        <v>44.796957868</v>
      </c>
      <c r="AZ23" s="367">
        <v>46.243914842000002</v>
      </c>
      <c r="BA23" s="367">
        <v>45.925390106000002</v>
      </c>
      <c r="BB23" s="367">
        <v>44.943168585999999</v>
      </c>
      <c r="BC23" s="367">
        <v>44.901641007999999</v>
      </c>
      <c r="BD23" s="367">
        <v>45.821911125</v>
      </c>
      <c r="BE23" s="367">
        <v>45.714644311999997</v>
      </c>
      <c r="BF23" s="367">
        <v>45.975186815999997</v>
      </c>
      <c r="BG23" s="367">
        <v>45.710316095000003</v>
      </c>
      <c r="BH23" s="367">
        <v>45.745106294000003</v>
      </c>
      <c r="BI23" s="367">
        <v>45.873374460000001</v>
      </c>
      <c r="BJ23" s="367">
        <v>46.468397195000001</v>
      </c>
      <c r="BK23" s="367">
        <v>45.016504470999998</v>
      </c>
      <c r="BL23" s="367">
        <v>46.516117389999998</v>
      </c>
      <c r="BM23" s="367">
        <v>45.686739502999998</v>
      </c>
      <c r="BN23" s="367">
        <v>45.118011029999998</v>
      </c>
      <c r="BO23" s="367">
        <v>44.963567945999998</v>
      </c>
      <c r="BP23" s="367">
        <v>45.831659236999997</v>
      </c>
      <c r="BQ23" s="367">
        <v>46.085731475000003</v>
      </c>
      <c r="BR23" s="367">
        <v>46.293501292999998</v>
      </c>
      <c r="BS23" s="367">
        <v>46.088638111999998</v>
      </c>
      <c r="BT23" s="367">
        <v>46.061239317999998</v>
      </c>
      <c r="BU23" s="367">
        <v>46.104407209999998</v>
      </c>
      <c r="BV23" s="367">
        <v>46.777896654000003</v>
      </c>
    </row>
    <row r="24" spans="1:74" ht="11.15" customHeight="1" x14ac:dyDescent="0.25">
      <c r="A24" s="158" t="s">
        <v>273</v>
      </c>
      <c r="B24" s="169" t="s">
        <v>243</v>
      </c>
      <c r="C24" s="243">
        <v>20.614982999999999</v>
      </c>
      <c r="D24" s="243">
        <v>20.283868999999999</v>
      </c>
      <c r="E24" s="243">
        <v>20.176247</v>
      </c>
      <c r="F24" s="243">
        <v>20.332601</v>
      </c>
      <c r="G24" s="243">
        <v>20.387087999999999</v>
      </c>
      <c r="H24" s="243">
        <v>20.653979</v>
      </c>
      <c r="I24" s="243">
        <v>20.734573999999999</v>
      </c>
      <c r="J24" s="243">
        <v>21.157913000000001</v>
      </c>
      <c r="K24" s="243">
        <v>20.248483</v>
      </c>
      <c r="L24" s="243">
        <v>20.713985999999998</v>
      </c>
      <c r="M24" s="243">
        <v>20.736152000000001</v>
      </c>
      <c r="N24" s="243">
        <v>20.442869000000002</v>
      </c>
      <c r="O24" s="243">
        <v>19.933385999999999</v>
      </c>
      <c r="P24" s="243">
        <v>20.132245999999999</v>
      </c>
      <c r="Q24" s="243">
        <v>18.462838000000001</v>
      </c>
      <c r="R24" s="243">
        <v>14.548503</v>
      </c>
      <c r="S24" s="243">
        <v>16.078182999999999</v>
      </c>
      <c r="T24" s="243">
        <v>17.578056</v>
      </c>
      <c r="U24" s="243">
        <v>18.381069</v>
      </c>
      <c r="V24" s="243">
        <v>18.557874000000002</v>
      </c>
      <c r="W24" s="243">
        <v>18.414828</v>
      </c>
      <c r="X24" s="243">
        <v>18.613648000000001</v>
      </c>
      <c r="Y24" s="243">
        <v>18.742515999999998</v>
      </c>
      <c r="Z24" s="243">
        <v>18.801689</v>
      </c>
      <c r="AA24" s="243">
        <v>18.814347999999999</v>
      </c>
      <c r="AB24" s="243">
        <v>17.699107999999999</v>
      </c>
      <c r="AC24" s="243">
        <v>19.132116</v>
      </c>
      <c r="AD24" s="243">
        <v>19.743698999999999</v>
      </c>
      <c r="AE24" s="243">
        <v>20.049742999999999</v>
      </c>
      <c r="AF24" s="243">
        <v>20.585872999999999</v>
      </c>
      <c r="AG24" s="243">
        <v>20.171831000000001</v>
      </c>
      <c r="AH24" s="243">
        <v>20.572572999999998</v>
      </c>
      <c r="AI24" s="243">
        <v>20.138569</v>
      </c>
      <c r="AJ24" s="243">
        <v>20.37715</v>
      </c>
      <c r="AK24" s="243">
        <v>20.572648000000001</v>
      </c>
      <c r="AL24" s="243">
        <v>20.656690000000001</v>
      </c>
      <c r="AM24" s="243">
        <v>19.731010000000001</v>
      </c>
      <c r="AN24" s="243">
        <v>20.435638000000001</v>
      </c>
      <c r="AO24" s="243">
        <v>20.511873999999999</v>
      </c>
      <c r="AP24" s="243">
        <v>19.957374999999999</v>
      </c>
      <c r="AQ24" s="243">
        <v>20.076819</v>
      </c>
      <c r="AR24" s="243">
        <v>20.771961000000001</v>
      </c>
      <c r="AS24" s="243">
        <v>20.345033000000001</v>
      </c>
      <c r="AT24" s="243">
        <v>20.601036000000001</v>
      </c>
      <c r="AU24" s="243">
        <v>20.469951999999999</v>
      </c>
      <c r="AV24" s="243">
        <v>20.414709999999999</v>
      </c>
      <c r="AW24" s="243">
        <v>20.593067999999999</v>
      </c>
      <c r="AX24" s="243">
        <v>19.782445867</v>
      </c>
      <c r="AY24" s="243">
        <v>19.471310078999998</v>
      </c>
      <c r="AZ24" s="367">
        <v>19.757470000000001</v>
      </c>
      <c r="BA24" s="367">
        <v>20.271039999999999</v>
      </c>
      <c r="BB24" s="367">
        <v>20.013570000000001</v>
      </c>
      <c r="BC24" s="367">
        <v>20.416029999999999</v>
      </c>
      <c r="BD24" s="367">
        <v>20.71106</v>
      </c>
      <c r="BE24" s="367">
        <v>20.425719999999998</v>
      </c>
      <c r="BF24" s="367">
        <v>20.6023</v>
      </c>
      <c r="BG24" s="367">
        <v>20.207270000000001</v>
      </c>
      <c r="BH24" s="367">
        <v>20.33258</v>
      </c>
      <c r="BI24" s="367">
        <v>20.475739999999998</v>
      </c>
      <c r="BJ24" s="367">
        <v>20.546859999999999</v>
      </c>
      <c r="BK24" s="367">
        <v>20.16432</v>
      </c>
      <c r="BL24" s="367">
        <v>20.312639999999998</v>
      </c>
      <c r="BM24" s="367">
        <v>20.302790000000002</v>
      </c>
      <c r="BN24" s="367">
        <v>20.261109999999999</v>
      </c>
      <c r="BO24" s="367">
        <v>20.535699999999999</v>
      </c>
      <c r="BP24" s="367">
        <v>20.76689</v>
      </c>
      <c r="BQ24" s="367">
        <v>20.785139999999998</v>
      </c>
      <c r="BR24" s="367">
        <v>20.89967</v>
      </c>
      <c r="BS24" s="367">
        <v>20.552420000000001</v>
      </c>
      <c r="BT24" s="367">
        <v>20.606839999999998</v>
      </c>
      <c r="BU24" s="367">
        <v>20.65888</v>
      </c>
      <c r="BV24" s="367">
        <v>20.808509999999998</v>
      </c>
    </row>
    <row r="25" spans="1:74" ht="11.15" customHeight="1" x14ac:dyDescent="0.25">
      <c r="A25" s="158" t="s">
        <v>274</v>
      </c>
      <c r="B25" s="169" t="s">
        <v>261</v>
      </c>
      <c r="C25" s="243">
        <v>0.11027016157</v>
      </c>
      <c r="D25" s="243">
        <v>0.10793995407</v>
      </c>
      <c r="E25" s="243">
        <v>0.1143326721</v>
      </c>
      <c r="F25" s="243">
        <v>0.11515354571</v>
      </c>
      <c r="G25" s="243">
        <v>0.11941773513999999</v>
      </c>
      <c r="H25" s="243">
        <v>0.12134094113</v>
      </c>
      <c r="I25" s="243">
        <v>0.13108097059000001</v>
      </c>
      <c r="J25" s="243">
        <v>0.13110865734999999</v>
      </c>
      <c r="K25" s="243">
        <v>0.13163406057999999</v>
      </c>
      <c r="L25" s="243">
        <v>0.12379737758000001</v>
      </c>
      <c r="M25" s="243">
        <v>0.12253547831</v>
      </c>
      <c r="N25" s="243">
        <v>0.12430751936999999</v>
      </c>
      <c r="O25" s="243">
        <v>0.10795397288</v>
      </c>
      <c r="P25" s="243">
        <v>0.10552075148999999</v>
      </c>
      <c r="Q25" s="243">
        <v>0.11191374111000001</v>
      </c>
      <c r="R25" s="243">
        <v>0.11269859617</v>
      </c>
      <c r="S25" s="243">
        <v>0.11703699292</v>
      </c>
      <c r="T25" s="243">
        <v>0.11889383787</v>
      </c>
      <c r="U25" s="243">
        <v>0.12860404034</v>
      </c>
      <c r="V25" s="243">
        <v>0.12871652041000001</v>
      </c>
      <c r="W25" s="243">
        <v>0.12924431483000001</v>
      </c>
      <c r="X25" s="243">
        <v>0.12141365299</v>
      </c>
      <c r="Y25" s="243">
        <v>0.12010153527</v>
      </c>
      <c r="Z25" s="243">
        <v>0.12178678709</v>
      </c>
      <c r="AA25" s="243">
        <v>0.10595135333</v>
      </c>
      <c r="AB25" s="243">
        <v>0.10375517937000001</v>
      </c>
      <c r="AC25" s="243">
        <v>0.10988775551</v>
      </c>
      <c r="AD25" s="243">
        <v>0.11071988085999999</v>
      </c>
      <c r="AE25" s="243">
        <v>0.11478241384</v>
      </c>
      <c r="AF25" s="243">
        <v>0.11665273942</v>
      </c>
      <c r="AG25" s="243">
        <v>0.12604582811000001</v>
      </c>
      <c r="AH25" s="243">
        <v>0.12604023487999999</v>
      </c>
      <c r="AI25" s="243">
        <v>0.12654350911000001</v>
      </c>
      <c r="AJ25" s="243">
        <v>0.11900918109</v>
      </c>
      <c r="AK25" s="243">
        <v>0.11781790054999999</v>
      </c>
      <c r="AL25" s="243">
        <v>0.11955107677</v>
      </c>
      <c r="AM25" s="243">
        <v>0.122803501</v>
      </c>
      <c r="AN25" s="243">
        <v>0.122254036</v>
      </c>
      <c r="AO25" s="243">
        <v>0.16799778600000001</v>
      </c>
      <c r="AP25" s="243">
        <v>9.4802043000000003E-2</v>
      </c>
      <c r="AQ25" s="243">
        <v>0.13662318500000001</v>
      </c>
      <c r="AR25" s="243">
        <v>0.12712506800000001</v>
      </c>
      <c r="AS25" s="243">
        <v>0.122002007</v>
      </c>
      <c r="AT25" s="243">
        <v>0.13695074400000001</v>
      </c>
      <c r="AU25" s="243">
        <v>0.112995849</v>
      </c>
      <c r="AV25" s="243">
        <v>0.158807054</v>
      </c>
      <c r="AW25" s="243">
        <v>0.135893771</v>
      </c>
      <c r="AX25" s="243">
        <v>0.104375132</v>
      </c>
      <c r="AY25" s="243">
        <v>0.118573284</v>
      </c>
      <c r="AZ25" s="367">
        <v>0.116217718</v>
      </c>
      <c r="BA25" s="367">
        <v>0.152894004</v>
      </c>
      <c r="BB25" s="367">
        <v>9.8450867999999997E-2</v>
      </c>
      <c r="BC25" s="367">
        <v>0.130584116</v>
      </c>
      <c r="BD25" s="367">
        <v>0.12352902</v>
      </c>
      <c r="BE25" s="367">
        <v>0.119282207</v>
      </c>
      <c r="BF25" s="367">
        <v>0.13065139200000001</v>
      </c>
      <c r="BG25" s="367">
        <v>0.11254236400000001</v>
      </c>
      <c r="BH25" s="367">
        <v>0.147184281</v>
      </c>
      <c r="BI25" s="367">
        <v>0.12949877300000001</v>
      </c>
      <c r="BJ25" s="367">
        <v>0.105394812</v>
      </c>
      <c r="BK25" s="367">
        <v>0.120343168</v>
      </c>
      <c r="BL25" s="367">
        <v>0.117965573</v>
      </c>
      <c r="BM25" s="367">
        <v>0.15499343900000001</v>
      </c>
      <c r="BN25" s="367">
        <v>0.100026711</v>
      </c>
      <c r="BO25" s="367">
        <v>0.13246819700000001</v>
      </c>
      <c r="BP25" s="367">
        <v>0.12534426800000001</v>
      </c>
      <c r="BQ25" s="367">
        <v>0.121053981</v>
      </c>
      <c r="BR25" s="367">
        <v>0.13253158900000001</v>
      </c>
      <c r="BS25" s="367">
        <v>0.114248567</v>
      </c>
      <c r="BT25" s="367">
        <v>0.14922091100000001</v>
      </c>
      <c r="BU25" s="367">
        <v>0.131367875</v>
      </c>
      <c r="BV25" s="367">
        <v>0.10703423099999999</v>
      </c>
    </row>
    <row r="26" spans="1:74" ht="11.15" customHeight="1" x14ac:dyDescent="0.25">
      <c r="A26" s="158" t="s">
        <v>275</v>
      </c>
      <c r="B26" s="169" t="s">
        <v>262</v>
      </c>
      <c r="C26" s="243">
        <v>2.5003609999999998</v>
      </c>
      <c r="D26" s="243">
        <v>2.5489069999999998</v>
      </c>
      <c r="E26" s="243">
        <v>2.3824999999999998</v>
      </c>
      <c r="F26" s="243">
        <v>2.203344</v>
      </c>
      <c r="G26" s="243">
        <v>2.4128509999999999</v>
      </c>
      <c r="H26" s="243">
        <v>2.4855459999999998</v>
      </c>
      <c r="I26" s="243">
        <v>2.5546199999999999</v>
      </c>
      <c r="J26" s="243">
        <v>2.7128060000000001</v>
      </c>
      <c r="K26" s="243">
        <v>2.58602</v>
      </c>
      <c r="L26" s="243">
        <v>2.539558</v>
      </c>
      <c r="M26" s="243">
        <v>2.502685</v>
      </c>
      <c r="N26" s="243">
        <v>2.4774310000000002</v>
      </c>
      <c r="O26" s="243">
        <v>2.4048949999999998</v>
      </c>
      <c r="P26" s="243">
        <v>2.551167</v>
      </c>
      <c r="Q26" s="243">
        <v>2.2482920000000002</v>
      </c>
      <c r="R26" s="243">
        <v>1.789172</v>
      </c>
      <c r="S26" s="243">
        <v>1.9721439999999999</v>
      </c>
      <c r="T26" s="243">
        <v>2.1989580000000002</v>
      </c>
      <c r="U26" s="243">
        <v>2.1824210000000002</v>
      </c>
      <c r="V26" s="243">
        <v>2.1984970000000001</v>
      </c>
      <c r="W26" s="243">
        <v>2.2225969999999999</v>
      </c>
      <c r="X26" s="243">
        <v>2.1477409999999999</v>
      </c>
      <c r="Y26" s="243">
        <v>2.3148390000000001</v>
      </c>
      <c r="Z26" s="243">
        <v>2.0870440000000001</v>
      </c>
      <c r="AA26" s="243">
        <v>2.1663860000000001</v>
      </c>
      <c r="AB26" s="243">
        <v>2.1498240000000002</v>
      </c>
      <c r="AC26" s="243">
        <v>2.238842</v>
      </c>
      <c r="AD26" s="243">
        <v>2.0443090000000002</v>
      </c>
      <c r="AE26" s="243">
        <v>2.095596</v>
      </c>
      <c r="AF26" s="243">
        <v>2.3498770000000002</v>
      </c>
      <c r="AG26" s="243">
        <v>2.4628380000000001</v>
      </c>
      <c r="AH26" s="243">
        <v>2.4385330000000001</v>
      </c>
      <c r="AI26" s="243">
        <v>2.3726850000000002</v>
      </c>
      <c r="AJ26" s="243">
        <v>2.267709</v>
      </c>
      <c r="AK26" s="243">
        <v>2.3914089999999999</v>
      </c>
      <c r="AL26" s="243">
        <v>2.3306740000000001</v>
      </c>
      <c r="AM26" s="243">
        <v>2.2549830000000002</v>
      </c>
      <c r="AN26" s="243">
        <v>2.3718140000000001</v>
      </c>
      <c r="AO26" s="243">
        <v>2.104765</v>
      </c>
      <c r="AP26" s="243">
        <v>2.1374659999999999</v>
      </c>
      <c r="AQ26" s="243">
        <v>2.1213570000000002</v>
      </c>
      <c r="AR26" s="243">
        <v>2.3595999999999999</v>
      </c>
      <c r="AS26" s="243">
        <v>2.4944820000000001</v>
      </c>
      <c r="AT26" s="243">
        <v>2.3544719999999999</v>
      </c>
      <c r="AU26" s="243">
        <v>2.2886229999999999</v>
      </c>
      <c r="AV26" s="243">
        <v>2.095342</v>
      </c>
      <c r="AW26" s="243">
        <v>2.338860307</v>
      </c>
      <c r="AX26" s="243">
        <v>2.3431879289999999</v>
      </c>
      <c r="AY26" s="243">
        <v>2.2859463560000002</v>
      </c>
      <c r="AZ26" s="367">
        <v>2.329963212</v>
      </c>
      <c r="BA26" s="367">
        <v>2.228042936</v>
      </c>
      <c r="BB26" s="367">
        <v>2.1730755099999999</v>
      </c>
      <c r="BC26" s="367">
        <v>2.2296987320000001</v>
      </c>
      <c r="BD26" s="367">
        <v>2.2865791350000002</v>
      </c>
      <c r="BE26" s="367">
        <v>2.3062696470000001</v>
      </c>
      <c r="BF26" s="367">
        <v>2.3605029040000001</v>
      </c>
      <c r="BG26" s="367">
        <v>2.3146224969999998</v>
      </c>
      <c r="BH26" s="367">
        <v>2.2898577969999998</v>
      </c>
      <c r="BI26" s="367">
        <v>2.3105837779999998</v>
      </c>
      <c r="BJ26" s="367">
        <v>2.3156602550000001</v>
      </c>
      <c r="BK26" s="367">
        <v>2.3094308460000001</v>
      </c>
      <c r="BL26" s="367">
        <v>2.3538908429999998</v>
      </c>
      <c r="BM26" s="367">
        <v>2.2509444830000001</v>
      </c>
      <c r="BN26" s="367">
        <v>2.1954236709999999</v>
      </c>
      <c r="BO26" s="367">
        <v>2.2526169490000001</v>
      </c>
      <c r="BP26" s="367">
        <v>2.3100699950000001</v>
      </c>
      <c r="BQ26" s="367">
        <v>2.3299587430000002</v>
      </c>
      <c r="BR26" s="367">
        <v>2.3847379929999999</v>
      </c>
      <c r="BS26" s="367">
        <v>2.338395684</v>
      </c>
      <c r="BT26" s="367">
        <v>2.3133816660000002</v>
      </c>
      <c r="BU26" s="367">
        <v>2.3343163059999998</v>
      </c>
      <c r="BV26" s="367">
        <v>2.3394438910000002</v>
      </c>
    </row>
    <row r="27" spans="1:74" ht="11.15" customHeight="1" x14ac:dyDescent="0.25">
      <c r="A27" s="158" t="s">
        <v>276</v>
      </c>
      <c r="B27" s="169" t="s">
        <v>263</v>
      </c>
      <c r="C27" s="243">
        <v>14.004354838999999</v>
      </c>
      <c r="D27" s="243">
        <v>14.37</v>
      </c>
      <c r="E27" s="243">
        <v>13.925516129</v>
      </c>
      <c r="F27" s="243">
        <v>14.509433333</v>
      </c>
      <c r="G27" s="243">
        <v>13.994903226</v>
      </c>
      <c r="H27" s="243">
        <v>14.2401</v>
      </c>
      <c r="I27" s="243">
        <v>14.992612902999999</v>
      </c>
      <c r="J27" s="243">
        <v>14.581064516</v>
      </c>
      <c r="K27" s="243">
        <v>14.605499999999999</v>
      </c>
      <c r="L27" s="243">
        <v>14.574709677</v>
      </c>
      <c r="M27" s="243">
        <v>14.0418</v>
      </c>
      <c r="N27" s="243">
        <v>13.747419355</v>
      </c>
      <c r="O27" s="243">
        <v>13.369870968000001</v>
      </c>
      <c r="P27" s="243">
        <v>13.892896552</v>
      </c>
      <c r="Q27" s="243">
        <v>12.705580645</v>
      </c>
      <c r="R27" s="243">
        <v>10.331733333000001</v>
      </c>
      <c r="S27" s="243">
        <v>10.679193548000001</v>
      </c>
      <c r="T27" s="243">
        <v>11.980499999999999</v>
      </c>
      <c r="U27" s="243">
        <v>12.972709676999999</v>
      </c>
      <c r="V27" s="243">
        <v>12.423870967999999</v>
      </c>
      <c r="W27" s="243">
        <v>13.171200000000001</v>
      </c>
      <c r="X27" s="243">
        <v>12.926774194</v>
      </c>
      <c r="Y27" s="243">
        <v>12.310066666999999</v>
      </c>
      <c r="Z27" s="243">
        <v>12.223290323000001</v>
      </c>
      <c r="AA27" s="243">
        <v>11.264419354999999</v>
      </c>
      <c r="AB27" s="243">
        <v>12.042392856999999</v>
      </c>
      <c r="AC27" s="243">
        <v>12.556645161</v>
      </c>
      <c r="AD27" s="243">
        <v>12.3596</v>
      </c>
      <c r="AE27" s="243">
        <v>12.198225806</v>
      </c>
      <c r="AF27" s="243">
        <v>13.449199999999999</v>
      </c>
      <c r="AG27" s="243">
        <v>13.763548387</v>
      </c>
      <c r="AH27" s="243">
        <v>13.654548387</v>
      </c>
      <c r="AI27" s="243">
        <v>14.225166667</v>
      </c>
      <c r="AJ27" s="243">
        <v>14.159548386999999</v>
      </c>
      <c r="AK27" s="243">
        <v>13.865966667</v>
      </c>
      <c r="AL27" s="243">
        <v>13.79316129</v>
      </c>
      <c r="AM27" s="243">
        <v>12.439933999999999</v>
      </c>
      <c r="AN27" s="243">
        <v>13.710395999999999</v>
      </c>
      <c r="AO27" s="243">
        <v>13.463222999999999</v>
      </c>
      <c r="AP27" s="243">
        <v>13.199598</v>
      </c>
      <c r="AQ27" s="243">
        <v>13.378517</v>
      </c>
      <c r="AR27" s="243">
        <v>13.69393</v>
      </c>
      <c r="AS27" s="243">
        <v>13.884516</v>
      </c>
      <c r="AT27" s="243">
        <v>14.159485999999999</v>
      </c>
      <c r="AU27" s="243">
        <v>14.220366667</v>
      </c>
      <c r="AV27" s="243">
        <v>13.275741934999999</v>
      </c>
      <c r="AW27" s="243">
        <v>13.804203121</v>
      </c>
      <c r="AX27" s="243">
        <v>13.607909251000001</v>
      </c>
      <c r="AY27" s="243">
        <v>13.032966265000001</v>
      </c>
      <c r="AZ27" s="367">
        <v>13.732717845</v>
      </c>
      <c r="BA27" s="367">
        <v>13.440972511</v>
      </c>
      <c r="BB27" s="367">
        <v>13.335179356999999</v>
      </c>
      <c r="BC27" s="367">
        <v>13.022465207</v>
      </c>
      <c r="BD27" s="367">
        <v>13.548582248000001</v>
      </c>
      <c r="BE27" s="367">
        <v>13.664859806000001</v>
      </c>
      <c r="BF27" s="367">
        <v>13.532734380000001</v>
      </c>
      <c r="BG27" s="367">
        <v>13.906282377</v>
      </c>
      <c r="BH27" s="367">
        <v>13.770956353000001</v>
      </c>
      <c r="BI27" s="367">
        <v>13.347092927</v>
      </c>
      <c r="BJ27" s="367">
        <v>13.276365214</v>
      </c>
      <c r="BK27" s="367">
        <v>12.706580627999999</v>
      </c>
      <c r="BL27" s="367">
        <v>13.587751269</v>
      </c>
      <c r="BM27" s="367">
        <v>13.294869508</v>
      </c>
      <c r="BN27" s="367">
        <v>13.372778655999999</v>
      </c>
      <c r="BO27" s="367">
        <v>13.058846407000001</v>
      </c>
      <c r="BP27" s="367">
        <v>13.587012807000001</v>
      </c>
      <c r="BQ27" s="367">
        <v>13.703743297999999</v>
      </c>
      <c r="BR27" s="367">
        <v>13.571103203</v>
      </c>
      <c r="BS27" s="367">
        <v>13.946106265999999</v>
      </c>
      <c r="BT27" s="367">
        <v>13.810253113</v>
      </c>
      <c r="BU27" s="367">
        <v>13.384738636</v>
      </c>
      <c r="BV27" s="367">
        <v>13.313735418</v>
      </c>
    </row>
    <row r="28" spans="1:74" ht="11.15" customHeight="1" x14ac:dyDescent="0.25">
      <c r="A28" s="158" t="s">
        <v>277</v>
      </c>
      <c r="B28" s="169" t="s">
        <v>264</v>
      </c>
      <c r="C28" s="243">
        <v>4.1343548387000002</v>
      </c>
      <c r="D28" s="243">
        <v>4.3873571429</v>
      </c>
      <c r="E28" s="243">
        <v>3.8977096774</v>
      </c>
      <c r="F28" s="243">
        <v>3.6949999999999998</v>
      </c>
      <c r="G28" s="243">
        <v>3.4258387096999998</v>
      </c>
      <c r="H28" s="243">
        <v>3.4211333332999998</v>
      </c>
      <c r="I28" s="243">
        <v>3.5100967742</v>
      </c>
      <c r="J28" s="243">
        <v>3.5438064516000001</v>
      </c>
      <c r="K28" s="243">
        <v>3.5964333332999998</v>
      </c>
      <c r="L28" s="243">
        <v>3.468</v>
      </c>
      <c r="M28" s="243">
        <v>3.8595999999999999</v>
      </c>
      <c r="N28" s="243">
        <v>4.2675806451999998</v>
      </c>
      <c r="O28" s="243">
        <v>3.8284516128999999</v>
      </c>
      <c r="P28" s="243">
        <v>4.0702413792999996</v>
      </c>
      <c r="Q28" s="243">
        <v>3.5446129032</v>
      </c>
      <c r="R28" s="243">
        <v>3.1551666667</v>
      </c>
      <c r="S28" s="243">
        <v>2.8023870968</v>
      </c>
      <c r="T28" s="243">
        <v>2.9371999999999998</v>
      </c>
      <c r="U28" s="243">
        <v>3.0557741935</v>
      </c>
      <c r="V28" s="243">
        <v>3.1115483871</v>
      </c>
      <c r="W28" s="243">
        <v>3.1364999999999998</v>
      </c>
      <c r="X28" s="243">
        <v>3.2282903225999999</v>
      </c>
      <c r="Y28" s="243">
        <v>3.5134666666999999</v>
      </c>
      <c r="Z28" s="243">
        <v>3.9692580645</v>
      </c>
      <c r="AA28" s="243">
        <v>3.8147096774000002</v>
      </c>
      <c r="AB28" s="243">
        <v>3.8741785713999999</v>
      </c>
      <c r="AC28" s="243">
        <v>3.6175161290000002</v>
      </c>
      <c r="AD28" s="243">
        <v>3.2451666666999999</v>
      </c>
      <c r="AE28" s="243">
        <v>2.9159354838999998</v>
      </c>
      <c r="AF28" s="243">
        <v>3.0514000000000001</v>
      </c>
      <c r="AG28" s="243">
        <v>3.1118064516000001</v>
      </c>
      <c r="AH28" s="243">
        <v>3.0992258064999998</v>
      </c>
      <c r="AI28" s="243">
        <v>3.3073000000000001</v>
      </c>
      <c r="AJ28" s="243">
        <v>3.3328387096999998</v>
      </c>
      <c r="AK28" s="243">
        <v>3.5085333332999999</v>
      </c>
      <c r="AL28" s="243">
        <v>4.1273225805999996</v>
      </c>
      <c r="AM28" s="243">
        <v>3.7904520000000002</v>
      </c>
      <c r="AN28" s="243">
        <v>3.8306429999999998</v>
      </c>
      <c r="AO28" s="243">
        <v>3.4990969999999999</v>
      </c>
      <c r="AP28" s="243">
        <v>3.0065330000000001</v>
      </c>
      <c r="AQ28" s="243">
        <v>2.9536769999999999</v>
      </c>
      <c r="AR28" s="243">
        <v>3.1197330000000001</v>
      </c>
      <c r="AS28" s="243">
        <v>3.0979679999999998</v>
      </c>
      <c r="AT28" s="243">
        <v>3.3145479999999998</v>
      </c>
      <c r="AU28" s="243">
        <v>3.1538333333000002</v>
      </c>
      <c r="AV28" s="243">
        <v>3.2275161290000001</v>
      </c>
      <c r="AW28" s="243">
        <v>3.421715882</v>
      </c>
      <c r="AX28" s="243">
        <v>3.926397278</v>
      </c>
      <c r="AY28" s="243">
        <v>3.6426717669999999</v>
      </c>
      <c r="AZ28" s="367">
        <v>3.876199438</v>
      </c>
      <c r="BA28" s="367">
        <v>3.5612200550000002</v>
      </c>
      <c r="BB28" s="367">
        <v>3.2155474769999999</v>
      </c>
      <c r="BC28" s="367">
        <v>2.9450072500000002</v>
      </c>
      <c r="BD28" s="367">
        <v>2.9642880919999999</v>
      </c>
      <c r="BE28" s="367">
        <v>3.0332016880000001</v>
      </c>
      <c r="BF28" s="367">
        <v>3.1215649810000001</v>
      </c>
      <c r="BG28" s="367">
        <v>3.0349252569999998</v>
      </c>
      <c r="BH28" s="367">
        <v>3.0544200190000002</v>
      </c>
      <c r="BI28" s="367">
        <v>3.2822081839999999</v>
      </c>
      <c r="BJ28" s="367">
        <v>3.7516066810000002</v>
      </c>
      <c r="BK28" s="367">
        <v>3.4819062550000002</v>
      </c>
      <c r="BL28" s="367">
        <v>3.7215939850000002</v>
      </c>
      <c r="BM28" s="367">
        <v>3.4226510640000001</v>
      </c>
      <c r="BN28" s="367">
        <v>3.0936224569999999</v>
      </c>
      <c r="BO28" s="367">
        <v>2.8382391070000001</v>
      </c>
      <c r="BP28" s="367">
        <v>2.8669403930000001</v>
      </c>
      <c r="BQ28" s="367">
        <v>2.9933024009999998</v>
      </c>
      <c r="BR28" s="367">
        <v>3.0897187869999998</v>
      </c>
      <c r="BS28" s="367">
        <v>3.014595994</v>
      </c>
      <c r="BT28" s="367">
        <v>3.0435069659999998</v>
      </c>
      <c r="BU28" s="367">
        <v>3.276588587</v>
      </c>
      <c r="BV28" s="367">
        <v>3.7464983429999998</v>
      </c>
    </row>
    <row r="29" spans="1:74" ht="11.15" customHeight="1" x14ac:dyDescent="0.25">
      <c r="A29" s="158" t="s">
        <v>278</v>
      </c>
      <c r="B29" s="169" t="s">
        <v>265</v>
      </c>
      <c r="C29" s="243">
        <v>6.6005724515999997</v>
      </c>
      <c r="D29" s="243">
        <v>6.6226564286</v>
      </c>
      <c r="E29" s="243">
        <v>6.3324446451999998</v>
      </c>
      <c r="F29" s="243">
        <v>6.6828116667000002</v>
      </c>
      <c r="G29" s="243">
        <v>6.3766207097000001</v>
      </c>
      <c r="H29" s="243">
        <v>6.4882660000000003</v>
      </c>
      <c r="I29" s="243">
        <v>6.6221360968000003</v>
      </c>
      <c r="J29" s="243">
        <v>6.6731804839000004</v>
      </c>
      <c r="K29" s="243">
        <v>6.2516803333000004</v>
      </c>
      <c r="L29" s="243">
        <v>6.3652377741999997</v>
      </c>
      <c r="M29" s="243">
        <v>6.6071183332999999</v>
      </c>
      <c r="N29" s="243">
        <v>6.6901814839</v>
      </c>
      <c r="O29" s="243">
        <v>6.4103431935000001</v>
      </c>
      <c r="P29" s="243">
        <v>6.4266816896999996</v>
      </c>
      <c r="Q29" s="243">
        <v>6.1313081289999998</v>
      </c>
      <c r="R29" s="243">
        <v>5.0527179999999996</v>
      </c>
      <c r="S29" s="243">
        <v>5.4703429354999997</v>
      </c>
      <c r="T29" s="243">
        <v>5.5307743333000001</v>
      </c>
      <c r="U29" s="243">
        <v>5.4539373547999999</v>
      </c>
      <c r="V29" s="243">
        <v>5.4055824515999999</v>
      </c>
      <c r="W29" s="243">
        <v>5.5909760000000004</v>
      </c>
      <c r="X29" s="243">
        <v>5.6887084839000002</v>
      </c>
      <c r="Y29" s="243">
        <v>5.7638660000000002</v>
      </c>
      <c r="Z29" s="243">
        <v>5.9112615805999997</v>
      </c>
      <c r="AA29" s="243">
        <v>5.6182873870999996</v>
      </c>
      <c r="AB29" s="243">
        <v>6.0358874285999997</v>
      </c>
      <c r="AC29" s="243">
        <v>6.0387397741999997</v>
      </c>
      <c r="AD29" s="243">
        <v>5.8113000000000001</v>
      </c>
      <c r="AE29" s="243">
        <v>5.9216149355000001</v>
      </c>
      <c r="AF29" s="243">
        <v>6.0438883333</v>
      </c>
      <c r="AG29" s="243">
        <v>5.9552193225999996</v>
      </c>
      <c r="AH29" s="243">
        <v>5.8429559032</v>
      </c>
      <c r="AI29" s="243">
        <v>5.9119580000000003</v>
      </c>
      <c r="AJ29" s="243">
        <v>5.8494283870999997</v>
      </c>
      <c r="AK29" s="243">
        <v>6.2215013333</v>
      </c>
      <c r="AL29" s="243">
        <v>6.6146627419000001</v>
      </c>
      <c r="AM29" s="243">
        <v>6.2044040000000003</v>
      </c>
      <c r="AN29" s="243">
        <v>6.2989879999999996</v>
      </c>
      <c r="AO29" s="243">
        <v>6.3868989999999997</v>
      </c>
      <c r="AP29" s="243">
        <v>6.2729200000000001</v>
      </c>
      <c r="AQ29" s="243">
        <v>6.4475550000000004</v>
      </c>
      <c r="AR29" s="243">
        <v>6.2669180000000004</v>
      </c>
      <c r="AS29" s="243">
        <v>6.409478</v>
      </c>
      <c r="AT29" s="243">
        <v>6.4564680000000001</v>
      </c>
      <c r="AU29" s="243">
        <v>6.243735</v>
      </c>
      <c r="AV29" s="243">
        <v>6.1372244838999999</v>
      </c>
      <c r="AW29" s="243">
        <v>6.1984905899999996</v>
      </c>
      <c r="AX29" s="243">
        <v>6.3522606689999996</v>
      </c>
      <c r="AY29" s="243">
        <v>6.2454901170000001</v>
      </c>
      <c r="AZ29" s="367">
        <v>6.4313466290000001</v>
      </c>
      <c r="BA29" s="367">
        <v>6.2712206000000004</v>
      </c>
      <c r="BB29" s="367">
        <v>6.1073453740000003</v>
      </c>
      <c r="BC29" s="367">
        <v>6.1578557030000001</v>
      </c>
      <c r="BD29" s="367">
        <v>6.1878726300000002</v>
      </c>
      <c r="BE29" s="367">
        <v>6.1653109639999997</v>
      </c>
      <c r="BF29" s="367">
        <v>6.2274331590000003</v>
      </c>
      <c r="BG29" s="367">
        <v>6.1346736000000002</v>
      </c>
      <c r="BH29" s="367">
        <v>6.1501078439999999</v>
      </c>
      <c r="BI29" s="367">
        <v>6.328250798</v>
      </c>
      <c r="BJ29" s="367">
        <v>6.4725102330000004</v>
      </c>
      <c r="BK29" s="367">
        <v>6.2339235740000003</v>
      </c>
      <c r="BL29" s="367">
        <v>6.42227572</v>
      </c>
      <c r="BM29" s="367">
        <v>6.2604910089999999</v>
      </c>
      <c r="BN29" s="367">
        <v>6.0950495350000002</v>
      </c>
      <c r="BO29" s="367">
        <v>6.1456972859999999</v>
      </c>
      <c r="BP29" s="367">
        <v>6.175401774</v>
      </c>
      <c r="BQ29" s="367">
        <v>6.1525330519999999</v>
      </c>
      <c r="BR29" s="367">
        <v>6.2157397210000003</v>
      </c>
      <c r="BS29" s="367">
        <v>6.1228716009999999</v>
      </c>
      <c r="BT29" s="367">
        <v>6.1380366620000002</v>
      </c>
      <c r="BU29" s="367">
        <v>6.3185158059999997</v>
      </c>
      <c r="BV29" s="367">
        <v>6.4626747709999997</v>
      </c>
    </row>
    <row r="30" spans="1:74" ht="11.15" customHeight="1" x14ac:dyDescent="0.25">
      <c r="A30" s="158" t="s">
        <v>285</v>
      </c>
      <c r="B30" s="169" t="s">
        <v>266</v>
      </c>
      <c r="C30" s="243">
        <v>51.62222774</v>
      </c>
      <c r="D30" s="243">
        <v>52.299057007999998</v>
      </c>
      <c r="E30" s="243">
        <v>52.641532454999997</v>
      </c>
      <c r="F30" s="243">
        <v>52.880308827999997</v>
      </c>
      <c r="G30" s="243">
        <v>53.509653309000001</v>
      </c>
      <c r="H30" s="243">
        <v>53.799804657999999</v>
      </c>
      <c r="I30" s="243">
        <v>53.754597032</v>
      </c>
      <c r="J30" s="243">
        <v>53.447249526</v>
      </c>
      <c r="K30" s="243">
        <v>53.592091795999998</v>
      </c>
      <c r="L30" s="243">
        <v>52.763814752999998</v>
      </c>
      <c r="M30" s="243">
        <v>53.460983687000002</v>
      </c>
      <c r="N30" s="243">
        <v>54.007979194000001</v>
      </c>
      <c r="O30" s="243">
        <v>48.020321422999999</v>
      </c>
      <c r="P30" s="243">
        <v>49.241558046999998</v>
      </c>
      <c r="Q30" s="243">
        <v>49.075500701000003</v>
      </c>
      <c r="R30" s="243">
        <v>49.406065898000001</v>
      </c>
      <c r="S30" s="243">
        <v>49.826136486999999</v>
      </c>
      <c r="T30" s="243">
        <v>50.286481795999997</v>
      </c>
      <c r="U30" s="243">
        <v>49.908655021999998</v>
      </c>
      <c r="V30" s="243">
        <v>49.600143971999998</v>
      </c>
      <c r="W30" s="243">
        <v>50.180533115999999</v>
      </c>
      <c r="X30" s="243">
        <v>49.151790136000002</v>
      </c>
      <c r="Y30" s="243">
        <v>49.821639157</v>
      </c>
      <c r="Z30" s="243">
        <v>50.342296230999999</v>
      </c>
      <c r="AA30" s="243">
        <v>50.699566928000003</v>
      </c>
      <c r="AB30" s="243">
        <v>51.981825632000003</v>
      </c>
      <c r="AC30" s="243">
        <v>51.799945059999999</v>
      </c>
      <c r="AD30" s="243">
        <v>52.151074373</v>
      </c>
      <c r="AE30" s="243">
        <v>52.575875998000001</v>
      </c>
      <c r="AF30" s="243">
        <v>53.06477332</v>
      </c>
      <c r="AG30" s="243">
        <v>52.669174140999999</v>
      </c>
      <c r="AH30" s="243">
        <v>52.332216555999999</v>
      </c>
      <c r="AI30" s="243">
        <v>52.950244320000003</v>
      </c>
      <c r="AJ30" s="243">
        <v>51.865118047999999</v>
      </c>
      <c r="AK30" s="243">
        <v>52.584461003999998</v>
      </c>
      <c r="AL30" s="243">
        <v>53.142043147999999</v>
      </c>
      <c r="AM30" s="243">
        <v>52.734868679999998</v>
      </c>
      <c r="AN30" s="243">
        <v>53.746667109000001</v>
      </c>
      <c r="AO30" s="243">
        <v>52.371723531999997</v>
      </c>
      <c r="AP30" s="243">
        <v>52.536601578999999</v>
      </c>
      <c r="AQ30" s="243">
        <v>53.227917468999998</v>
      </c>
      <c r="AR30" s="243">
        <v>53.989755586999998</v>
      </c>
      <c r="AS30" s="243">
        <v>53.568543140999999</v>
      </c>
      <c r="AT30" s="243">
        <v>53.511443038000003</v>
      </c>
      <c r="AU30" s="243">
        <v>54.216009810000003</v>
      </c>
      <c r="AV30" s="243">
        <v>52.979888664999997</v>
      </c>
      <c r="AW30" s="243">
        <v>53.644941907000003</v>
      </c>
      <c r="AX30" s="243">
        <v>54.624812593999998</v>
      </c>
      <c r="AY30" s="243">
        <v>53.526480743</v>
      </c>
      <c r="AZ30" s="367">
        <v>54.454316263999999</v>
      </c>
      <c r="BA30" s="367">
        <v>54.116229715000003</v>
      </c>
      <c r="BB30" s="367">
        <v>54.225704585000003</v>
      </c>
      <c r="BC30" s="367">
        <v>54.751805933999997</v>
      </c>
      <c r="BD30" s="367">
        <v>55.504783443999997</v>
      </c>
      <c r="BE30" s="367">
        <v>55.186391966000002</v>
      </c>
      <c r="BF30" s="367">
        <v>55.062404710999999</v>
      </c>
      <c r="BG30" s="367">
        <v>55.308698462000002</v>
      </c>
      <c r="BH30" s="367">
        <v>54.387525572999998</v>
      </c>
      <c r="BI30" s="367">
        <v>55.126470406999999</v>
      </c>
      <c r="BJ30" s="367">
        <v>55.962956138999999</v>
      </c>
      <c r="BK30" s="367">
        <v>55.231776760999999</v>
      </c>
      <c r="BL30" s="367">
        <v>56.504694065000002</v>
      </c>
      <c r="BM30" s="367">
        <v>55.832476071000002</v>
      </c>
      <c r="BN30" s="367">
        <v>55.708643342000002</v>
      </c>
      <c r="BO30" s="367">
        <v>56.145590917</v>
      </c>
      <c r="BP30" s="367">
        <v>57.567278487000003</v>
      </c>
      <c r="BQ30" s="367">
        <v>56.781886325000002</v>
      </c>
      <c r="BR30" s="367">
        <v>56.422477876000002</v>
      </c>
      <c r="BS30" s="367">
        <v>56.886886204</v>
      </c>
      <c r="BT30" s="367">
        <v>55.723897276999999</v>
      </c>
      <c r="BU30" s="367">
        <v>56.476806615000001</v>
      </c>
      <c r="BV30" s="367">
        <v>57.393807494999997</v>
      </c>
    </row>
    <row r="31" spans="1:74" ht="11.15" customHeight="1" x14ac:dyDescent="0.25">
      <c r="A31" s="158" t="s">
        <v>280</v>
      </c>
      <c r="B31" s="169" t="s">
        <v>909</v>
      </c>
      <c r="C31" s="243">
        <v>4.5786480415000002</v>
      </c>
      <c r="D31" s="243">
        <v>4.8195784238000003</v>
      </c>
      <c r="E31" s="243">
        <v>4.7083705437000001</v>
      </c>
      <c r="F31" s="243">
        <v>4.6331206814000003</v>
      </c>
      <c r="G31" s="243">
        <v>4.7730779276000002</v>
      </c>
      <c r="H31" s="243">
        <v>4.9773399389000001</v>
      </c>
      <c r="I31" s="243">
        <v>5.0428939732</v>
      </c>
      <c r="J31" s="243">
        <v>5.1649394672</v>
      </c>
      <c r="K31" s="243">
        <v>5.0699344472999996</v>
      </c>
      <c r="L31" s="243">
        <v>4.8887867380000003</v>
      </c>
      <c r="M31" s="243">
        <v>4.9573840077</v>
      </c>
      <c r="N31" s="243">
        <v>5.0030314337000004</v>
      </c>
      <c r="O31" s="243">
        <v>4.2465213387</v>
      </c>
      <c r="P31" s="243">
        <v>4.4669029674000003</v>
      </c>
      <c r="Q31" s="243">
        <v>4.3651848530999997</v>
      </c>
      <c r="R31" s="243">
        <v>4.2968679929000002</v>
      </c>
      <c r="S31" s="243">
        <v>4.4248888827000004</v>
      </c>
      <c r="T31" s="243">
        <v>4.6117310471000001</v>
      </c>
      <c r="U31" s="243">
        <v>4.6718312807000002</v>
      </c>
      <c r="V31" s="243">
        <v>4.7834701295000004</v>
      </c>
      <c r="W31" s="243">
        <v>4.6965711396999996</v>
      </c>
      <c r="X31" s="243">
        <v>4.5315159232999997</v>
      </c>
      <c r="Y31" s="243">
        <v>4.5942643986</v>
      </c>
      <c r="Z31" s="243">
        <v>4.6360227393000004</v>
      </c>
      <c r="AA31" s="243">
        <v>4.3832545946000003</v>
      </c>
      <c r="AB31" s="243">
        <v>4.6115531541000001</v>
      </c>
      <c r="AC31" s="243">
        <v>4.5062093073999998</v>
      </c>
      <c r="AD31" s="243">
        <v>4.4355648258000002</v>
      </c>
      <c r="AE31" s="243">
        <v>4.5681837262</v>
      </c>
      <c r="AF31" s="243">
        <v>4.7617438910000001</v>
      </c>
      <c r="AG31" s="243">
        <v>4.8240455105000004</v>
      </c>
      <c r="AH31" s="243">
        <v>4.9397058491000001</v>
      </c>
      <c r="AI31" s="243">
        <v>4.8496976626999997</v>
      </c>
      <c r="AJ31" s="243">
        <v>4.6788113254999999</v>
      </c>
      <c r="AK31" s="243">
        <v>4.7438183425</v>
      </c>
      <c r="AL31" s="243">
        <v>4.7870546873000004</v>
      </c>
      <c r="AM31" s="243">
        <v>4.4168103570000001</v>
      </c>
      <c r="AN31" s="243">
        <v>4.6274192510000001</v>
      </c>
      <c r="AO31" s="243">
        <v>4.2877645160000002</v>
      </c>
      <c r="AP31" s="243">
        <v>4.1875604510000004</v>
      </c>
      <c r="AQ31" s="243">
        <v>4.3020276019999999</v>
      </c>
      <c r="AR31" s="243">
        <v>4.4910471799999998</v>
      </c>
      <c r="AS31" s="243">
        <v>4.6467626050000002</v>
      </c>
      <c r="AT31" s="243">
        <v>4.745157517</v>
      </c>
      <c r="AU31" s="243">
        <v>4.6703761669999997</v>
      </c>
      <c r="AV31" s="243">
        <v>4.4959486589999997</v>
      </c>
      <c r="AW31" s="243">
        <v>4.5679670229999996</v>
      </c>
      <c r="AX31" s="243">
        <v>4.6262682149999996</v>
      </c>
      <c r="AY31" s="243">
        <v>4.0788719320000002</v>
      </c>
      <c r="AZ31" s="367">
        <v>4.3278047739999996</v>
      </c>
      <c r="BA31" s="367">
        <v>4.2175643980000004</v>
      </c>
      <c r="BB31" s="367">
        <v>4.19505572</v>
      </c>
      <c r="BC31" s="367">
        <v>4.3280692329999999</v>
      </c>
      <c r="BD31" s="367">
        <v>4.536885517</v>
      </c>
      <c r="BE31" s="367">
        <v>4.611248131</v>
      </c>
      <c r="BF31" s="367">
        <v>4.7331503619999999</v>
      </c>
      <c r="BG31" s="367">
        <v>4.6503554449999998</v>
      </c>
      <c r="BH31" s="367">
        <v>4.5397983929999999</v>
      </c>
      <c r="BI31" s="367">
        <v>4.5914818689999999</v>
      </c>
      <c r="BJ31" s="367">
        <v>4.5991072270000002</v>
      </c>
      <c r="BK31" s="367">
        <v>4.2515535460000002</v>
      </c>
      <c r="BL31" s="367">
        <v>4.50652673</v>
      </c>
      <c r="BM31" s="367">
        <v>4.3936314019999996</v>
      </c>
      <c r="BN31" s="367">
        <v>4.370950981</v>
      </c>
      <c r="BO31" s="367">
        <v>4.5071179990000001</v>
      </c>
      <c r="BP31" s="367">
        <v>4.7209869449999999</v>
      </c>
      <c r="BQ31" s="367">
        <v>4.797202575</v>
      </c>
      <c r="BR31" s="367">
        <v>4.9220343440000001</v>
      </c>
      <c r="BS31" s="367">
        <v>4.8373155910000003</v>
      </c>
      <c r="BT31" s="367">
        <v>4.7245819339999997</v>
      </c>
      <c r="BU31" s="367">
        <v>4.7773971389999996</v>
      </c>
      <c r="BV31" s="367">
        <v>4.784958102</v>
      </c>
    </row>
    <row r="32" spans="1:74" ht="11.15" customHeight="1" x14ac:dyDescent="0.25">
      <c r="A32" s="158" t="s">
        <v>281</v>
      </c>
      <c r="B32" s="169" t="s">
        <v>263</v>
      </c>
      <c r="C32" s="243">
        <v>0.72062857983999995</v>
      </c>
      <c r="D32" s="243">
        <v>0.74322339945000004</v>
      </c>
      <c r="E32" s="243">
        <v>0.74923327698999997</v>
      </c>
      <c r="F32" s="243">
        <v>0.75765036648999995</v>
      </c>
      <c r="G32" s="243">
        <v>0.78027881211000005</v>
      </c>
      <c r="H32" s="243">
        <v>0.77769338253999998</v>
      </c>
      <c r="I32" s="243">
        <v>0.78738147130000002</v>
      </c>
      <c r="J32" s="243">
        <v>0.79072157421</v>
      </c>
      <c r="K32" s="243">
        <v>0.78823889790000001</v>
      </c>
      <c r="L32" s="243">
        <v>0.81042982681999998</v>
      </c>
      <c r="M32" s="243">
        <v>0.79725465197000001</v>
      </c>
      <c r="N32" s="243">
        <v>0.76396729253999995</v>
      </c>
      <c r="O32" s="243">
        <v>0.65664822181000004</v>
      </c>
      <c r="P32" s="243">
        <v>0.6773351313</v>
      </c>
      <c r="Q32" s="243">
        <v>0.68379095764999998</v>
      </c>
      <c r="R32" s="243">
        <v>0.69271202814999999</v>
      </c>
      <c r="S32" s="243">
        <v>0.71360817239999996</v>
      </c>
      <c r="T32" s="243">
        <v>0.71018979801000004</v>
      </c>
      <c r="U32" s="243">
        <v>0.72086996099</v>
      </c>
      <c r="V32" s="243">
        <v>0.72413787038999999</v>
      </c>
      <c r="W32" s="243">
        <v>0.72243444353999997</v>
      </c>
      <c r="X32" s="243">
        <v>0.74152298202</v>
      </c>
      <c r="Y32" s="243">
        <v>0.72965366375999996</v>
      </c>
      <c r="Z32" s="243">
        <v>0.69809952247999996</v>
      </c>
      <c r="AA32" s="243">
        <v>0.69523280360999995</v>
      </c>
      <c r="AB32" s="243">
        <v>0.71705171849000005</v>
      </c>
      <c r="AC32" s="243">
        <v>0.72285500802000002</v>
      </c>
      <c r="AD32" s="243">
        <v>0.73101966341000002</v>
      </c>
      <c r="AE32" s="243">
        <v>0.75287101099999998</v>
      </c>
      <c r="AF32" s="243">
        <v>0.75037406086000003</v>
      </c>
      <c r="AG32" s="243">
        <v>0.75977670101000006</v>
      </c>
      <c r="AH32" s="243">
        <v>0.76300186481999999</v>
      </c>
      <c r="AI32" s="243">
        <v>0.76060409773000004</v>
      </c>
      <c r="AJ32" s="243">
        <v>0.78198582359000002</v>
      </c>
      <c r="AK32" s="243">
        <v>0.76926264744999995</v>
      </c>
      <c r="AL32" s="243">
        <v>0.73711768469000005</v>
      </c>
      <c r="AM32" s="243">
        <v>0.75016334399999995</v>
      </c>
      <c r="AN32" s="243">
        <v>0.74615217700000003</v>
      </c>
      <c r="AO32" s="243">
        <v>0.76070405399999996</v>
      </c>
      <c r="AP32" s="243">
        <v>0.74351449999999997</v>
      </c>
      <c r="AQ32" s="243">
        <v>0.75244925900000004</v>
      </c>
      <c r="AR32" s="243">
        <v>0.76620058199999996</v>
      </c>
      <c r="AS32" s="243">
        <v>0.75831836200000002</v>
      </c>
      <c r="AT32" s="243">
        <v>0.75672657200000004</v>
      </c>
      <c r="AU32" s="243">
        <v>0.76030989999999998</v>
      </c>
      <c r="AV32" s="243">
        <v>0.781177593</v>
      </c>
      <c r="AW32" s="243">
        <v>0.76727051000000002</v>
      </c>
      <c r="AX32" s="243">
        <v>0.75052059100000001</v>
      </c>
      <c r="AY32" s="243">
        <v>0.72229320500000005</v>
      </c>
      <c r="AZ32" s="367">
        <v>0.74051571599999999</v>
      </c>
      <c r="BA32" s="367">
        <v>0.75249312199999996</v>
      </c>
      <c r="BB32" s="367">
        <v>0.74486410999999997</v>
      </c>
      <c r="BC32" s="367">
        <v>0.75955293199999996</v>
      </c>
      <c r="BD32" s="367">
        <v>0.76627964599999998</v>
      </c>
      <c r="BE32" s="367">
        <v>0.756221005</v>
      </c>
      <c r="BF32" s="367">
        <v>0.759237626</v>
      </c>
      <c r="BG32" s="367">
        <v>0.76674025300000004</v>
      </c>
      <c r="BH32" s="367">
        <v>0.77854680300000001</v>
      </c>
      <c r="BI32" s="367">
        <v>0.76972604600000005</v>
      </c>
      <c r="BJ32" s="367">
        <v>0.74507895999999996</v>
      </c>
      <c r="BK32" s="367">
        <v>0.72804729599999995</v>
      </c>
      <c r="BL32" s="367">
        <v>0.74640386999999997</v>
      </c>
      <c r="BM32" s="367">
        <v>0.75846939099999999</v>
      </c>
      <c r="BN32" s="367">
        <v>0.75078425299999996</v>
      </c>
      <c r="BO32" s="367">
        <v>0.76558114200000005</v>
      </c>
      <c r="BP32" s="367">
        <v>0.77235734099999998</v>
      </c>
      <c r="BQ32" s="367">
        <v>0.76222469900000001</v>
      </c>
      <c r="BR32" s="367">
        <v>0.76526351500000001</v>
      </c>
      <c r="BS32" s="367">
        <v>0.772821337</v>
      </c>
      <c r="BT32" s="367">
        <v>0.78471474900000004</v>
      </c>
      <c r="BU32" s="367">
        <v>0.77582909799999999</v>
      </c>
      <c r="BV32" s="367">
        <v>0.751000687</v>
      </c>
    </row>
    <row r="33" spans="1:74" ht="11.15" customHeight="1" x14ac:dyDescent="0.25">
      <c r="A33" s="158" t="s">
        <v>282</v>
      </c>
      <c r="B33" s="169" t="s">
        <v>268</v>
      </c>
      <c r="C33" s="243">
        <v>13.704986995000001</v>
      </c>
      <c r="D33" s="243">
        <v>14.12066899</v>
      </c>
      <c r="E33" s="243">
        <v>14.035801364999999</v>
      </c>
      <c r="F33" s="243">
        <v>14.328588899</v>
      </c>
      <c r="G33" s="243">
        <v>14.122896368999999</v>
      </c>
      <c r="H33" s="243">
        <v>13.96426941</v>
      </c>
      <c r="I33" s="243">
        <v>13.909937469999999</v>
      </c>
      <c r="J33" s="243">
        <v>13.484102478000001</v>
      </c>
      <c r="K33" s="243">
        <v>14.217037967</v>
      </c>
      <c r="L33" s="243">
        <v>13.384843639</v>
      </c>
      <c r="M33" s="243">
        <v>14.225978738</v>
      </c>
      <c r="N33" s="243">
        <v>14.624727419999999</v>
      </c>
      <c r="O33" s="243">
        <v>14.121013649</v>
      </c>
      <c r="P33" s="243">
        <v>14.549314029</v>
      </c>
      <c r="Q33" s="243">
        <v>14.461870174</v>
      </c>
      <c r="R33" s="243">
        <v>14.763545525</v>
      </c>
      <c r="S33" s="243">
        <v>14.551609021999999</v>
      </c>
      <c r="T33" s="243">
        <v>14.388166804999999</v>
      </c>
      <c r="U33" s="243">
        <v>14.332185572</v>
      </c>
      <c r="V33" s="243">
        <v>13.893423993000001</v>
      </c>
      <c r="W33" s="243">
        <v>14.648608369</v>
      </c>
      <c r="X33" s="243">
        <v>13.791152067000001</v>
      </c>
      <c r="Y33" s="243">
        <v>14.657820544</v>
      </c>
      <c r="Z33" s="243">
        <v>15.068673585000001</v>
      </c>
      <c r="AA33" s="243">
        <v>14.936140590000001</v>
      </c>
      <c r="AB33" s="243">
        <v>15.389164348</v>
      </c>
      <c r="AC33" s="243">
        <v>15.29667285</v>
      </c>
      <c r="AD33" s="243">
        <v>15.615762226999999</v>
      </c>
      <c r="AE33" s="243">
        <v>15.391591818</v>
      </c>
      <c r="AF33" s="243">
        <v>15.218714998999999</v>
      </c>
      <c r="AG33" s="243">
        <v>15.159502283</v>
      </c>
      <c r="AH33" s="243">
        <v>14.695413458999999</v>
      </c>
      <c r="AI33" s="243">
        <v>15.494190394</v>
      </c>
      <c r="AJ33" s="243">
        <v>14.587237947</v>
      </c>
      <c r="AK33" s="243">
        <v>15.503934336</v>
      </c>
      <c r="AL33" s="243">
        <v>15.938503620000001</v>
      </c>
      <c r="AM33" s="243">
        <v>15.191741947000001</v>
      </c>
      <c r="AN33" s="243">
        <v>15.379189140999999</v>
      </c>
      <c r="AO33" s="243">
        <v>14.720710780999999</v>
      </c>
      <c r="AP33" s="243">
        <v>15.016776832</v>
      </c>
      <c r="AQ33" s="243">
        <v>15.149237640999999</v>
      </c>
      <c r="AR33" s="243">
        <v>15.055269074</v>
      </c>
      <c r="AS33" s="243">
        <v>15.043520188</v>
      </c>
      <c r="AT33" s="243">
        <v>14.652586341999999</v>
      </c>
      <c r="AU33" s="243">
        <v>15.507819215</v>
      </c>
      <c r="AV33" s="243">
        <v>14.57721628</v>
      </c>
      <c r="AW33" s="243">
        <v>15.349628246</v>
      </c>
      <c r="AX33" s="243">
        <v>15.838004100999999</v>
      </c>
      <c r="AY33" s="243">
        <v>15.387443159</v>
      </c>
      <c r="AZ33" s="367">
        <v>15.522852085</v>
      </c>
      <c r="BA33" s="367">
        <v>15.572670112000001</v>
      </c>
      <c r="BB33" s="367">
        <v>15.944688821</v>
      </c>
      <c r="BC33" s="367">
        <v>15.809430279000001</v>
      </c>
      <c r="BD33" s="367">
        <v>15.726788829</v>
      </c>
      <c r="BE33" s="367">
        <v>15.9607443</v>
      </c>
      <c r="BF33" s="367">
        <v>15.729376845000001</v>
      </c>
      <c r="BG33" s="367">
        <v>16.043460258</v>
      </c>
      <c r="BH33" s="367">
        <v>15.607802188999999</v>
      </c>
      <c r="BI33" s="367">
        <v>16.242847673</v>
      </c>
      <c r="BJ33" s="367">
        <v>16.583325966</v>
      </c>
      <c r="BK33" s="367">
        <v>15.783107175</v>
      </c>
      <c r="BL33" s="367">
        <v>16.151096294999999</v>
      </c>
      <c r="BM33" s="367">
        <v>16.046135364000001</v>
      </c>
      <c r="BN33" s="367">
        <v>16.273454341000001</v>
      </c>
      <c r="BO33" s="367">
        <v>16.030192148000001</v>
      </c>
      <c r="BP33" s="367">
        <v>16.600803179</v>
      </c>
      <c r="BQ33" s="367">
        <v>16.390794657000001</v>
      </c>
      <c r="BR33" s="367">
        <v>15.925548177</v>
      </c>
      <c r="BS33" s="367">
        <v>16.456678952000001</v>
      </c>
      <c r="BT33" s="367">
        <v>15.786296546000001</v>
      </c>
      <c r="BU33" s="367">
        <v>16.451277130000001</v>
      </c>
      <c r="BV33" s="367">
        <v>16.799883685000001</v>
      </c>
    </row>
    <row r="34" spans="1:74" ht="11.15" customHeight="1" x14ac:dyDescent="0.25">
      <c r="A34" s="158" t="s">
        <v>283</v>
      </c>
      <c r="B34" s="169" t="s">
        <v>269</v>
      </c>
      <c r="C34" s="243">
        <v>13.649099236</v>
      </c>
      <c r="D34" s="243">
        <v>13.398484756</v>
      </c>
      <c r="E34" s="243">
        <v>13.884813417</v>
      </c>
      <c r="F34" s="243">
        <v>13.739710017</v>
      </c>
      <c r="G34" s="243">
        <v>13.961037443</v>
      </c>
      <c r="H34" s="243">
        <v>13.620292806</v>
      </c>
      <c r="I34" s="243">
        <v>13.713397843999999</v>
      </c>
      <c r="J34" s="243">
        <v>13.586823752999999</v>
      </c>
      <c r="K34" s="243">
        <v>13.264037438000001</v>
      </c>
      <c r="L34" s="243">
        <v>13.625962205</v>
      </c>
      <c r="M34" s="243">
        <v>13.907521865</v>
      </c>
      <c r="N34" s="243">
        <v>13.973382994</v>
      </c>
      <c r="O34" s="243">
        <v>12.167054814</v>
      </c>
      <c r="P34" s="243">
        <v>12.505555366999999</v>
      </c>
      <c r="Q34" s="243">
        <v>12.471844529</v>
      </c>
      <c r="R34" s="243">
        <v>12.423166876</v>
      </c>
      <c r="S34" s="243">
        <v>12.485227476</v>
      </c>
      <c r="T34" s="243">
        <v>12.411479927</v>
      </c>
      <c r="U34" s="243">
        <v>12.170379754000001</v>
      </c>
      <c r="V34" s="243">
        <v>12.072539376</v>
      </c>
      <c r="W34" s="243">
        <v>12.145433349999999</v>
      </c>
      <c r="X34" s="243">
        <v>12.279473031</v>
      </c>
      <c r="Y34" s="243">
        <v>12.469387346</v>
      </c>
      <c r="Z34" s="243">
        <v>12.518374382999999</v>
      </c>
      <c r="AA34" s="243">
        <v>12.964710312999999</v>
      </c>
      <c r="AB34" s="243">
        <v>13.319652785000001</v>
      </c>
      <c r="AC34" s="243">
        <v>13.284675806999999</v>
      </c>
      <c r="AD34" s="243">
        <v>13.233718716</v>
      </c>
      <c r="AE34" s="243">
        <v>13.299122934</v>
      </c>
      <c r="AF34" s="243">
        <v>13.221734993</v>
      </c>
      <c r="AG34" s="243">
        <v>12.968381544</v>
      </c>
      <c r="AH34" s="243">
        <v>12.865736746</v>
      </c>
      <c r="AI34" s="243">
        <v>12.942194386000001</v>
      </c>
      <c r="AJ34" s="243">
        <v>13.083459884</v>
      </c>
      <c r="AK34" s="243">
        <v>13.282523696</v>
      </c>
      <c r="AL34" s="243">
        <v>13.334217185</v>
      </c>
      <c r="AM34" s="243">
        <v>13.478329023000001</v>
      </c>
      <c r="AN34" s="243">
        <v>13.929034192</v>
      </c>
      <c r="AO34" s="243">
        <v>13.823335239</v>
      </c>
      <c r="AP34" s="243">
        <v>13.750366819</v>
      </c>
      <c r="AQ34" s="243">
        <v>13.6465976</v>
      </c>
      <c r="AR34" s="243">
        <v>13.871486982</v>
      </c>
      <c r="AS34" s="243">
        <v>13.440642281000001</v>
      </c>
      <c r="AT34" s="243">
        <v>13.469897156</v>
      </c>
      <c r="AU34" s="243">
        <v>13.459037010999999</v>
      </c>
      <c r="AV34" s="243">
        <v>13.676145721999999</v>
      </c>
      <c r="AW34" s="243">
        <v>14.007772404000001</v>
      </c>
      <c r="AX34" s="243">
        <v>13.995955021</v>
      </c>
      <c r="AY34" s="243">
        <v>14.023790890000001</v>
      </c>
      <c r="AZ34" s="367">
        <v>14.428302178999999</v>
      </c>
      <c r="BA34" s="367">
        <v>14.449701227</v>
      </c>
      <c r="BB34" s="367">
        <v>14.240457807</v>
      </c>
      <c r="BC34" s="367">
        <v>14.359404414</v>
      </c>
      <c r="BD34" s="367">
        <v>14.208543589</v>
      </c>
      <c r="BE34" s="367">
        <v>13.775500333</v>
      </c>
      <c r="BF34" s="367">
        <v>13.628285885</v>
      </c>
      <c r="BG34" s="367">
        <v>13.680547800999999</v>
      </c>
      <c r="BH34" s="367">
        <v>13.750049865999999</v>
      </c>
      <c r="BI34" s="367">
        <v>14.051075035</v>
      </c>
      <c r="BJ34" s="367">
        <v>14.174520447000001</v>
      </c>
      <c r="BK34" s="367">
        <v>14.589332429000001</v>
      </c>
      <c r="BL34" s="367">
        <v>15.015973484</v>
      </c>
      <c r="BM34" s="367">
        <v>15.037742581</v>
      </c>
      <c r="BN34" s="367">
        <v>14.820724261000001</v>
      </c>
      <c r="BO34" s="367">
        <v>14.945215172999999</v>
      </c>
      <c r="BP34" s="367">
        <v>14.787773055000001</v>
      </c>
      <c r="BQ34" s="367">
        <v>14.334967857000001</v>
      </c>
      <c r="BR34" s="367">
        <v>14.180418818</v>
      </c>
      <c r="BS34" s="367">
        <v>14.236778249</v>
      </c>
      <c r="BT34" s="367">
        <v>14.312419512</v>
      </c>
      <c r="BU34" s="367">
        <v>14.628027764</v>
      </c>
      <c r="BV34" s="367">
        <v>14.756550653</v>
      </c>
    </row>
    <row r="35" spans="1:74" ht="11.15" customHeight="1" x14ac:dyDescent="0.25">
      <c r="A35" s="158" t="s">
        <v>284</v>
      </c>
      <c r="B35" s="169" t="s">
        <v>270</v>
      </c>
      <c r="C35" s="243">
        <v>18.968864887999999</v>
      </c>
      <c r="D35" s="243">
        <v>19.217101438</v>
      </c>
      <c r="E35" s="243">
        <v>19.263313853</v>
      </c>
      <c r="F35" s="243">
        <v>19.421238863999999</v>
      </c>
      <c r="G35" s="243">
        <v>19.872362757000001</v>
      </c>
      <c r="H35" s="243">
        <v>20.460209120999998</v>
      </c>
      <c r="I35" s="243">
        <v>20.300986272999999</v>
      </c>
      <c r="J35" s="243">
        <v>20.420662254</v>
      </c>
      <c r="K35" s="243">
        <v>20.252843044999999</v>
      </c>
      <c r="L35" s="243">
        <v>20.053792344000001</v>
      </c>
      <c r="M35" s="243">
        <v>19.572844425</v>
      </c>
      <c r="N35" s="243">
        <v>19.642870053999999</v>
      </c>
      <c r="O35" s="243">
        <v>16.829083399999998</v>
      </c>
      <c r="P35" s="243">
        <v>17.042450552999998</v>
      </c>
      <c r="Q35" s="243">
        <v>17.092810187000001</v>
      </c>
      <c r="R35" s="243">
        <v>17.229773475999998</v>
      </c>
      <c r="S35" s="243">
        <v>17.650802934000001</v>
      </c>
      <c r="T35" s="243">
        <v>18.164914219</v>
      </c>
      <c r="U35" s="243">
        <v>18.013388454000001</v>
      </c>
      <c r="V35" s="243">
        <v>18.126572603</v>
      </c>
      <c r="W35" s="243">
        <v>17.967485814</v>
      </c>
      <c r="X35" s="243">
        <v>17.808126132999998</v>
      </c>
      <c r="Y35" s="243">
        <v>17.370513205000002</v>
      </c>
      <c r="Z35" s="243">
        <v>17.421126002000001</v>
      </c>
      <c r="AA35" s="243">
        <v>17.720228627000001</v>
      </c>
      <c r="AB35" s="243">
        <v>17.944403627</v>
      </c>
      <c r="AC35" s="243">
        <v>17.989532088000001</v>
      </c>
      <c r="AD35" s="243">
        <v>18.135008940999999</v>
      </c>
      <c r="AE35" s="243">
        <v>18.564106508999998</v>
      </c>
      <c r="AF35" s="243">
        <v>19.112205376999999</v>
      </c>
      <c r="AG35" s="243">
        <v>18.957468102</v>
      </c>
      <c r="AH35" s="243">
        <v>19.068358636999999</v>
      </c>
      <c r="AI35" s="243">
        <v>18.90355778</v>
      </c>
      <c r="AJ35" s="243">
        <v>18.733623067</v>
      </c>
      <c r="AK35" s="243">
        <v>18.284921982</v>
      </c>
      <c r="AL35" s="243">
        <v>18.345149971000001</v>
      </c>
      <c r="AM35" s="243">
        <v>18.897824010000001</v>
      </c>
      <c r="AN35" s="243">
        <v>19.064872347000001</v>
      </c>
      <c r="AO35" s="243">
        <v>18.779208942</v>
      </c>
      <c r="AP35" s="243">
        <v>18.838382976999998</v>
      </c>
      <c r="AQ35" s="243">
        <v>19.377605367000001</v>
      </c>
      <c r="AR35" s="243">
        <v>19.805751769</v>
      </c>
      <c r="AS35" s="243">
        <v>19.679299704000002</v>
      </c>
      <c r="AT35" s="243">
        <v>19.887075451000001</v>
      </c>
      <c r="AU35" s="243">
        <v>19.818467516999998</v>
      </c>
      <c r="AV35" s="243">
        <v>19.449400410999999</v>
      </c>
      <c r="AW35" s="243">
        <v>18.952303724</v>
      </c>
      <c r="AX35" s="243">
        <v>19.414064666000002</v>
      </c>
      <c r="AY35" s="243">
        <v>19.314081557000002</v>
      </c>
      <c r="AZ35" s="367">
        <v>19.434841509999998</v>
      </c>
      <c r="BA35" s="367">
        <v>19.123800854999999</v>
      </c>
      <c r="BB35" s="367">
        <v>19.100638127</v>
      </c>
      <c r="BC35" s="367">
        <v>19.495349076</v>
      </c>
      <c r="BD35" s="367">
        <v>20.266285863</v>
      </c>
      <c r="BE35" s="367">
        <v>20.082678197</v>
      </c>
      <c r="BF35" s="367">
        <v>20.212353993000001</v>
      </c>
      <c r="BG35" s="367">
        <v>20.167594705999999</v>
      </c>
      <c r="BH35" s="367">
        <v>19.711328322</v>
      </c>
      <c r="BI35" s="367">
        <v>19.471339784000001</v>
      </c>
      <c r="BJ35" s="367">
        <v>19.860923539000002</v>
      </c>
      <c r="BK35" s="367">
        <v>19.879736314999999</v>
      </c>
      <c r="BL35" s="367">
        <v>20.084693686000001</v>
      </c>
      <c r="BM35" s="367">
        <v>19.596497332999999</v>
      </c>
      <c r="BN35" s="367">
        <v>19.492729506</v>
      </c>
      <c r="BO35" s="367">
        <v>19.897484455000001</v>
      </c>
      <c r="BP35" s="367">
        <v>20.685357967000002</v>
      </c>
      <c r="BQ35" s="367">
        <v>20.496696536999998</v>
      </c>
      <c r="BR35" s="367">
        <v>20.629213021999998</v>
      </c>
      <c r="BS35" s="367">
        <v>20.583292074999999</v>
      </c>
      <c r="BT35" s="367">
        <v>20.115884534999999</v>
      </c>
      <c r="BU35" s="367">
        <v>19.844275484000001</v>
      </c>
      <c r="BV35" s="367">
        <v>20.301414368</v>
      </c>
    </row>
    <row r="36" spans="1:74" ht="11.15" customHeight="1" x14ac:dyDescent="0.25">
      <c r="A36" s="158" t="s">
        <v>286</v>
      </c>
      <c r="B36" s="169" t="s">
        <v>219</v>
      </c>
      <c r="C36" s="243">
        <v>99.587124031000002</v>
      </c>
      <c r="D36" s="243">
        <v>100.61978653</v>
      </c>
      <c r="E36" s="243">
        <v>99.470282578999999</v>
      </c>
      <c r="F36" s="243">
        <v>100.41865237</v>
      </c>
      <c r="G36" s="243">
        <v>100.22637269000001</v>
      </c>
      <c r="H36" s="243">
        <v>101.21016993000001</v>
      </c>
      <c r="I36" s="243">
        <v>102.29971777999999</v>
      </c>
      <c r="J36" s="243">
        <v>102.24712864</v>
      </c>
      <c r="K36" s="243">
        <v>101.01184252</v>
      </c>
      <c r="L36" s="243">
        <v>100.54910357999999</v>
      </c>
      <c r="M36" s="243">
        <v>101.33087449999999</v>
      </c>
      <c r="N36" s="243">
        <v>101.7577682</v>
      </c>
      <c r="O36" s="243">
        <v>94.075222170000004</v>
      </c>
      <c r="P36" s="243">
        <v>96.420311419000001</v>
      </c>
      <c r="Q36" s="243">
        <v>92.280046119000005</v>
      </c>
      <c r="R36" s="243">
        <v>84.396057494000004</v>
      </c>
      <c r="S36" s="243">
        <v>86.945424059999993</v>
      </c>
      <c r="T36" s="243">
        <v>90.630863966999996</v>
      </c>
      <c r="U36" s="243">
        <v>92.083170288000005</v>
      </c>
      <c r="V36" s="243">
        <v>91.426233299000003</v>
      </c>
      <c r="W36" s="243">
        <v>92.845878431000003</v>
      </c>
      <c r="X36" s="243">
        <v>91.878365789</v>
      </c>
      <c r="Y36" s="243">
        <v>92.586495025999994</v>
      </c>
      <c r="Z36" s="243">
        <v>93.456625986000006</v>
      </c>
      <c r="AA36" s="243">
        <v>92.483668699999996</v>
      </c>
      <c r="AB36" s="243">
        <v>93.886971669000005</v>
      </c>
      <c r="AC36" s="243">
        <v>95.49369188</v>
      </c>
      <c r="AD36" s="243">
        <v>95.465868920999995</v>
      </c>
      <c r="AE36" s="243">
        <v>95.871773637999993</v>
      </c>
      <c r="AF36" s="243">
        <v>98.661664392999995</v>
      </c>
      <c r="AG36" s="243">
        <v>98.260463130000005</v>
      </c>
      <c r="AH36" s="243">
        <v>98.066092888</v>
      </c>
      <c r="AI36" s="243">
        <v>99.032466495999998</v>
      </c>
      <c r="AJ36" s="243">
        <v>97.970801713</v>
      </c>
      <c r="AK36" s="243">
        <v>99.262337238000001</v>
      </c>
      <c r="AL36" s="243">
        <v>100.78410484</v>
      </c>
      <c r="AM36" s="243">
        <v>97.278455180999998</v>
      </c>
      <c r="AN36" s="243">
        <v>100.51640014</v>
      </c>
      <c r="AO36" s="243">
        <v>98.505579318000002</v>
      </c>
      <c r="AP36" s="243">
        <v>97.205295621999994</v>
      </c>
      <c r="AQ36" s="243">
        <v>98.342465653999994</v>
      </c>
      <c r="AR36" s="243">
        <v>100.32902265</v>
      </c>
      <c r="AS36" s="243">
        <v>99.922022147999996</v>
      </c>
      <c r="AT36" s="243">
        <v>100.53440378000001</v>
      </c>
      <c r="AU36" s="243">
        <v>100.70551566</v>
      </c>
      <c r="AV36" s="243">
        <v>98.289230267999997</v>
      </c>
      <c r="AW36" s="243">
        <v>100.13717358</v>
      </c>
      <c r="AX36" s="243">
        <v>100.74138872</v>
      </c>
      <c r="AY36" s="243">
        <v>98.323438611</v>
      </c>
      <c r="AZ36" s="367">
        <v>100.69823110999999</v>
      </c>
      <c r="BA36" s="367">
        <v>100.04161981999999</v>
      </c>
      <c r="BB36" s="367">
        <v>99.168873171000001</v>
      </c>
      <c r="BC36" s="367">
        <v>99.653446942000002</v>
      </c>
      <c r="BD36" s="367">
        <v>101.32669457</v>
      </c>
      <c r="BE36" s="367">
        <v>100.90103628</v>
      </c>
      <c r="BF36" s="367">
        <v>101.03759153</v>
      </c>
      <c r="BG36" s="367">
        <v>101.01901456</v>
      </c>
      <c r="BH36" s="367">
        <v>100.13263187</v>
      </c>
      <c r="BI36" s="367">
        <v>100.99984487</v>
      </c>
      <c r="BJ36" s="367">
        <v>102.43135332999999</v>
      </c>
      <c r="BK36" s="367">
        <v>100.24828123</v>
      </c>
      <c r="BL36" s="367">
        <v>103.02081146</v>
      </c>
      <c r="BM36" s="367">
        <v>101.51921557</v>
      </c>
      <c r="BN36" s="367">
        <v>100.82665437</v>
      </c>
      <c r="BO36" s="367">
        <v>101.10915885999999</v>
      </c>
      <c r="BP36" s="367">
        <v>103.39893772000001</v>
      </c>
      <c r="BQ36" s="367">
        <v>102.8676178</v>
      </c>
      <c r="BR36" s="367">
        <v>102.71597917</v>
      </c>
      <c r="BS36" s="367">
        <v>102.97552432000001</v>
      </c>
      <c r="BT36" s="367">
        <v>101.78513658999999</v>
      </c>
      <c r="BU36" s="367">
        <v>102.58121382</v>
      </c>
      <c r="BV36" s="367">
        <v>104.17170415</v>
      </c>
    </row>
    <row r="37" spans="1:74" ht="11.15" customHeight="1" x14ac:dyDescent="0.25">
      <c r="B37" s="169"/>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c r="AO37" s="243"/>
      <c r="AP37" s="243"/>
      <c r="AQ37" s="243"/>
      <c r="AR37" s="243"/>
      <c r="AS37" s="243"/>
      <c r="AT37" s="243"/>
      <c r="AU37" s="243"/>
      <c r="AV37" s="243"/>
      <c r="AW37" s="243"/>
      <c r="AX37" s="243"/>
      <c r="AY37" s="243"/>
      <c r="AZ37" s="367"/>
      <c r="BA37" s="367"/>
      <c r="BB37" s="367"/>
      <c r="BC37" s="367"/>
      <c r="BD37" s="367"/>
      <c r="BE37" s="367"/>
      <c r="BF37" s="367"/>
      <c r="BG37" s="367"/>
      <c r="BH37" s="367"/>
      <c r="BI37" s="367"/>
      <c r="BJ37" s="367"/>
      <c r="BK37" s="367"/>
      <c r="BL37" s="367"/>
      <c r="BM37" s="367"/>
      <c r="BN37" s="367"/>
      <c r="BO37" s="367"/>
      <c r="BP37" s="367"/>
      <c r="BQ37" s="367"/>
      <c r="BR37" s="367"/>
      <c r="BS37" s="367"/>
      <c r="BT37" s="367"/>
      <c r="BU37" s="367"/>
      <c r="BV37" s="367"/>
    </row>
    <row r="38" spans="1:74" ht="11.15" customHeight="1" x14ac:dyDescent="0.25">
      <c r="B38" s="245" t="s">
        <v>971</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367"/>
      <c r="BA38" s="367"/>
      <c r="BB38" s="367"/>
      <c r="BC38" s="367"/>
      <c r="BD38" s="367"/>
      <c r="BE38" s="367"/>
      <c r="BF38" s="367"/>
      <c r="BG38" s="367"/>
      <c r="BH38" s="367"/>
      <c r="BI38" s="367"/>
      <c r="BJ38" s="367"/>
      <c r="BK38" s="367"/>
      <c r="BL38" s="367"/>
      <c r="BM38" s="367"/>
      <c r="BN38" s="367"/>
      <c r="BO38" s="367"/>
      <c r="BP38" s="367"/>
      <c r="BQ38" s="367"/>
      <c r="BR38" s="367"/>
      <c r="BS38" s="367"/>
      <c r="BT38" s="367"/>
      <c r="BU38" s="367"/>
      <c r="BV38" s="367"/>
    </row>
    <row r="39" spans="1:74" ht="11.15" customHeight="1" x14ac:dyDescent="0.25">
      <c r="A39" s="158" t="s">
        <v>302</v>
      </c>
      <c r="B39" s="169" t="s">
        <v>556</v>
      </c>
      <c r="C39" s="243">
        <v>-0.19597212903</v>
      </c>
      <c r="D39" s="243">
        <v>0.59685264285999995</v>
      </c>
      <c r="E39" s="243">
        <v>0.10014383871</v>
      </c>
      <c r="F39" s="243">
        <v>-0.59614259999999997</v>
      </c>
      <c r="G39" s="243">
        <v>-1.2813444839000001</v>
      </c>
      <c r="H39" s="243">
        <v>9.8582600000000006E-2</v>
      </c>
      <c r="I39" s="243">
        <v>-0.15832625806</v>
      </c>
      <c r="J39" s="243">
        <v>0.27064506451999998</v>
      </c>
      <c r="K39" s="243">
        <v>7.6594599999999999E-2</v>
      </c>
      <c r="L39" s="243">
        <v>0.53171080645000002</v>
      </c>
      <c r="M39" s="243">
        <v>0.28390029999999999</v>
      </c>
      <c r="N39" s="243">
        <v>4.3810096774000003E-2</v>
      </c>
      <c r="O39" s="243">
        <v>-0.58108270967999998</v>
      </c>
      <c r="P39" s="243">
        <v>0.59243124138000003</v>
      </c>
      <c r="Q39" s="243">
        <v>-1.4196558065</v>
      </c>
      <c r="R39" s="243">
        <v>-2.6578777332999999</v>
      </c>
      <c r="S39" s="243">
        <v>-1.2625525484</v>
      </c>
      <c r="T39" s="243">
        <v>-1.1053888999999999</v>
      </c>
      <c r="U39" s="243">
        <v>0.11606909677</v>
      </c>
      <c r="V39" s="243">
        <v>0.80709600000000004</v>
      </c>
      <c r="W39" s="243">
        <v>0.65802563332999997</v>
      </c>
      <c r="X39" s="243">
        <v>1.3058708387</v>
      </c>
      <c r="Y39" s="243">
        <v>-6.4125199999999993E-2</v>
      </c>
      <c r="Z39" s="243">
        <v>1.4637193226</v>
      </c>
      <c r="AA39" s="243">
        <v>0.20146358065</v>
      </c>
      <c r="AB39" s="243">
        <v>1.2266935714</v>
      </c>
      <c r="AC39" s="243">
        <v>-0.25420290323</v>
      </c>
      <c r="AD39" s="243">
        <v>0.54937383333000001</v>
      </c>
      <c r="AE39" s="243">
        <v>2.5406129031999999E-2</v>
      </c>
      <c r="AF39" s="243">
        <v>0.95948073332999995</v>
      </c>
      <c r="AG39" s="243">
        <v>0.10481441934999999</v>
      </c>
      <c r="AH39" s="243">
        <v>0.90041977418999997</v>
      </c>
      <c r="AI39" s="243">
        <v>9.3268133333000006E-2</v>
      </c>
      <c r="AJ39" s="243">
        <v>0.16434712903000001</v>
      </c>
      <c r="AK39" s="243">
        <v>0.94660129999999998</v>
      </c>
      <c r="AL39" s="243">
        <v>1.3845306128999999</v>
      </c>
      <c r="AM39" s="243">
        <v>0.45130399999999998</v>
      </c>
      <c r="AN39" s="243">
        <v>1.2136417500000001</v>
      </c>
      <c r="AO39" s="243">
        <v>0.79459358064999996</v>
      </c>
      <c r="AP39" s="243">
        <v>0.6108053</v>
      </c>
      <c r="AQ39" s="243">
        <v>0.18730190323000001</v>
      </c>
      <c r="AR39" s="243">
        <v>0.75221763333000002</v>
      </c>
      <c r="AS39" s="243">
        <v>-0.33696545161000002</v>
      </c>
      <c r="AT39" s="243">
        <v>0.83851270968000002</v>
      </c>
      <c r="AU39" s="243">
        <v>0.86623673332999995</v>
      </c>
      <c r="AV39" s="243">
        <v>7.0567000000000005E-2</v>
      </c>
      <c r="AW39" s="243">
        <v>0.49283923333000001</v>
      </c>
      <c r="AX39" s="243">
        <v>0.95272044009000001</v>
      </c>
      <c r="AY39" s="243">
        <v>-1.0049163449</v>
      </c>
      <c r="AZ39" s="367">
        <v>0.63526932315999995</v>
      </c>
      <c r="BA39" s="367">
        <v>9.6612903225999996E-2</v>
      </c>
      <c r="BB39" s="367">
        <v>-0.65276666667000005</v>
      </c>
      <c r="BC39" s="367">
        <v>-0.88200000000000001</v>
      </c>
      <c r="BD39" s="367">
        <v>8.7633333332999996E-2</v>
      </c>
      <c r="BE39" s="367">
        <v>-7.0774193548000006E-2</v>
      </c>
      <c r="BF39" s="367">
        <v>-8.9483870968000007E-2</v>
      </c>
      <c r="BG39" s="367">
        <v>-7.2733333333E-2</v>
      </c>
      <c r="BH39" s="367">
        <v>0.43738709676999998</v>
      </c>
      <c r="BI39" s="367">
        <v>0.20069999999999999</v>
      </c>
      <c r="BJ39" s="367">
        <v>0.4475483871</v>
      </c>
      <c r="BK39" s="367">
        <v>-0.51322580645000004</v>
      </c>
      <c r="BL39" s="367">
        <v>0.37346551723999999</v>
      </c>
      <c r="BM39" s="367">
        <v>-0.16051612903000001</v>
      </c>
      <c r="BN39" s="367">
        <v>-0.64496666667000002</v>
      </c>
      <c r="BO39" s="367">
        <v>-0.92196774193999997</v>
      </c>
      <c r="BP39" s="367">
        <v>-7.3733333333000001E-2</v>
      </c>
      <c r="BQ39" s="367">
        <v>-9.0516129032000001E-2</v>
      </c>
      <c r="BR39" s="367">
        <v>-0.11564516129000001</v>
      </c>
      <c r="BS39" s="367">
        <v>-0.1273</v>
      </c>
      <c r="BT39" s="367">
        <v>0.46038709677</v>
      </c>
      <c r="BU39" s="367">
        <v>0.10920000000000001</v>
      </c>
      <c r="BV39" s="367">
        <v>0.51848387097000004</v>
      </c>
    </row>
    <row r="40" spans="1:74" ht="11.15" customHeight="1" x14ac:dyDescent="0.25">
      <c r="A40" s="158" t="s">
        <v>303</v>
      </c>
      <c r="B40" s="169" t="s">
        <v>557</v>
      </c>
      <c r="C40" s="243">
        <v>-2.4225806451999999E-2</v>
      </c>
      <c r="D40" s="243">
        <v>-0.46692857142999999</v>
      </c>
      <c r="E40" s="243">
        <v>1.0999999999999999E-2</v>
      </c>
      <c r="F40" s="243">
        <v>0.45803333333000001</v>
      </c>
      <c r="G40" s="243">
        <v>-9.3645161290000001E-2</v>
      </c>
      <c r="H40" s="243">
        <v>-0.33833333332999999</v>
      </c>
      <c r="I40" s="243">
        <v>-0.50712903225999995</v>
      </c>
      <c r="J40" s="243">
        <v>-1.1028064516</v>
      </c>
      <c r="K40" s="243">
        <v>1.1488</v>
      </c>
      <c r="L40" s="243">
        <v>1.2142903225999999</v>
      </c>
      <c r="M40" s="243">
        <v>-0.34499999999999997</v>
      </c>
      <c r="N40" s="243">
        <v>0.23761290323000001</v>
      </c>
      <c r="O40" s="243">
        <v>-0.22109677419000001</v>
      </c>
      <c r="P40" s="243">
        <v>0.29775862068999998</v>
      </c>
      <c r="Q40" s="243">
        <v>-1.6855806451999999</v>
      </c>
      <c r="R40" s="243">
        <v>-2.3677333332999999</v>
      </c>
      <c r="S40" s="243">
        <v>-1.8788064516</v>
      </c>
      <c r="T40" s="243">
        <v>0.82316666667000005</v>
      </c>
      <c r="U40" s="243">
        <v>-0.27374193547999998</v>
      </c>
      <c r="V40" s="243">
        <v>-0.43158064516</v>
      </c>
      <c r="W40" s="243">
        <v>0.76133333332999997</v>
      </c>
      <c r="X40" s="243">
        <v>0.49525806451999999</v>
      </c>
      <c r="Y40" s="243">
        <v>0.70023333333000004</v>
      </c>
      <c r="Z40" s="243">
        <v>0.88958064516000002</v>
      </c>
      <c r="AA40" s="243">
        <v>-0.50958064516000001</v>
      </c>
      <c r="AB40" s="243">
        <v>1.2494642857</v>
      </c>
      <c r="AC40" s="243">
        <v>1.9500967741999999</v>
      </c>
      <c r="AD40" s="243">
        <v>-0.27210000000000001</v>
      </c>
      <c r="AE40" s="243">
        <v>-0.47341935483999997</v>
      </c>
      <c r="AF40" s="243">
        <v>1.1883999999999999</v>
      </c>
      <c r="AG40" s="243">
        <v>0.83693548387000005</v>
      </c>
      <c r="AH40" s="243">
        <v>0.13100000000000001</v>
      </c>
      <c r="AI40" s="243">
        <v>1.7837666667000001</v>
      </c>
      <c r="AJ40" s="243">
        <v>0.27977419354999999</v>
      </c>
      <c r="AK40" s="243">
        <v>6.9466666666999993E-2</v>
      </c>
      <c r="AL40" s="243">
        <v>1.8054838710000001</v>
      </c>
      <c r="AM40" s="243">
        <v>-0.44151612902999998</v>
      </c>
      <c r="AN40" s="243">
        <v>0.106</v>
      </c>
      <c r="AO40" s="243">
        <v>7.2645161289999996E-2</v>
      </c>
      <c r="AP40" s="243">
        <v>-1.7039</v>
      </c>
      <c r="AQ40" s="243">
        <v>0.21929032258</v>
      </c>
      <c r="AR40" s="243">
        <v>0.60560000000000003</v>
      </c>
      <c r="AS40" s="243">
        <v>-0.59964516129000001</v>
      </c>
      <c r="AT40" s="243">
        <v>-7.8387096774000006E-2</v>
      </c>
      <c r="AU40" s="243">
        <v>-0.76466666667000005</v>
      </c>
      <c r="AV40" s="243">
        <v>-0.53325806452000002</v>
      </c>
      <c r="AW40" s="243">
        <v>-0.60630356770000005</v>
      </c>
      <c r="AX40" s="243">
        <v>-0.48571915735999999</v>
      </c>
      <c r="AY40" s="243">
        <v>-0.52188961528</v>
      </c>
      <c r="AZ40" s="367">
        <v>-0.23911453058000001</v>
      </c>
      <c r="BA40" s="367">
        <v>-0.13072621121</v>
      </c>
      <c r="BB40" s="367">
        <v>-0.12121253765999999</v>
      </c>
      <c r="BC40" s="367">
        <v>-9.8872665334999998E-3</v>
      </c>
      <c r="BD40" s="367">
        <v>-3.8484968747999997E-2</v>
      </c>
      <c r="BE40" s="367">
        <v>-0.23524280308000001</v>
      </c>
      <c r="BF40" s="367">
        <v>-0.11040233088</v>
      </c>
      <c r="BG40" s="367">
        <v>-3.9298568720000003E-2</v>
      </c>
      <c r="BH40" s="367">
        <v>-0.54169903730000002</v>
      </c>
      <c r="BI40" s="367">
        <v>-0.27218359304</v>
      </c>
      <c r="BJ40" s="367">
        <v>0.17304585944</v>
      </c>
      <c r="BK40" s="367">
        <v>-0.34119832353000001</v>
      </c>
      <c r="BL40" s="367">
        <v>0.24842294235000001</v>
      </c>
      <c r="BM40" s="367">
        <v>-9.3793974468000002E-2</v>
      </c>
      <c r="BN40" s="367">
        <v>-0.20864851577999999</v>
      </c>
      <c r="BO40" s="367">
        <v>-0.113357874</v>
      </c>
      <c r="BP40" s="367">
        <v>0.19499464437</v>
      </c>
      <c r="BQ40" s="367">
        <v>-7.0876173035000004E-2</v>
      </c>
      <c r="BR40" s="367">
        <v>-4.1484672397000003E-2</v>
      </c>
      <c r="BS40" s="367">
        <v>0.10797687336</v>
      </c>
      <c r="BT40" s="367">
        <v>-0.53442310287000006</v>
      </c>
      <c r="BU40" s="367">
        <v>-0.22763699236000001</v>
      </c>
      <c r="BV40" s="367">
        <v>0.17558933812999999</v>
      </c>
    </row>
    <row r="41" spans="1:74" ht="11.15" customHeight="1" x14ac:dyDescent="0.25">
      <c r="A41" s="158" t="s">
        <v>304</v>
      </c>
      <c r="B41" s="169" t="s">
        <v>558</v>
      </c>
      <c r="C41" s="243">
        <v>-6.5108432041999995E-2</v>
      </c>
      <c r="D41" s="243">
        <v>0.80117357149000001</v>
      </c>
      <c r="E41" s="243">
        <v>-0.35946840856000001</v>
      </c>
      <c r="F41" s="243">
        <v>0.50371880006000003</v>
      </c>
      <c r="G41" s="243">
        <v>1.7410733904</v>
      </c>
      <c r="H41" s="243">
        <v>1.1751078676</v>
      </c>
      <c r="I41" s="243">
        <v>3.2057470738</v>
      </c>
      <c r="J41" s="243">
        <v>2.1936476037000001</v>
      </c>
      <c r="K41" s="243">
        <v>0.57371735708000005</v>
      </c>
      <c r="L41" s="243">
        <v>-2.2609758583000001</v>
      </c>
      <c r="M41" s="243">
        <v>-0.35520134982000001</v>
      </c>
      <c r="N41" s="243">
        <v>4.5226979803999999E-2</v>
      </c>
      <c r="O41" s="243">
        <v>-6.1237887470999999</v>
      </c>
      <c r="P41" s="243">
        <v>-4.2863159332</v>
      </c>
      <c r="Q41" s="243">
        <v>-4.6827375789000003</v>
      </c>
      <c r="R41" s="243">
        <v>-10.026779397</v>
      </c>
      <c r="S41" s="243">
        <v>1.9438581708</v>
      </c>
      <c r="T41" s="243">
        <v>2.6310991292999999</v>
      </c>
      <c r="U41" s="243">
        <v>2.1010195183000002</v>
      </c>
      <c r="V41" s="243">
        <v>-3.0958079582999998E-2</v>
      </c>
      <c r="W41" s="243">
        <v>0.25737538813999999</v>
      </c>
      <c r="X41" s="243">
        <v>-1.3782159073</v>
      </c>
      <c r="Y41" s="243">
        <v>-1.1676630737</v>
      </c>
      <c r="Z41" s="243">
        <v>-1.9586826141</v>
      </c>
      <c r="AA41" s="243">
        <v>-1.0733890713000001</v>
      </c>
      <c r="AB41" s="243">
        <v>0.88181711032999999</v>
      </c>
      <c r="AC41" s="243">
        <v>-3.0503703377999999E-2</v>
      </c>
      <c r="AD41" s="243">
        <v>1.1965685982000001</v>
      </c>
      <c r="AE41" s="243">
        <v>1.3740285431999999</v>
      </c>
      <c r="AF41" s="243">
        <v>0.99329990821000003</v>
      </c>
      <c r="AG41" s="243">
        <v>0.30186942214000001</v>
      </c>
      <c r="AH41" s="243">
        <v>0.54737168839999994</v>
      </c>
      <c r="AI41" s="243">
        <v>0.44359688478999998</v>
      </c>
      <c r="AJ41" s="243">
        <v>-0.54732358855999996</v>
      </c>
      <c r="AK41" s="243">
        <v>-0.46779316833000001</v>
      </c>
      <c r="AL41" s="243">
        <v>-0.63155631620999997</v>
      </c>
      <c r="AM41" s="243">
        <v>-0.80566914786999999</v>
      </c>
      <c r="AN41" s="243">
        <v>0.21654528950999999</v>
      </c>
      <c r="AO41" s="243">
        <v>-1.8140170087</v>
      </c>
      <c r="AP41" s="243">
        <v>-0.32785480854999999</v>
      </c>
      <c r="AQ41" s="243">
        <v>-0.59965836932000005</v>
      </c>
      <c r="AR41" s="243">
        <v>-0.10955936498</v>
      </c>
      <c r="AS41" s="243">
        <v>0.58308934020000003</v>
      </c>
      <c r="AT41" s="243">
        <v>-1.1415981114</v>
      </c>
      <c r="AU41" s="243">
        <v>-0.61928813001000005</v>
      </c>
      <c r="AV41" s="243">
        <v>-2.6203887855999999</v>
      </c>
      <c r="AW41" s="243">
        <v>-1.2558366780000001</v>
      </c>
      <c r="AX41" s="243">
        <v>-1.0075258868999999</v>
      </c>
      <c r="AY41" s="243">
        <v>-1.1030286244</v>
      </c>
      <c r="AZ41" s="367">
        <v>-0.49160309543000003</v>
      </c>
      <c r="BA41" s="367">
        <v>-0.27575867821</v>
      </c>
      <c r="BB41" s="367">
        <v>-0.26365588023999997</v>
      </c>
      <c r="BC41" s="367">
        <v>-2.2108727378000001E-2</v>
      </c>
      <c r="BD41" s="367">
        <v>-8.5066804211000005E-2</v>
      </c>
      <c r="BE41" s="367">
        <v>-0.51335522926999999</v>
      </c>
      <c r="BF41" s="367">
        <v>-0.23958715727999999</v>
      </c>
      <c r="BG41" s="367">
        <v>-8.5227179501000006E-2</v>
      </c>
      <c r="BH41" s="367">
        <v>-1.1593365375</v>
      </c>
      <c r="BI41" s="367">
        <v>-0.59078418545</v>
      </c>
      <c r="BJ41" s="367">
        <v>0.37359504449999997</v>
      </c>
      <c r="BK41" s="367">
        <v>-0.75828302572999995</v>
      </c>
      <c r="BL41" s="367">
        <v>0.53569463882000001</v>
      </c>
      <c r="BM41" s="367">
        <v>-0.20630161726999999</v>
      </c>
      <c r="BN41" s="367">
        <v>-0.46761765416000001</v>
      </c>
      <c r="BO41" s="367">
        <v>-0.26054442553000001</v>
      </c>
      <c r="BP41" s="367">
        <v>0.44785215814000001</v>
      </c>
      <c r="BQ41" s="367">
        <v>-0.15906674768000001</v>
      </c>
      <c r="BR41" s="367">
        <v>-9.2174669646999996E-2</v>
      </c>
      <c r="BS41" s="367">
        <v>0.24053945970999999</v>
      </c>
      <c r="BT41" s="367">
        <v>-1.1699407129999999</v>
      </c>
      <c r="BU41" s="367">
        <v>-0.50524441053000002</v>
      </c>
      <c r="BV41" s="367">
        <v>0.38806232912999999</v>
      </c>
    </row>
    <row r="42" spans="1:74" ht="11.15" customHeight="1" x14ac:dyDescent="0.25">
      <c r="A42" s="158" t="s">
        <v>305</v>
      </c>
      <c r="B42" s="169" t="s">
        <v>559</v>
      </c>
      <c r="C42" s="243">
        <v>-0.28530636752999999</v>
      </c>
      <c r="D42" s="243">
        <v>0.93109764291999997</v>
      </c>
      <c r="E42" s="243">
        <v>-0.24832456985000001</v>
      </c>
      <c r="F42" s="243">
        <v>0.36560953340000002</v>
      </c>
      <c r="G42" s="243">
        <v>0.36608374522999998</v>
      </c>
      <c r="H42" s="243">
        <v>0.93535713422</v>
      </c>
      <c r="I42" s="243">
        <v>2.5402917834999998</v>
      </c>
      <c r="J42" s="243">
        <v>1.3614862165999999</v>
      </c>
      <c r="K42" s="243">
        <v>1.7991119571</v>
      </c>
      <c r="L42" s="243">
        <v>-0.51497472924999999</v>
      </c>
      <c r="M42" s="243">
        <v>-0.41630104981999999</v>
      </c>
      <c r="N42" s="243">
        <v>0.32664997979999999</v>
      </c>
      <c r="O42" s="243">
        <v>-6.9259682308999997</v>
      </c>
      <c r="P42" s="243">
        <v>-3.3961260711999999</v>
      </c>
      <c r="Q42" s="243">
        <v>-7.7879740305</v>
      </c>
      <c r="R42" s="243">
        <v>-15.052390463</v>
      </c>
      <c r="S42" s="243">
        <v>-1.1975008292</v>
      </c>
      <c r="T42" s="243">
        <v>2.3488768960000002</v>
      </c>
      <c r="U42" s="243">
        <v>1.9433466795000001</v>
      </c>
      <c r="V42" s="243">
        <v>0.34455727526000002</v>
      </c>
      <c r="W42" s="243">
        <v>1.6767343548</v>
      </c>
      <c r="X42" s="243">
        <v>0.42291299588999998</v>
      </c>
      <c r="Y42" s="243">
        <v>-0.53155494040999995</v>
      </c>
      <c r="Z42" s="243">
        <v>0.39461735365</v>
      </c>
      <c r="AA42" s="243">
        <v>-1.3815061358</v>
      </c>
      <c r="AB42" s="243">
        <v>3.3579749675000001</v>
      </c>
      <c r="AC42" s="243">
        <v>1.6653901676</v>
      </c>
      <c r="AD42" s="243">
        <v>1.4738424315</v>
      </c>
      <c r="AE42" s="243">
        <v>0.92601531741999998</v>
      </c>
      <c r="AF42" s="243">
        <v>3.1411806415000001</v>
      </c>
      <c r="AG42" s="243">
        <v>1.2436193254000001</v>
      </c>
      <c r="AH42" s="243">
        <v>1.5787914625999999</v>
      </c>
      <c r="AI42" s="243">
        <v>2.3206316847999999</v>
      </c>
      <c r="AJ42" s="243">
        <v>-0.10320226598</v>
      </c>
      <c r="AK42" s="243">
        <v>0.54827479834000004</v>
      </c>
      <c r="AL42" s="243">
        <v>2.5584581677</v>
      </c>
      <c r="AM42" s="243">
        <v>-0.79588127689999999</v>
      </c>
      <c r="AN42" s="243">
        <v>1.5361870394999999</v>
      </c>
      <c r="AO42" s="243">
        <v>-0.94677826678999999</v>
      </c>
      <c r="AP42" s="243">
        <v>-1.4209495084999999</v>
      </c>
      <c r="AQ42" s="243">
        <v>-0.19306614352000001</v>
      </c>
      <c r="AR42" s="243">
        <v>1.2482582684000001</v>
      </c>
      <c r="AS42" s="243">
        <v>-0.3535212727</v>
      </c>
      <c r="AT42" s="243">
        <v>-0.38147249850999998</v>
      </c>
      <c r="AU42" s="243">
        <v>-0.51771806335000004</v>
      </c>
      <c r="AV42" s="243">
        <v>-3.0830798501999999</v>
      </c>
      <c r="AW42" s="243">
        <v>-1.3693010123</v>
      </c>
      <c r="AX42" s="243">
        <v>-0.54052460415000003</v>
      </c>
      <c r="AY42" s="243">
        <v>-2.6298345845000002</v>
      </c>
      <c r="AZ42" s="367">
        <v>-9.5448302853000003E-2</v>
      </c>
      <c r="BA42" s="367">
        <v>-0.30987198619</v>
      </c>
      <c r="BB42" s="367">
        <v>-1.0376350846</v>
      </c>
      <c r="BC42" s="367">
        <v>-0.91399599390999997</v>
      </c>
      <c r="BD42" s="367">
        <v>-3.5918439625999998E-2</v>
      </c>
      <c r="BE42" s="367">
        <v>-0.81937222591000003</v>
      </c>
      <c r="BF42" s="367">
        <v>-0.43947335913000002</v>
      </c>
      <c r="BG42" s="367">
        <v>-0.19725908154999999</v>
      </c>
      <c r="BH42" s="367">
        <v>-1.2636484780999999</v>
      </c>
      <c r="BI42" s="367">
        <v>-0.66226777848999996</v>
      </c>
      <c r="BJ42" s="367">
        <v>0.99418929103999998</v>
      </c>
      <c r="BK42" s="367">
        <v>-1.6127071556999999</v>
      </c>
      <c r="BL42" s="367">
        <v>1.1575830984</v>
      </c>
      <c r="BM42" s="367">
        <v>-0.46061172077000001</v>
      </c>
      <c r="BN42" s="367">
        <v>-1.3212328365999999</v>
      </c>
      <c r="BO42" s="367">
        <v>-1.2958700415</v>
      </c>
      <c r="BP42" s="367">
        <v>0.56911346918000005</v>
      </c>
      <c r="BQ42" s="367">
        <v>-0.32045904975</v>
      </c>
      <c r="BR42" s="367">
        <v>-0.24930450333000001</v>
      </c>
      <c r="BS42" s="367">
        <v>0.22121633306999999</v>
      </c>
      <c r="BT42" s="367">
        <v>-1.2439767191</v>
      </c>
      <c r="BU42" s="367">
        <v>-0.62368140288999996</v>
      </c>
      <c r="BV42" s="367">
        <v>1.0821355382</v>
      </c>
    </row>
    <row r="43" spans="1:74" ht="11.15" customHeight="1" x14ac:dyDescent="0.25">
      <c r="B43" s="169"/>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367"/>
      <c r="BA43" s="367"/>
      <c r="BB43" s="367"/>
      <c r="BC43" s="367"/>
      <c r="BD43" s="367"/>
      <c r="BE43" s="367"/>
      <c r="BF43" s="367"/>
      <c r="BG43" s="367"/>
      <c r="BH43" s="367"/>
      <c r="BI43" s="367"/>
      <c r="BJ43" s="367"/>
      <c r="BK43" s="367"/>
      <c r="BL43" s="367"/>
      <c r="BM43" s="367"/>
      <c r="BN43" s="367"/>
      <c r="BO43" s="367"/>
      <c r="BP43" s="367"/>
      <c r="BQ43" s="367"/>
      <c r="BR43" s="367"/>
      <c r="BS43" s="367"/>
      <c r="BT43" s="367"/>
      <c r="BU43" s="367"/>
      <c r="BV43" s="367"/>
    </row>
    <row r="44" spans="1:74" ht="11.15" customHeight="1" x14ac:dyDescent="0.25">
      <c r="B44" s="64" t="s">
        <v>1082</v>
      </c>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367"/>
      <c r="BA44" s="367"/>
      <c r="BB44" s="367"/>
      <c r="BC44" s="367"/>
      <c r="BD44" s="367"/>
      <c r="BE44" s="367"/>
      <c r="BF44" s="367"/>
      <c r="BG44" s="367"/>
      <c r="BH44" s="367"/>
      <c r="BI44" s="367"/>
      <c r="BJ44" s="367"/>
      <c r="BK44" s="367"/>
      <c r="BL44" s="367"/>
      <c r="BM44" s="367"/>
      <c r="BN44" s="367"/>
      <c r="BO44" s="367"/>
      <c r="BP44" s="367"/>
      <c r="BQ44" s="367"/>
      <c r="BR44" s="367"/>
      <c r="BS44" s="367"/>
      <c r="BT44" s="367"/>
      <c r="BU44" s="367"/>
      <c r="BV44" s="367"/>
    </row>
    <row r="45" spans="1:74" ht="11.15" customHeight="1" x14ac:dyDescent="0.25">
      <c r="A45" s="158" t="s">
        <v>555</v>
      </c>
      <c r="B45" s="169" t="s">
        <v>299</v>
      </c>
      <c r="C45" s="248">
        <v>1265.0133530000001</v>
      </c>
      <c r="D45" s="248">
        <v>1248.3144789999999</v>
      </c>
      <c r="E45" s="248">
        <v>1245.21002</v>
      </c>
      <c r="F45" s="248">
        <v>1263.632298</v>
      </c>
      <c r="G45" s="248">
        <v>1307.123977</v>
      </c>
      <c r="H45" s="248">
        <v>1304.1664989999999</v>
      </c>
      <c r="I45" s="248">
        <v>1309.074613</v>
      </c>
      <c r="J45" s="248">
        <v>1300.684616</v>
      </c>
      <c r="K45" s="248">
        <v>1298.386778</v>
      </c>
      <c r="L45" s="248">
        <v>1285.568743</v>
      </c>
      <c r="M45" s="248">
        <v>1283.237734</v>
      </c>
      <c r="N45" s="248">
        <v>1281.879621</v>
      </c>
      <c r="O45" s="248">
        <v>1299.8931849999999</v>
      </c>
      <c r="P45" s="248">
        <v>1282.712679</v>
      </c>
      <c r="Q45" s="248">
        <v>1326.7220090000001</v>
      </c>
      <c r="R45" s="248">
        <v>1403.5993410000001</v>
      </c>
      <c r="S45" s="248">
        <v>1432.23847</v>
      </c>
      <c r="T45" s="248">
        <v>1457.703137</v>
      </c>
      <c r="U45" s="248">
        <v>1453.987995</v>
      </c>
      <c r="V45" s="248">
        <v>1437.578019</v>
      </c>
      <c r="W45" s="248">
        <v>1423.1812500000001</v>
      </c>
      <c r="X45" s="248">
        <v>1386.329254</v>
      </c>
      <c r="Y45" s="248">
        <v>1388.7240099999999</v>
      </c>
      <c r="Z45" s="248">
        <v>1343.3477109999999</v>
      </c>
      <c r="AA45" s="248">
        <v>1337.1033399999999</v>
      </c>
      <c r="AB45" s="248">
        <v>1303.06792</v>
      </c>
      <c r="AC45" s="248">
        <v>1310.94721</v>
      </c>
      <c r="AD45" s="248">
        <v>1298.811995</v>
      </c>
      <c r="AE45" s="248">
        <v>1303.867405</v>
      </c>
      <c r="AF45" s="248">
        <v>1281.363983</v>
      </c>
      <c r="AG45" s="248">
        <v>1278.1167359999999</v>
      </c>
      <c r="AH45" s="248">
        <v>1250.2037230000001</v>
      </c>
      <c r="AI45" s="248">
        <v>1250.9396790000001</v>
      </c>
      <c r="AJ45" s="248">
        <v>1252.9669180000001</v>
      </c>
      <c r="AK45" s="248">
        <v>1233.747879</v>
      </c>
      <c r="AL45" s="248">
        <v>1198.6124299999999</v>
      </c>
      <c r="AM45" s="248">
        <v>1189.9870060000001</v>
      </c>
      <c r="AN45" s="248">
        <v>1165.4500370000001</v>
      </c>
      <c r="AO45" s="248">
        <v>1153.6286359999999</v>
      </c>
      <c r="AP45" s="248">
        <v>1153.4994770000001</v>
      </c>
      <c r="AQ45" s="248">
        <v>1172.450118</v>
      </c>
      <c r="AR45" s="248">
        <v>1179.6685890000001</v>
      </c>
      <c r="AS45" s="248">
        <v>1215.4325180000001</v>
      </c>
      <c r="AT45" s="248">
        <v>1212.387624</v>
      </c>
      <c r="AU45" s="248">
        <v>1215.0645219999999</v>
      </c>
      <c r="AV45" s="248">
        <v>1230.700945</v>
      </c>
      <c r="AW45" s="248">
        <v>1226.0657679999999</v>
      </c>
      <c r="AX45" s="248">
        <v>1212.7990058</v>
      </c>
      <c r="AY45" s="248">
        <v>1244.7044923999999</v>
      </c>
      <c r="AZ45" s="311">
        <v>1226.9169999999999</v>
      </c>
      <c r="BA45" s="311">
        <v>1228.0219999999999</v>
      </c>
      <c r="BB45" s="311">
        <v>1251.8050000000001</v>
      </c>
      <c r="BC45" s="311">
        <v>1283.347</v>
      </c>
      <c r="BD45" s="311">
        <v>1285.9179999999999</v>
      </c>
      <c r="BE45" s="311">
        <v>1292.3119999999999</v>
      </c>
      <c r="BF45" s="311">
        <v>1295.086</v>
      </c>
      <c r="BG45" s="311">
        <v>1297.268</v>
      </c>
      <c r="BH45" s="311">
        <v>1283.7090000000001</v>
      </c>
      <c r="BI45" s="311">
        <v>1277.6880000000001</v>
      </c>
      <c r="BJ45" s="311">
        <v>1263.8140000000001</v>
      </c>
      <c r="BK45" s="311">
        <v>1277.7239999999999</v>
      </c>
      <c r="BL45" s="311">
        <v>1264.8219999999999</v>
      </c>
      <c r="BM45" s="311">
        <v>1267.798</v>
      </c>
      <c r="BN45" s="311">
        <v>1285.1469999999999</v>
      </c>
      <c r="BO45" s="311">
        <v>1311.7280000000001</v>
      </c>
      <c r="BP45" s="311">
        <v>1311.94</v>
      </c>
      <c r="BQ45" s="311">
        <v>1312.7460000000001</v>
      </c>
      <c r="BR45" s="311">
        <v>1314.3309999999999</v>
      </c>
      <c r="BS45" s="311">
        <v>1316.15</v>
      </c>
      <c r="BT45" s="311">
        <v>1299.8779999999999</v>
      </c>
      <c r="BU45" s="311">
        <v>1294.6020000000001</v>
      </c>
      <c r="BV45" s="311">
        <v>1276.529</v>
      </c>
    </row>
    <row r="46" spans="1:74" ht="11.15" customHeight="1" x14ac:dyDescent="0.25">
      <c r="A46" s="158" t="s">
        <v>301</v>
      </c>
      <c r="B46" s="247" t="s">
        <v>300</v>
      </c>
      <c r="C46" s="246">
        <v>2866.286353</v>
      </c>
      <c r="D46" s="246">
        <v>2862.6614789999999</v>
      </c>
      <c r="E46" s="246">
        <v>2859.2160199999998</v>
      </c>
      <c r="F46" s="246">
        <v>2863.8972979999999</v>
      </c>
      <c r="G46" s="246">
        <v>2910.2919769999999</v>
      </c>
      <c r="H46" s="246">
        <v>2917.4844990000001</v>
      </c>
      <c r="I46" s="246">
        <v>2938.113613</v>
      </c>
      <c r="J46" s="246">
        <v>2963.9106160000001</v>
      </c>
      <c r="K46" s="246">
        <v>2927.1487780000002</v>
      </c>
      <c r="L46" s="246">
        <v>2876.687743</v>
      </c>
      <c r="M46" s="246">
        <v>2884.7067339999999</v>
      </c>
      <c r="N46" s="246">
        <v>2875.9826210000001</v>
      </c>
      <c r="O46" s="246">
        <v>2900.8501849999998</v>
      </c>
      <c r="P46" s="246">
        <v>2875.0346789999999</v>
      </c>
      <c r="Q46" s="246">
        <v>2971.2970089999999</v>
      </c>
      <c r="R46" s="246">
        <v>3119.2063410000001</v>
      </c>
      <c r="S46" s="246">
        <v>3206.0884700000001</v>
      </c>
      <c r="T46" s="246">
        <v>3206.8581370000002</v>
      </c>
      <c r="U46" s="246">
        <v>3211.628995</v>
      </c>
      <c r="V46" s="246">
        <v>3208.598019</v>
      </c>
      <c r="W46" s="246">
        <v>3171.3612499999999</v>
      </c>
      <c r="X46" s="246">
        <v>3119.156254</v>
      </c>
      <c r="Y46" s="246">
        <v>3100.5440100000001</v>
      </c>
      <c r="Z46" s="246">
        <v>3027.5907109999998</v>
      </c>
      <c r="AA46" s="246">
        <v>3037.1433400000001</v>
      </c>
      <c r="AB46" s="246">
        <v>2968.1229199999998</v>
      </c>
      <c r="AC46" s="246">
        <v>2915.5492100000001</v>
      </c>
      <c r="AD46" s="246">
        <v>2911.5769949999999</v>
      </c>
      <c r="AE46" s="246">
        <v>2931.3084050000002</v>
      </c>
      <c r="AF46" s="246">
        <v>2873.1529829999999</v>
      </c>
      <c r="AG46" s="246">
        <v>2843.960736</v>
      </c>
      <c r="AH46" s="246">
        <v>2811.986723</v>
      </c>
      <c r="AI46" s="246">
        <v>2759.2096790000001</v>
      </c>
      <c r="AJ46" s="246">
        <v>2752.5639179999998</v>
      </c>
      <c r="AK46" s="246">
        <v>2731.2608789999999</v>
      </c>
      <c r="AL46" s="246">
        <v>2640.1554299999998</v>
      </c>
      <c r="AM46" s="246">
        <v>2645.2170059999999</v>
      </c>
      <c r="AN46" s="246">
        <v>2617.7120369999998</v>
      </c>
      <c r="AO46" s="246">
        <v>2603.6386360000001</v>
      </c>
      <c r="AP46" s="246">
        <v>2654.6264769999998</v>
      </c>
      <c r="AQ46" s="246">
        <v>2666.7791179999999</v>
      </c>
      <c r="AR46" s="246">
        <v>2655.8295889999999</v>
      </c>
      <c r="AS46" s="246">
        <v>2710.1825180000001</v>
      </c>
      <c r="AT46" s="246">
        <v>2709.5676239999998</v>
      </c>
      <c r="AU46" s="246">
        <v>2735.184522</v>
      </c>
      <c r="AV46" s="246">
        <v>2767.3519449999999</v>
      </c>
      <c r="AW46" s="246">
        <v>2780.9058749999999</v>
      </c>
      <c r="AX46" s="246">
        <v>2782.6964066999999</v>
      </c>
      <c r="AY46" s="246">
        <v>2830.7804713</v>
      </c>
      <c r="AZ46" s="312">
        <v>2819.6881858000002</v>
      </c>
      <c r="BA46" s="312">
        <v>2824.8456983999999</v>
      </c>
      <c r="BB46" s="312">
        <v>2852.2650745000001</v>
      </c>
      <c r="BC46" s="312">
        <v>2884.1135798</v>
      </c>
      <c r="BD46" s="312">
        <v>2887.8391287999998</v>
      </c>
      <c r="BE46" s="312">
        <v>2901.5256556999998</v>
      </c>
      <c r="BF46" s="312">
        <v>2907.7221279999999</v>
      </c>
      <c r="BG46" s="312">
        <v>2911.0830851000001</v>
      </c>
      <c r="BH46" s="312">
        <v>2914.3167552</v>
      </c>
      <c r="BI46" s="312">
        <v>2916.4612630000001</v>
      </c>
      <c r="BJ46" s="312">
        <v>2897.2228414000001</v>
      </c>
      <c r="BK46" s="312">
        <v>2921.7099893999998</v>
      </c>
      <c r="BL46" s="312">
        <v>2901.6037240999999</v>
      </c>
      <c r="BM46" s="312">
        <v>2907.4873373</v>
      </c>
      <c r="BN46" s="312">
        <v>2931.0957926999999</v>
      </c>
      <c r="BO46" s="312">
        <v>2961.1908868</v>
      </c>
      <c r="BP46" s="312">
        <v>2955.5530475</v>
      </c>
      <c r="BQ46" s="312">
        <v>2958.5562089</v>
      </c>
      <c r="BR46" s="312">
        <v>2961.4272337000002</v>
      </c>
      <c r="BS46" s="312">
        <v>2960.0069275000001</v>
      </c>
      <c r="BT46" s="312">
        <v>2960.3020437</v>
      </c>
      <c r="BU46" s="312">
        <v>2961.8551535000001</v>
      </c>
      <c r="BV46" s="312">
        <v>2938.3388839999998</v>
      </c>
    </row>
    <row r="47" spans="1:74" s="635" customFormat="1" ht="12" customHeight="1" x14ac:dyDescent="0.25">
      <c r="A47" s="394"/>
      <c r="B47" s="776" t="s">
        <v>790</v>
      </c>
      <c r="C47" s="776"/>
      <c r="D47" s="776"/>
      <c r="E47" s="776"/>
      <c r="F47" s="776"/>
      <c r="G47" s="776"/>
      <c r="H47" s="776"/>
      <c r="I47" s="776"/>
      <c r="J47" s="776"/>
      <c r="K47" s="776"/>
      <c r="L47" s="776"/>
      <c r="M47" s="776"/>
      <c r="N47" s="776"/>
      <c r="O47" s="776"/>
      <c r="P47" s="776"/>
      <c r="Q47" s="752"/>
      <c r="R47" s="675"/>
      <c r="AY47" s="483"/>
      <c r="AZ47" s="483"/>
      <c r="BA47" s="483"/>
      <c r="BB47" s="483"/>
      <c r="BC47" s="483"/>
      <c r="BD47" s="577"/>
      <c r="BE47" s="577"/>
      <c r="BF47" s="577"/>
      <c r="BG47" s="483"/>
      <c r="BH47" s="483"/>
      <c r="BI47" s="483"/>
      <c r="BJ47" s="483"/>
    </row>
    <row r="48" spans="1:74" s="395" customFormat="1" ht="12" customHeight="1" x14ac:dyDescent="0.25">
      <c r="A48" s="394"/>
      <c r="B48" s="775" t="s">
        <v>1094</v>
      </c>
      <c r="C48" s="752"/>
      <c r="D48" s="752"/>
      <c r="E48" s="752"/>
      <c r="F48" s="752"/>
      <c r="G48" s="752"/>
      <c r="H48" s="752"/>
      <c r="I48" s="752"/>
      <c r="J48" s="752"/>
      <c r="K48" s="752"/>
      <c r="L48" s="752"/>
      <c r="M48" s="752"/>
      <c r="N48" s="752"/>
      <c r="O48" s="752"/>
      <c r="P48" s="752"/>
      <c r="Q48" s="752"/>
      <c r="R48" s="675"/>
      <c r="AY48" s="483"/>
      <c r="AZ48" s="483"/>
      <c r="BA48" s="483"/>
      <c r="BB48" s="483"/>
      <c r="BC48" s="483"/>
      <c r="BD48" s="577"/>
      <c r="BE48" s="577"/>
      <c r="BF48" s="577"/>
      <c r="BG48" s="483"/>
      <c r="BH48" s="483"/>
      <c r="BI48" s="483"/>
      <c r="BJ48" s="483"/>
    </row>
    <row r="49" spans="1:74" s="395" customFormat="1" ht="12" customHeight="1" x14ac:dyDescent="0.25">
      <c r="A49" s="394"/>
      <c r="B49" s="776" t="s">
        <v>1095</v>
      </c>
      <c r="C49" s="755"/>
      <c r="D49" s="755"/>
      <c r="E49" s="755"/>
      <c r="F49" s="755"/>
      <c r="G49" s="755"/>
      <c r="H49" s="755"/>
      <c r="I49" s="755"/>
      <c r="J49" s="755"/>
      <c r="K49" s="755"/>
      <c r="L49" s="755"/>
      <c r="M49" s="755"/>
      <c r="N49" s="755"/>
      <c r="O49" s="755"/>
      <c r="P49" s="755"/>
      <c r="Q49" s="752"/>
      <c r="R49" s="675"/>
      <c r="AY49" s="483"/>
      <c r="AZ49" s="483"/>
      <c r="BA49" s="483"/>
      <c r="BB49" s="483"/>
      <c r="BC49" s="483"/>
      <c r="BD49" s="577"/>
      <c r="BE49" s="577"/>
      <c r="BF49" s="577"/>
      <c r="BG49" s="483"/>
      <c r="BH49" s="483"/>
      <c r="BI49" s="483"/>
      <c r="BJ49" s="483"/>
    </row>
    <row r="50" spans="1:74" s="395" customFormat="1" ht="12" customHeight="1" x14ac:dyDescent="0.25">
      <c r="A50" s="394"/>
      <c r="B50" s="777" t="s">
        <v>1096</v>
      </c>
      <c r="C50" s="777"/>
      <c r="D50" s="777"/>
      <c r="E50" s="777"/>
      <c r="F50" s="777"/>
      <c r="G50" s="777"/>
      <c r="H50" s="777"/>
      <c r="I50" s="777"/>
      <c r="J50" s="777"/>
      <c r="K50" s="777"/>
      <c r="L50" s="777"/>
      <c r="M50" s="777"/>
      <c r="N50" s="777"/>
      <c r="O50" s="777"/>
      <c r="P50" s="777"/>
      <c r="Q50" s="777"/>
      <c r="R50" s="675"/>
      <c r="AY50" s="483"/>
      <c r="AZ50" s="483"/>
      <c r="BA50" s="483"/>
      <c r="BB50" s="483"/>
      <c r="BC50" s="483"/>
      <c r="BD50" s="577"/>
      <c r="BE50" s="577"/>
      <c r="BF50" s="577"/>
      <c r="BG50" s="483"/>
      <c r="BH50" s="483"/>
      <c r="BI50" s="483"/>
      <c r="BJ50" s="483"/>
    </row>
    <row r="51" spans="1:74" s="717" customFormat="1" ht="12" customHeight="1" x14ac:dyDescent="0.25">
      <c r="A51" s="394"/>
      <c r="B51" s="780" t="s">
        <v>801</v>
      </c>
      <c r="C51" s="737"/>
      <c r="D51" s="737"/>
      <c r="E51" s="737"/>
      <c r="F51" s="737"/>
      <c r="G51" s="737"/>
      <c r="H51" s="737"/>
      <c r="I51" s="737"/>
      <c r="J51" s="737"/>
      <c r="K51" s="737"/>
      <c r="L51" s="737"/>
      <c r="M51" s="737"/>
      <c r="N51" s="737"/>
      <c r="O51" s="737"/>
      <c r="P51" s="737"/>
      <c r="Q51" s="737"/>
      <c r="R51" s="151"/>
      <c r="AY51" s="483"/>
      <c r="AZ51" s="483"/>
      <c r="BA51" s="483"/>
      <c r="BB51" s="483"/>
      <c r="BC51" s="483"/>
      <c r="BD51" s="577"/>
      <c r="BE51" s="577"/>
      <c r="BF51" s="577"/>
      <c r="BG51" s="483"/>
      <c r="BH51" s="483"/>
      <c r="BI51" s="483"/>
      <c r="BJ51" s="483"/>
    </row>
    <row r="52" spans="1:74" s="717" customFormat="1" ht="12" customHeight="1" x14ac:dyDescent="0.2">
      <c r="A52" s="394"/>
      <c r="B52" s="776" t="s">
        <v>638</v>
      </c>
      <c r="C52" s="755"/>
      <c r="D52" s="755"/>
      <c r="E52" s="755"/>
      <c r="F52" s="755"/>
      <c r="G52" s="755"/>
      <c r="H52" s="755"/>
      <c r="I52" s="755"/>
      <c r="J52" s="755"/>
      <c r="K52" s="755"/>
      <c r="L52" s="755"/>
      <c r="M52" s="755"/>
      <c r="N52" s="755"/>
      <c r="O52" s="755"/>
      <c r="P52" s="755"/>
      <c r="Q52" s="752"/>
      <c r="R52" s="151"/>
      <c r="AY52" s="483"/>
      <c r="AZ52" s="483"/>
      <c r="BA52" s="483"/>
      <c r="BB52" s="483"/>
      <c r="BC52" s="483"/>
      <c r="BD52" s="577"/>
      <c r="BE52" s="577"/>
      <c r="BF52" s="577"/>
      <c r="BG52" s="483"/>
      <c r="BH52" s="483"/>
      <c r="BI52" s="483"/>
      <c r="BJ52" s="483"/>
    </row>
    <row r="53" spans="1:74" s="717" customFormat="1" ht="12" customHeight="1" x14ac:dyDescent="0.2">
      <c r="A53" s="394"/>
      <c r="B53" s="776" t="s">
        <v>1318</v>
      </c>
      <c r="C53" s="752"/>
      <c r="D53" s="752"/>
      <c r="E53" s="752"/>
      <c r="F53" s="752"/>
      <c r="G53" s="752"/>
      <c r="H53" s="752"/>
      <c r="I53" s="752"/>
      <c r="J53" s="752"/>
      <c r="K53" s="752"/>
      <c r="L53" s="752"/>
      <c r="M53" s="752"/>
      <c r="N53" s="752"/>
      <c r="O53" s="752"/>
      <c r="P53" s="752"/>
      <c r="Q53" s="752"/>
      <c r="R53" s="151"/>
      <c r="AY53" s="483"/>
      <c r="AZ53" s="483"/>
      <c r="BA53" s="483"/>
      <c r="BB53" s="483"/>
      <c r="BC53" s="483"/>
      <c r="BD53" s="577"/>
      <c r="BE53" s="577"/>
      <c r="BF53" s="577"/>
      <c r="BG53" s="483"/>
      <c r="BH53" s="483"/>
      <c r="BI53" s="483"/>
      <c r="BJ53" s="483"/>
    </row>
    <row r="54" spans="1:74" s="717" customFormat="1" ht="12" customHeight="1" x14ac:dyDescent="0.2">
      <c r="A54" s="394"/>
      <c r="B54" s="776" t="s">
        <v>1317</v>
      </c>
      <c r="C54" s="752"/>
      <c r="D54" s="752"/>
      <c r="E54" s="752"/>
      <c r="F54" s="752"/>
      <c r="G54" s="752"/>
      <c r="H54" s="752"/>
      <c r="I54" s="752"/>
      <c r="J54" s="752"/>
      <c r="K54" s="752"/>
      <c r="L54" s="752"/>
      <c r="M54" s="752"/>
      <c r="N54" s="752"/>
      <c r="O54" s="752"/>
      <c r="P54" s="752"/>
      <c r="Q54" s="752"/>
      <c r="R54" s="151"/>
      <c r="AY54" s="483"/>
      <c r="AZ54" s="483"/>
      <c r="BA54" s="483"/>
      <c r="BB54" s="483"/>
      <c r="BC54" s="483"/>
      <c r="BD54" s="577"/>
      <c r="BE54" s="577"/>
      <c r="BF54" s="577"/>
      <c r="BG54" s="483"/>
      <c r="BH54" s="483"/>
      <c r="BI54" s="483"/>
      <c r="BJ54" s="483"/>
    </row>
    <row r="55" spans="1:74" s="717" customFormat="1" ht="12" customHeight="1" x14ac:dyDescent="0.25">
      <c r="A55" s="394"/>
      <c r="B55" s="777" t="s">
        <v>1319</v>
      </c>
      <c r="C55" s="777"/>
      <c r="D55" s="777"/>
      <c r="E55" s="777"/>
      <c r="F55" s="777"/>
      <c r="G55" s="777"/>
      <c r="H55" s="777"/>
      <c r="I55" s="777"/>
      <c r="J55" s="777"/>
      <c r="K55" s="777"/>
      <c r="L55" s="777"/>
      <c r="M55" s="777"/>
      <c r="N55" s="777"/>
      <c r="O55" s="777"/>
      <c r="P55" s="777"/>
      <c r="Q55" s="777"/>
      <c r="R55" s="777"/>
      <c r="AY55" s="483"/>
      <c r="AZ55" s="483"/>
      <c r="BA55" s="483"/>
      <c r="BB55" s="483"/>
      <c r="BC55" s="483"/>
      <c r="BD55" s="577"/>
      <c r="BE55" s="577"/>
      <c r="BF55" s="577"/>
      <c r="BG55" s="483"/>
      <c r="BH55" s="483"/>
      <c r="BI55" s="483"/>
      <c r="BJ55" s="483"/>
    </row>
    <row r="56" spans="1:74" s="717" customFormat="1" ht="12" customHeight="1" x14ac:dyDescent="0.25">
      <c r="A56" s="394"/>
      <c r="B56" s="777" t="s">
        <v>1324</v>
      </c>
      <c r="C56" s="777"/>
      <c r="D56" s="777"/>
      <c r="E56" s="777"/>
      <c r="F56" s="777"/>
      <c r="G56" s="777"/>
      <c r="H56" s="777"/>
      <c r="I56" s="777"/>
      <c r="J56" s="777"/>
      <c r="K56" s="777"/>
      <c r="L56" s="777"/>
      <c r="M56" s="777"/>
      <c r="N56" s="777"/>
      <c r="O56" s="777"/>
      <c r="P56" s="777"/>
      <c r="Q56" s="777"/>
      <c r="R56" s="676"/>
      <c r="AY56" s="483"/>
      <c r="AZ56" s="483"/>
      <c r="BA56" s="483"/>
      <c r="BB56" s="483"/>
      <c r="BC56" s="483"/>
      <c r="BD56" s="577"/>
      <c r="BE56" s="577"/>
      <c r="BF56" s="577"/>
      <c r="BG56" s="483"/>
      <c r="BH56" s="483"/>
      <c r="BI56" s="483"/>
      <c r="BJ56" s="483"/>
    </row>
    <row r="57" spans="1:74" s="395" customFormat="1" ht="12" customHeight="1" x14ac:dyDescent="0.25">
      <c r="A57" s="394"/>
      <c r="B57" s="778" t="str">
        <f>"Notes: "&amp;"EIA completed modeling and analysis for this report on " &amp;Dates!D2&amp;"."</f>
        <v>Notes: EIA completed modeling and analysis for this report on Thursday February 2, 2023.</v>
      </c>
      <c r="C57" s="762"/>
      <c r="D57" s="762"/>
      <c r="E57" s="762"/>
      <c r="F57" s="762"/>
      <c r="G57" s="762"/>
      <c r="H57" s="762"/>
      <c r="I57" s="762"/>
      <c r="J57" s="762"/>
      <c r="K57" s="762"/>
      <c r="L57" s="762"/>
      <c r="M57" s="762"/>
      <c r="N57" s="762"/>
      <c r="O57" s="762"/>
      <c r="P57" s="762"/>
      <c r="Q57" s="762"/>
      <c r="R57" s="675"/>
      <c r="AY57" s="483"/>
      <c r="AZ57" s="483"/>
      <c r="BA57" s="483"/>
      <c r="BB57" s="483"/>
      <c r="BC57" s="483"/>
      <c r="BD57" s="577"/>
      <c r="BE57" s="577"/>
      <c r="BF57" s="577"/>
      <c r="BG57" s="483"/>
      <c r="BH57" s="483"/>
      <c r="BI57" s="483"/>
      <c r="BJ57" s="483"/>
    </row>
    <row r="58" spans="1:74" s="713" customFormat="1" ht="12" customHeight="1" x14ac:dyDescent="0.25">
      <c r="A58" s="394"/>
      <c r="B58" s="773" t="s">
        <v>346</v>
      </c>
      <c r="C58" s="755"/>
      <c r="D58" s="755"/>
      <c r="E58" s="755"/>
      <c r="F58" s="755"/>
      <c r="G58" s="755"/>
      <c r="H58" s="755"/>
      <c r="I58" s="755"/>
      <c r="J58" s="755"/>
      <c r="K58" s="755"/>
      <c r="L58" s="755"/>
      <c r="M58" s="755"/>
      <c r="N58" s="755"/>
      <c r="O58" s="755"/>
      <c r="P58" s="755"/>
      <c r="Q58" s="752"/>
      <c r="AY58" s="483"/>
      <c r="AZ58" s="483"/>
      <c r="BA58" s="483"/>
      <c r="BB58" s="483"/>
      <c r="BC58" s="483"/>
      <c r="BD58" s="577"/>
      <c r="BE58" s="577"/>
      <c r="BF58" s="577"/>
      <c r="BG58" s="483"/>
      <c r="BH58" s="483"/>
      <c r="BI58" s="483"/>
      <c r="BJ58" s="483"/>
    </row>
    <row r="59" spans="1:74" s="395" customFormat="1" ht="12" customHeight="1" x14ac:dyDescent="0.25">
      <c r="A59" s="394"/>
      <c r="B59" s="772" t="s">
        <v>840</v>
      </c>
      <c r="C59" s="752"/>
      <c r="D59" s="752"/>
      <c r="E59" s="752"/>
      <c r="F59" s="752"/>
      <c r="G59" s="752"/>
      <c r="H59" s="752"/>
      <c r="I59" s="752"/>
      <c r="J59" s="752"/>
      <c r="K59" s="752"/>
      <c r="L59" s="752"/>
      <c r="M59" s="752"/>
      <c r="N59" s="752"/>
      <c r="O59" s="752"/>
      <c r="P59" s="752"/>
      <c r="Q59" s="752"/>
      <c r="R59" s="675"/>
      <c r="AY59" s="483"/>
      <c r="AZ59" s="483"/>
      <c r="BA59" s="483"/>
      <c r="BB59" s="483"/>
      <c r="BC59" s="483"/>
      <c r="BD59" s="577"/>
      <c r="BE59" s="577"/>
      <c r="BF59" s="577"/>
      <c r="BG59" s="483"/>
      <c r="BH59" s="483"/>
      <c r="BI59" s="483"/>
      <c r="BJ59" s="483"/>
    </row>
    <row r="60" spans="1:74" s="396" customFormat="1" ht="12" customHeight="1" x14ac:dyDescent="0.25">
      <c r="A60" s="392"/>
      <c r="B60" s="773" t="s">
        <v>824</v>
      </c>
      <c r="C60" s="774"/>
      <c r="D60" s="774"/>
      <c r="E60" s="774"/>
      <c r="F60" s="774"/>
      <c r="G60" s="774"/>
      <c r="H60" s="774"/>
      <c r="I60" s="774"/>
      <c r="J60" s="774"/>
      <c r="K60" s="774"/>
      <c r="L60" s="774"/>
      <c r="M60" s="774"/>
      <c r="N60" s="774"/>
      <c r="O60" s="774"/>
      <c r="P60" s="774"/>
      <c r="Q60" s="752"/>
      <c r="R60" s="675"/>
      <c r="AY60" s="482"/>
      <c r="AZ60" s="482"/>
      <c r="BA60" s="482"/>
      <c r="BB60" s="482"/>
      <c r="BC60" s="482"/>
      <c r="BD60" s="576"/>
      <c r="BE60" s="576"/>
      <c r="BF60" s="576"/>
      <c r="BG60" s="482"/>
      <c r="BH60" s="482"/>
      <c r="BI60" s="482"/>
      <c r="BJ60" s="482"/>
    </row>
    <row r="61" spans="1:74" ht="12" customHeight="1" x14ac:dyDescent="0.25">
      <c r="B61" s="764" t="s">
        <v>1349</v>
      </c>
      <c r="C61" s="752"/>
      <c r="D61" s="752"/>
      <c r="E61" s="752"/>
      <c r="F61" s="752"/>
      <c r="G61" s="752"/>
      <c r="H61" s="752"/>
      <c r="I61" s="752"/>
      <c r="J61" s="752"/>
      <c r="K61" s="752"/>
      <c r="L61" s="752"/>
      <c r="M61" s="752"/>
      <c r="N61" s="752"/>
      <c r="O61" s="752"/>
      <c r="P61" s="752"/>
      <c r="Q61" s="752"/>
      <c r="R61" s="396"/>
      <c r="BK61" s="369"/>
      <c r="BL61" s="369"/>
      <c r="BM61" s="369"/>
      <c r="BN61" s="369"/>
      <c r="BO61" s="369"/>
      <c r="BP61" s="369"/>
      <c r="BQ61" s="369"/>
      <c r="BR61" s="369"/>
      <c r="BS61" s="369"/>
      <c r="BT61" s="369"/>
      <c r="BU61" s="369"/>
      <c r="BV61" s="369"/>
    </row>
    <row r="62" spans="1:74" x14ac:dyDescent="0.25">
      <c r="BK62" s="369"/>
      <c r="BL62" s="369"/>
      <c r="BM62" s="369"/>
      <c r="BN62" s="369"/>
      <c r="BO62" s="369"/>
      <c r="BP62" s="369"/>
      <c r="BQ62" s="369"/>
      <c r="BR62" s="369"/>
      <c r="BS62" s="369"/>
      <c r="BT62" s="369"/>
      <c r="BU62" s="369"/>
      <c r="BV62" s="369"/>
    </row>
    <row r="63" spans="1:74" x14ac:dyDescent="0.25">
      <c r="BK63" s="369"/>
      <c r="BL63" s="369"/>
      <c r="BM63" s="369"/>
      <c r="BN63" s="369"/>
      <c r="BO63" s="369"/>
      <c r="BP63" s="369"/>
      <c r="BQ63" s="369"/>
      <c r="BR63" s="369"/>
      <c r="BS63" s="369"/>
      <c r="BT63" s="369"/>
      <c r="BU63" s="369"/>
      <c r="BV63" s="369"/>
    </row>
    <row r="64" spans="1: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2"/>
  <sheetViews>
    <sheetView workbookViewId="0">
      <pane xSplit="2" ySplit="4" topLeftCell="AO5" activePane="bottomRight" state="frozen"/>
      <selection activeCell="BF63" sqref="BF63"/>
      <selection pane="topRight" activeCell="BF63" sqref="BF63"/>
      <selection pane="bottomLeft" activeCell="BF63" sqref="BF63"/>
      <selection pane="bottomRight" activeCell="AY6" sqref="AY6:AY48"/>
    </sheetView>
  </sheetViews>
  <sheetFormatPr defaultColWidth="8.54296875" defaultRowHeight="10.5" x14ac:dyDescent="0.25"/>
  <cols>
    <col min="1" max="1" width="11.54296875" style="158" customWidth="1"/>
    <col min="2" max="2" width="35.179687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3.4" customHeight="1" x14ac:dyDescent="0.3">
      <c r="A1" s="734" t="s">
        <v>785</v>
      </c>
      <c r="B1" s="779" t="s">
        <v>1329</v>
      </c>
      <c r="C1" s="737"/>
      <c r="D1" s="737"/>
      <c r="E1" s="737"/>
      <c r="F1" s="737"/>
      <c r="G1" s="737"/>
      <c r="H1" s="737"/>
      <c r="I1" s="737"/>
      <c r="J1" s="737"/>
      <c r="K1" s="737"/>
      <c r="L1" s="737"/>
      <c r="M1" s="737"/>
      <c r="N1" s="737"/>
      <c r="O1" s="737"/>
      <c r="P1" s="737"/>
      <c r="Q1" s="737"/>
      <c r="R1" s="737"/>
      <c r="S1" s="737"/>
      <c r="T1" s="737"/>
      <c r="U1" s="737"/>
      <c r="V1" s="737"/>
      <c r="W1" s="737"/>
      <c r="X1" s="737"/>
      <c r="Y1" s="737"/>
      <c r="Z1" s="737"/>
      <c r="AA1" s="737"/>
      <c r="AB1" s="737"/>
      <c r="AC1" s="737"/>
      <c r="AD1" s="737"/>
      <c r="AE1" s="737"/>
      <c r="AF1" s="737"/>
      <c r="AG1" s="737"/>
      <c r="AH1" s="737"/>
      <c r="AI1" s="737"/>
      <c r="AJ1" s="737"/>
      <c r="AK1" s="737"/>
      <c r="AL1" s="737"/>
    </row>
    <row r="2" spans="1:74" ht="12.5" x14ac:dyDescent="0.25">
      <c r="A2" s="735"/>
      <c r="B2" s="485" t="str">
        <f>"U.S. Energy Information Administration  |  Short-Term Energy Outlook  - "&amp;Dates!D1</f>
        <v>U.S. Energy Information Administration  |  Short-Term Energy Outlook  - February 2023</v>
      </c>
      <c r="C2" s="486"/>
      <c r="D2" s="486"/>
      <c r="E2" s="486"/>
      <c r="F2" s="486"/>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486"/>
      <c r="AL2" s="486"/>
    </row>
    <row r="3" spans="1:74" s="12" customFormat="1" ht="13" x14ac:dyDescent="0.3">
      <c r="A3" s="730" t="s">
        <v>1397</v>
      </c>
      <c r="B3" s="70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BG5" s="571"/>
      <c r="BK5" s="369"/>
      <c r="BL5" s="369"/>
      <c r="BM5" s="369"/>
      <c r="BN5" s="369"/>
      <c r="BO5" s="369"/>
      <c r="BP5" s="369"/>
      <c r="BQ5" s="369"/>
      <c r="BR5" s="369"/>
      <c r="BS5" s="369"/>
      <c r="BT5" s="369"/>
      <c r="BU5" s="369"/>
      <c r="BV5" s="369"/>
    </row>
    <row r="6" spans="1:74" ht="11.15" customHeight="1" x14ac:dyDescent="0.25">
      <c r="A6" s="158" t="s">
        <v>358</v>
      </c>
      <c r="B6" s="168" t="s">
        <v>371</v>
      </c>
      <c r="C6" s="243">
        <v>26.092683077</v>
      </c>
      <c r="D6" s="243">
        <v>26.048767543</v>
      </c>
      <c r="E6" s="243">
        <v>26.377226465</v>
      </c>
      <c r="F6" s="243">
        <v>26.765256733000001</v>
      </c>
      <c r="G6" s="243">
        <v>26.637403658</v>
      </c>
      <c r="H6" s="243">
        <v>26.838203400000001</v>
      </c>
      <c r="I6" s="243">
        <v>26.412648077</v>
      </c>
      <c r="J6" s="243">
        <v>27.114445819</v>
      </c>
      <c r="K6" s="243">
        <v>27.171867732999999</v>
      </c>
      <c r="L6" s="243">
        <v>27.455182754999999</v>
      </c>
      <c r="M6" s="243">
        <v>28.027866733</v>
      </c>
      <c r="N6" s="243">
        <v>28.195304594</v>
      </c>
      <c r="O6" s="243">
        <v>28.131435319000001</v>
      </c>
      <c r="P6" s="243">
        <v>27.863835797</v>
      </c>
      <c r="Q6" s="243">
        <v>27.896680157999999</v>
      </c>
      <c r="R6" s="243">
        <v>25.440802232999999</v>
      </c>
      <c r="S6" s="243">
        <v>22.868959415999999</v>
      </c>
      <c r="T6" s="243">
        <v>24.527828567</v>
      </c>
      <c r="U6" s="243">
        <v>25.363570835000001</v>
      </c>
      <c r="V6" s="243">
        <v>24.826841319</v>
      </c>
      <c r="W6" s="243">
        <v>25.285187567000001</v>
      </c>
      <c r="X6" s="243">
        <v>25.070339964999999</v>
      </c>
      <c r="Y6" s="243">
        <v>26.218995199999998</v>
      </c>
      <c r="Z6" s="243">
        <v>26.040900513</v>
      </c>
      <c r="AA6" s="243">
        <v>26.128149303000001</v>
      </c>
      <c r="AB6" s="243">
        <v>23.516606829000001</v>
      </c>
      <c r="AC6" s="243">
        <v>26.197773077000001</v>
      </c>
      <c r="AD6" s="243">
        <v>26.2008081</v>
      </c>
      <c r="AE6" s="243">
        <v>26.54226869</v>
      </c>
      <c r="AF6" s="243">
        <v>26.678379567</v>
      </c>
      <c r="AG6" s="243">
        <v>26.772084626000002</v>
      </c>
      <c r="AH6" s="243">
        <v>26.505537403000002</v>
      </c>
      <c r="AI6" s="243">
        <v>25.955570412</v>
      </c>
      <c r="AJ6" s="243">
        <v>27.339164112999999</v>
      </c>
      <c r="AK6" s="243">
        <v>27.756088644999998</v>
      </c>
      <c r="AL6" s="243">
        <v>27.455248221000002</v>
      </c>
      <c r="AM6" s="243">
        <v>26.644160916000001</v>
      </c>
      <c r="AN6" s="243">
        <v>26.715999381</v>
      </c>
      <c r="AO6" s="243">
        <v>27.647668485000001</v>
      </c>
      <c r="AP6" s="243">
        <v>27.444296997999999</v>
      </c>
      <c r="AQ6" s="243">
        <v>27.345999865</v>
      </c>
      <c r="AR6" s="243">
        <v>27.790048952999999</v>
      </c>
      <c r="AS6" s="243">
        <v>28.141088800999999</v>
      </c>
      <c r="AT6" s="243">
        <v>28.072265581</v>
      </c>
      <c r="AU6" s="243">
        <v>28.455711522000001</v>
      </c>
      <c r="AV6" s="243">
        <v>28.695327504000002</v>
      </c>
      <c r="AW6" s="243">
        <v>28.803843701000002</v>
      </c>
      <c r="AX6" s="243">
        <v>28.420308652999999</v>
      </c>
      <c r="AY6" s="243">
        <v>28.493966849</v>
      </c>
      <c r="AZ6" s="367">
        <v>28.628832044999999</v>
      </c>
      <c r="BA6" s="367">
        <v>28.942382720000001</v>
      </c>
      <c r="BB6" s="367">
        <v>28.857783004000002</v>
      </c>
      <c r="BC6" s="367">
        <v>28.803829727</v>
      </c>
      <c r="BD6" s="367">
        <v>28.886371283999999</v>
      </c>
      <c r="BE6" s="367">
        <v>29.08483755</v>
      </c>
      <c r="BF6" s="367">
        <v>29.189159581999998</v>
      </c>
      <c r="BG6" s="367">
        <v>29.020948957000002</v>
      </c>
      <c r="BH6" s="367">
        <v>29.125685485999998</v>
      </c>
      <c r="BI6" s="367">
        <v>29.574063208999998</v>
      </c>
      <c r="BJ6" s="367">
        <v>29.601572139000002</v>
      </c>
      <c r="BK6" s="367">
        <v>29.419080034</v>
      </c>
      <c r="BL6" s="367">
        <v>29.481106791999999</v>
      </c>
      <c r="BM6" s="367">
        <v>29.614724397</v>
      </c>
      <c r="BN6" s="367">
        <v>29.468124187000001</v>
      </c>
      <c r="BO6" s="367">
        <v>29.390839155999998</v>
      </c>
      <c r="BP6" s="367">
        <v>29.466757503</v>
      </c>
      <c r="BQ6" s="367">
        <v>29.663399850000001</v>
      </c>
      <c r="BR6" s="367">
        <v>29.742386982999999</v>
      </c>
      <c r="BS6" s="367">
        <v>29.566619852999999</v>
      </c>
      <c r="BT6" s="367">
        <v>29.667680904000001</v>
      </c>
      <c r="BU6" s="367">
        <v>30.072780934000001</v>
      </c>
      <c r="BV6" s="367">
        <v>30.150013723000001</v>
      </c>
    </row>
    <row r="7" spans="1:74" ht="11.15" customHeight="1" x14ac:dyDescent="0.25">
      <c r="A7" s="158" t="s">
        <v>244</v>
      </c>
      <c r="B7" s="169" t="s">
        <v>332</v>
      </c>
      <c r="C7" s="243">
        <v>5.3671309999999997</v>
      </c>
      <c r="D7" s="243">
        <v>5.3881309999999996</v>
      </c>
      <c r="E7" s="243">
        <v>5.4731310000000004</v>
      </c>
      <c r="F7" s="243">
        <v>5.517131</v>
      </c>
      <c r="G7" s="243">
        <v>5.3421310000000002</v>
      </c>
      <c r="H7" s="243">
        <v>5.4791309999999998</v>
      </c>
      <c r="I7" s="243">
        <v>5.4751310000000002</v>
      </c>
      <c r="J7" s="243">
        <v>5.5021310000000003</v>
      </c>
      <c r="K7" s="243">
        <v>5.3591309999999996</v>
      </c>
      <c r="L7" s="243">
        <v>5.4301310000000003</v>
      </c>
      <c r="M7" s="243">
        <v>5.6231309999999999</v>
      </c>
      <c r="N7" s="243">
        <v>5.7681310000000003</v>
      </c>
      <c r="O7" s="243">
        <v>5.5714041999999999</v>
      </c>
      <c r="P7" s="243">
        <v>5.6874041999999996</v>
      </c>
      <c r="Q7" s="243">
        <v>5.5974041999999997</v>
      </c>
      <c r="R7" s="243">
        <v>4.9664042000000004</v>
      </c>
      <c r="S7" s="243">
        <v>4.7114041999999996</v>
      </c>
      <c r="T7" s="243">
        <v>4.9804041999999997</v>
      </c>
      <c r="U7" s="243">
        <v>4.9444042000000001</v>
      </c>
      <c r="V7" s="243">
        <v>4.8364041999999996</v>
      </c>
      <c r="W7" s="243">
        <v>4.9684042000000002</v>
      </c>
      <c r="X7" s="243">
        <v>5.2554042000000001</v>
      </c>
      <c r="Y7" s="243">
        <v>5.5844041999999998</v>
      </c>
      <c r="Z7" s="243">
        <v>5.7274041999999996</v>
      </c>
      <c r="AA7" s="243">
        <v>5.7187850999999998</v>
      </c>
      <c r="AB7" s="243">
        <v>5.5137850999999998</v>
      </c>
      <c r="AC7" s="243">
        <v>5.6177850999999999</v>
      </c>
      <c r="AD7" s="243">
        <v>5.2427850999999999</v>
      </c>
      <c r="AE7" s="243">
        <v>5.3347851000000004</v>
      </c>
      <c r="AF7" s="243">
        <v>5.5237850999999996</v>
      </c>
      <c r="AG7" s="243">
        <v>5.6507851000000002</v>
      </c>
      <c r="AH7" s="243">
        <v>5.4665697707999996</v>
      </c>
      <c r="AI7" s="243">
        <v>5.3385697708000004</v>
      </c>
      <c r="AJ7" s="243">
        <v>5.7025697708000003</v>
      </c>
      <c r="AK7" s="243">
        <v>5.7725697707999997</v>
      </c>
      <c r="AL7" s="243">
        <v>5.5555697708</v>
      </c>
      <c r="AM7" s="243">
        <v>5.4868128907999996</v>
      </c>
      <c r="AN7" s="243">
        <v>5.7272735364000003</v>
      </c>
      <c r="AO7" s="243">
        <v>5.7582210287000004</v>
      </c>
      <c r="AP7" s="243">
        <v>5.6019283986000001</v>
      </c>
      <c r="AQ7" s="243">
        <v>5.4099762480000004</v>
      </c>
      <c r="AR7" s="243">
        <v>5.5345326208000003</v>
      </c>
      <c r="AS7" s="243">
        <v>5.7283759405000003</v>
      </c>
      <c r="AT7" s="243">
        <v>5.7509920000000001</v>
      </c>
      <c r="AU7" s="243">
        <v>5.6772192969999997</v>
      </c>
      <c r="AV7" s="243">
        <v>5.8057309334999996</v>
      </c>
      <c r="AW7" s="243">
        <v>5.9183868166</v>
      </c>
      <c r="AX7" s="243">
        <v>6.0120427249999997</v>
      </c>
      <c r="AY7" s="243">
        <v>5.9932686253999998</v>
      </c>
      <c r="AZ7" s="367">
        <v>6.0121294819999997</v>
      </c>
      <c r="BA7" s="367">
        <v>5.9888544351000004</v>
      </c>
      <c r="BB7" s="367">
        <v>5.7631622289999997</v>
      </c>
      <c r="BC7" s="367">
        <v>5.6550528205999999</v>
      </c>
      <c r="BD7" s="367">
        <v>5.7496239387000001</v>
      </c>
      <c r="BE7" s="367">
        <v>5.9688956691000001</v>
      </c>
      <c r="BF7" s="367">
        <v>5.9771408777000001</v>
      </c>
      <c r="BG7" s="367">
        <v>5.8444051167</v>
      </c>
      <c r="BH7" s="367">
        <v>6.0270573234000002</v>
      </c>
      <c r="BI7" s="367">
        <v>6.1652970390000004</v>
      </c>
      <c r="BJ7" s="367">
        <v>6.2392537963999999</v>
      </c>
      <c r="BK7" s="367">
        <v>6.2144726335999998</v>
      </c>
      <c r="BL7" s="367">
        <v>6.2265162294999996</v>
      </c>
      <c r="BM7" s="367">
        <v>6.1957994954000002</v>
      </c>
      <c r="BN7" s="367">
        <v>5.9657391731000002</v>
      </c>
      <c r="BO7" s="367">
        <v>5.8562295949000003</v>
      </c>
      <c r="BP7" s="367">
        <v>5.9506281804999999</v>
      </c>
      <c r="BQ7" s="367">
        <v>6.1696055229000004</v>
      </c>
      <c r="BR7" s="367">
        <v>6.1776463096000001</v>
      </c>
      <c r="BS7" s="367">
        <v>6.0452314892999999</v>
      </c>
      <c r="BT7" s="367">
        <v>6.2278726576999999</v>
      </c>
      <c r="BU7" s="367">
        <v>6.3662932594999999</v>
      </c>
      <c r="BV7" s="367">
        <v>6.4405909930999998</v>
      </c>
    </row>
    <row r="8" spans="1:74" ht="11.15" customHeight="1" x14ac:dyDescent="0.25">
      <c r="A8" s="158" t="s">
        <v>245</v>
      </c>
      <c r="B8" s="169" t="s">
        <v>333</v>
      </c>
      <c r="C8" s="243">
        <v>1.8580444</v>
      </c>
      <c r="D8" s="243">
        <v>1.9388444</v>
      </c>
      <c r="E8" s="243">
        <v>1.9323444000000001</v>
      </c>
      <c r="F8" s="243">
        <v>1.9123444000000001</v>
      </c>
      <c r="G8" s="243">
        <v>1.8960444000000001</v>
      </c>
      <c r="H8" s="243">
        <v>1.9000444000000001</v>
      </c>
      <c r="I8" s="243">
        <v>1.8969444</v>
      </c>
      <c r="J8" s="243">
        <v>1.9252444</v>
      </c>
      <c r="K8" s="243">
        <v>1.9531444</v>
      </c>
      <c r="L8" s="243">
        <v>1.8985444</v>
      </c>
      <c r="M8" s="243">
        <v>1.9360444000000001</v>
      </c>
      <c r="N8" s="243">
        <v>1.9518443999999999</v>
      </c>
      <c r="O8" s="243">
        <v>1.9912847</v>
      </c>
      <c r="P8" s="243">
        <v>1.9943846999999999</v>
      </c>
      <c r="Q8" s="243">
        <v>2.0108847000000001</v>
      </c>
      <c r="R8" s="243">
        <v>1.9956847</v>
      </c>
      <c r="S8" s="243">
        <v>1.9110847</v>
      </c>
      <c r="T8" s="243">
        <v>1.8951846999999999</v>
      </c>
      <c r="U8" s="243">
        <v>1.8790846999999999</v>
      </c>
      <c r="V8" s="243">
        <v>1.9207847</v>
      </c>
      <c r="W8" s="243">
        <v>1.9221847000000001</v>
      </c>
      <c r="X8" s="243">
        <v>1.8871846999999999</v>
      </c>
      <c r="Y8" s="243">
        <v>1.8867847</v>
      </c>
      <c r="Z8" s="243">
        <v>1.9119847000000001</v>
      </c>
      <c r="AA8" s="243">
        <v>1.9014853</v>
      </c>
      <c r="AB8" s="243">
        <v>1.9274853000000001</v>
      </c>
      <c r="AC8" s="243">
        <v>1.9521853</v>
      </c>
      <c r="AD8" s="243">
        <v>1.9481853</v>
      </c>
      <c r="AE8" s="243">
        <v>1.9467852999999999</v>
      </c>
      <c r="AF8" s="243">
        <v>1.9409852999999999</v>
      </c>
      <c r="AG8" s="243">
        <v>1.9313853000000001</v>
      </c>
      <c r="AH8" s="243">
        <v>1.8633573745000001</v>
      </c>
      <c r="AI8" s="243">
        <v>1.8997573745</v>
      </c>
      <c r="AJ8" s="243">
        <v>1.9128573744999999</v>
      </c>
      <c r="AK8" s="243">
        <v>1.9317573745000001</v>
      </c>
      <c r="AL8" s="243">
        <v>1.9288726111000001</v>
      </c>
      <c r="AM8" s="243">
        <v>1.9293205094999999</v>
      </c>
      <c r="AN8" s="243">
        <v>1.9101271657000001</v>
      </c>
      <c r="AO8" s="243">
        <v>1.9013271656999999</v>
      </c>
      <c r="AP8" s="243">
        <v>1.8833271656999999</v>
      </c>
      <c r="AQ8" s="243">
        <v>1.8924271657</v>
      </c>
      <c r="AR8" s="243">
        <v>1.9005271657</v>
      </c>
      <c r="AS8" s="243">
        <v>1.8969261181999999</v>
      </c>
      <c r="AT8" s="243">
        <v>1.90316</v>
      </c>
      <c r="AU8" s="243">
        <v>1.9009344581000001</v>
      </c>
      <c r="AV8" s="243">
        <v>1.9027517641</v>
      </c>
      <c r="AW8" s="243">
        <v>1.9094366845999999</v>
      </c>
      <c r="AX8" s="243">
        <v>1.9018880768999999</v>
      </c>
      <c r="AY8" s="243">
        <v>1.9028523105999999</v>
      </c>
      <c r="AZ8" s="367">
        <v>1.9317428633</v>
      </c>
      <c r="BA8" s="367">
        <v>1.9404560848000001</v>
      </c>
      <c r="BB8" s="367">
        <v>1.9400065753</v>
      </c>
      <c r="BC8" s="367">
        <v>1.9502786067</v>
      </c>
      <c r="BD8" s="367">
        <v>1.9573964455999999</v>
      </c>
      <c r="BE8" s="367">
        <v>1.9554696808000001</v>
      </c>
      <c r="BF8" s="367">
        <v>1.9545655040000001</v>
      </c>
      <c r="BG8" s="367">
        <v>1.9644416406</v>
      </c>
      <c r="BH8" s="367">
        <v>1.9422545624000001</v>
      </c>
      <c r="BI8" s="367">
        <v>1.9410232700000001</v>
      </c>
      <c r="BJ8" s="367">
        <v>1.9510542423999999</v>
      </c>
      <c r="BK8" s="367">
        <v>1.9467429005000001</v>
      </c>
      <c r="BL8" s="367">
        <v>1.9713905628999999</v>
      </c>
      <c r="BM8" s="367">
        <v>1.9684933013000001</v>
      </c>
      <c r="BN8" s="367">
        <v>1.9585432141000001</v>
      </c>
      <c r="BO8" s="367">
        <v>1.9566008611000001</v>
      </c>
      <c r="BP8" s="367">
        <v>1.9525505220999999</v>
      </c>
      <c r="BQ8" s="367">
        <v>1.9399398274999999</v>
      </c>
      <c r="BR8" s="367">
        <v>1.9287286735</v>
      </c>
      <c r="BS8" s="367">
        <v>1.9286640638000001</v>
      </c>
      <c r="BT8" s="367">
        <v>1.8955923458999999</v>
      </c>
      <c r="BU8" s="367">
        <v>1.8835948744</v>
      </c>
      <c r="BV8" s="367">
        <v>1.8829219303</v>
      </c>
    </row>
    <row r="9" spans="1:74" ht="11.15" customHeight="1" x14ac:dyDescent="0.25">
      <c r="A9" s="158" t="s">
        <v>246</v>
      </c>
      <c r="B9" s="169" t="s">
        <v>334</v>
      </c>
      <c r="C9" s="243">
        <v>18.867507676999999</v>
      </c>
      <c r="D9" s="243">
        <v>18.721792142999998</v>
      </c>
      <c r="E9" s="243">
        <v>18.971751064999999</v>
      </c>
      <c r="F9" s="243">
        <v>19.335781333</v>
      </c>
      <c r="G9" s="243">
        <v>19.399228258000001</v>
      </c>
      <c r="H9" s="243">
        <v>19.459028</v>
      </c>
      <c r="I9" s="243">
        <v>19.040572677</v>
      </c>
      <c r="J9" s="243">
        <v>19.687070419000001</v>
      </c>
      <c r="K9" s="243">
        <v>19.859592332999998</v>
      </c>
      <c r="L9" s="243">
        <v>20.126507355000001</v>
      </c>
      <c r="M9" s="243">
        <v>20.468691332999999</v>
      </c>
      <c r="N9" s="243">
        <v>20.475329194</v>
      </c>
      <c r="O9" s="243">
        <v>20.568746419</v>
      </c>
      <c r="P9" s="243">
        <v>20.182046896999999</v>
      </c>
      <c r="Q9" s="243">
        <v>20.288391258000001</v>
      </c>
      <c r="R9" s="243">
        <v>18.478713333000002</v>
      </c>
      <c r="S9" s="243">
        <v>16.246470515999999</v>
      </c>
      <c r="T9" s="243">
        <v>17.652239667</v>
      </c>
      <c r="U9" s="243">
        <v>18.540081935</v>
      </c>
      <c r="V9" s="243">
        <v>18.069652419000001</v>
      </c>
      <c r="W9" s="243">
        <v>18.394598667</v>
      </c>
      <c r="X9" s="243">
        <v>17.927751064999999</v>
      </c>
      <c r="Y9" s="243">
        <v>18.747806300000001</v>
      </c>
      <c r="Z9" s="243">
        <v>18.401511613</v>
      </c>
      <c r="AA9" s="243">
        <v>18.507878903000002</v>
      </c>
      <c r="AB9" s="243">
        <v>16.075336429</v>
      </c>
      <c r="AC9" s="243">
        <v>18.627802676999998</v>
      </c>
      <c r="AD9" s="243">
        <v>19.009837699999999</v>
      </c>
      <c r="AE9" s="243">
        <v>19.260698290000001</v>
      </c>
      <c r="AF9" s="243">
        <v>19.213609167000001</v>
      </c>
      <c r="AG9" s="243">
        <v>19.189914225999999</v>
      </c>
      <c r="AH9" s="243">
        <v>19.175610257999999</v>
      </c>
      <c r="AI9" s="243">
        <v>18.717243267000001</v>
      </c>
      <c r="AJ9" s="243">
        <v>19.723736968000001</v>
      </c>
      <c r="AK9" s="243">
        <v>20.051761500000001</v>
      </c>
      <c r="AL9" s="243">
        <v>19.970805839000001</v>
      </c>
      <c r="AM9" s="243">
        <v>19.228027516000001</v>
      </c>
      <c r="AN9" s="243">
        <v>19.078598678999999</v>
      </c>
      <c r="AO9" s="243">
        <v>19.988120290000001</v>
      </c>
      <c r="AP9" s="243">
        <v>19.959041432999999</v>
      </c>
      <c r="AQ9" s="243">
        <v>20.043596451999999</v>
      </c>
      <c r="AR9" s="243">
        <v>20.354989166999999</v>
      </c>
      <c r="AS9" s="243">
        <v>20.515786742</v>
      </c>
      <c r="AT9" s="243">
        <v>20.418113581</v>
      </c>
      <c r="AU9" s="243">
        <v>20.877557766999999</v>
      </c>
      <c r="AV9" s="243">
        <v>20.986844806000001</v>
      </c>
      <c r="AW9" s="243">
        <v>20.976020200000001</v>
      </c>
      <c r="AX9" s="243">
        <v>20.506377851</v>
      </c>
      <c r="AY9" s="243">
        <v>20.597845913</v>
      </c>
      <c r="AZ9" s="367">
        <v>20.6849597</v>
      </c>
      <c r="BA9" s="367">
        <v>21.0130722</v>
      </c>
      <c r="BB9" s="367">
        <v>21.154614200000001</v>
      </c>
      <c r="BC9" s="367">
        <v>21.198498300000001</v>
      </c>
      <c r="BD9" s="367">
        <v>21.179350899999999</v>
      </c>
      <c r="BE9" s="367">
        <v>21.160472200000001</v>
      </c>
      <c r="BF9" s="367">
        <v>21.2574532</v>
      </c>
      <c r="BG9" s="367">
        <v>21.2121022</v>
      </c>
      <c r="BH9" s="367">
        <v>21.156373599999998</v>
      </c>
      <c r="BI9" s="367">
        <v>21.467742900000001</v>
      </c>
      <c r="BJ9" s="367">
        <v>21.4112641</v>
      </c>
      <c r="BK9" s="367">
        <v>21.2578645</v>
      </c>
      <c r="BL9" s="367">
        <v>21.283200000000001</v>
      </c>
      <c r="BM9" s="367">
        <v>21.450431600000002</v>
      </c>
      <c r="BN9" s="367">
        <v>21.543841799999999</v>
      </c>
      <c r="BO9" s="367">
        <v>21.578008700000002</v>
      </c>
      <c r="BP9" s="367">
        <v>21.563578799999998</v>
      </c>
      <c r="BQ9" s="367">
        <v>21.5538545</v>
      </c>
      <c r="BR9" s="367">
        <v>21.636012000000001</v>
      </c>
      <c r="BS9" s="367">
        <v>21.5927243</v>
      </c>
      <c r="BT9" s="367">
        <v>21.544215900000001</v>
      </c>
      <c r="BU9" s="367">
        <v>21.822892800000002</v>
      </c>
      <c r="BV9" s="367">
        <v>21.826500800000002</v>
      </c>
    </row>
    <row r="10" spans="1:74" ht="11.15" customHeight="1" x14ac:dyDescent="0.2">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442"/>
      <c r="BA10" s="442"/>
      <c r="BB10" s="442"/>
      <c r="BC10" s="442"/>
      <c r="BD10" s="442"/>
      <c r="BE10" s="442"/>
      <c r="BF10" s="442"/>
      <c r="BG10" s="442"/>
      <c r="BH10" s="442"/>
      <c r="BI10" s="442"/>
      <c r="BJ10" s="368"/>
      <c r="BK10" s="368"/>
      <c r="BL10" s="368"/>
      <c r="BM10" s="368"/>
      <c r="BN10" s="368"/>
      <c r="BO10" s="368"/>
      <c r="BP10" s="368"/>
      <c r="BQ10" s="368"/>
      <c r="BR10" s="368"/>
      <c r="BS10" s="368"/>
      <c r="BT10" s="368"/>
      <c r="BU10" s="368"/>
      <c r="BV10" s="368"/>
    </row>
    <row r="11" spans="1:74" ht="11.15" customHeight="1" x14ac:dyDescent="0.25">
      <c r="A11" s="158" t="s">
        <v>357</v>
      </c>
      <c r="B11" s="168" t="s">
        <v>372</v>
      </c>
      <c r="C11" s="243">
        <v>5.4823696738000001</v>
      </c>
      <c r="D11" s="243">
        <v>5.3271861610000002</v>
      </c>
      <c r="E11" s="243">
        <v>5.4838649823000001</v>
      </c>
      <c r="F11" s="243">
        <v>5.9036679800999998</v>
      </c>
      <c r="G11" s="243">
        <v>6.3969238591000002</v>
      </c>
      <c r="H11" s="243">
        <v>6.3377216933999998</v>
      </c>
      <c r="I11" s="243">
        <v>6.5952658680000003</v>
      </c>
      <c r="J11" s="243">
        <v>6.9544642383999999</v>
      </c>
      <c r="K11" s="243">
        <v>6.8500909226999998</v>
      </c>
      <c r="L11" s="243">
        <v>6.7258773859999996</v>
      </c>
      <c r="M11" s="243">
        <v>6.4909955244999997</v>
      </c>
      <c r="N11" s="243">
        <v>6.1226285386999999</v>
      </c>
      <c r="O11" s="243">
        <v>6.1315731597000003</v>
      </c>
      <c r="P11" s="243">
        <v>5.9543636556999999</v>
      </c>
      <c r="Q11" s="243">
        <v>5.9835320335000004</v>
      </c>
      <c r="R11" s="243">
        <v>5.8390093633999998</v>
      </c>
      <c r="S11" s="243">
        <v>5.8987706898000001</v>
      </c>
      <c r="T11" s="243">
        <v>6.4214448677</v>
      </c>
      <c r="U11" s="243">
        <v>6.6799132567999999</v>
      </c>
      <c r="V11" s="243">
        <v>6.6875854830000003</v>
      </c>
      <c r="W11" s="243">
        <v>6.5563885519999996</v>
      </c>
      <c r="X11" s="243">
        <v>6.3147068280000003</v>
      </c>
      <c r="Y11" s="243">
        <v>5.8630142385999999</v>
      </c>
      <c r="Z11" s="243">
        <v>5.5330284080999999</v>
      </c>
      <c r="AA11" s="243">
        <v>5.6556251166999996</v>
      </c>
      <c r="AB11" s="243">
        <v>5.5763780196999999</v>
      </c>
      <c r="AC11" s="243">
        <v>5.6743891976</v>
      </c>
      <c r="AD11" s="243">
        <v>6.0670885953000004</v>
      </c>
      <c r="AE11" s="243">
        <v>6.3992176176999997</v>
      </c>
      <c r="AF11" s="243">
        <v>6.3893765416999999</v>
      </c>
      <c r="AG11" s="243">
        <v>6.7174546858999999</v>
      </c>
      <c r="AH11" s="243">
        <v>6.6674832998999998</v>
      </c>
      <c r="AI11" s="243">
        <v>6.6836884021999996</v>
      </c>
      <c r="AJ11" s="243">
        <v>6.0734338930999998</v>
      </c>
      <c r="AK11" s="243">
        <v>5.8305485612999997</v>
      </c>
      <c r="AL11" s="243">
        <v>5.4776959364</v>
      </c>
      <c r="AM11" s="243">
        <v>5.8512767020999998</v>
      </c>
      <c r="AN11" s="243">
        <v>5.7945503228000002</v>
      </c>
      <c r="AO11" s="243">
        <v>5.8516273293000003</v>
      </c>
      <c r="AP11" s="243">
        <v>6.2166527938999998</v>
      </c>
      <c r="AQ11" s="243">
        <v>6.5395089682999998</v>
      </c>
      <c r="AR11" s="243">
        <v>6.4727552319999999</v>
      </c>
      <c r="AS11" s="243">
        <v>6.8211728493999999</v>
      </c>
      <c r="AT11" s="243">
        <v>6.9010688</v>
      </c>
      <c r="AU11" s="243">
        <v>6.8552921928000004</v>
      </c>
      <c r="AV11" s="243">
        <v>6.8980566530000003</v>
      </c>
      <c r="AW11" s="243">
        <v>6.5550055721999998</v>
      </c>
      <c r="AX11" s="243">
        <v>6.2822649021999997</v>
      </c>
      <c r="AY11" s="243">
        <v>6.2592681310999998</v>
      </c>
      <c r="AZ11" s="367">
        <v>6.2886184541999999</v>
      </c>
      <c r="BA11" s="367">
        <v>6.2228475834000001</v>
      </c>
      <c r="BB11" s="367">
        <v>6.6151076123000001</v>
      </c>
      <c r="BC11" s="367">
        <v>7.0732709919000003</v>
      </c>
      <c r="BD11" s="367">
        <v>7.1921313133</v>
      </c>
      <c r="BE11" s="367">
        <v>7.3350995450000003</v>
      </c>
      <c r="BF11" s="367">
        <v>7.1582565089000001</v>
      </c>
      <c r="BG11" s="367">
        <v>7.1734164371000002</v>
      </c>
      <c r="BH11" s="367">
        <v>7.0664713007</v>
      </c>
      <c r="BI11" s="367">
        <v>6.8682188537000002</v>
      </c>
      <c r="BJ11" s="367">
        <v>6.5827688458000004</v>
      </c>
      <c r="BK11" s="367">
        <v>6.4456028537999996</v>
      </c>
      <c r="BL11" s="367">
        <v>6.4447008100999996</v>
      </c>
      <c r="BM11" s="367">
        <v>6.4051375992999997</v>
      </c>
      <c r="BN11" s="367">
        <v>6.7973463966000001</v>
      </c>
      <c r="BO11" s="367">
        <v>7.2610215857</v>
      </c>
      <c r="BP11" s="367">
        <v>7.3812280644000001</v>
      </c>
      <c r="BQ11" s="367">
        <v>7.5682148225999999</v>
      </c>
      <c r="BR11" s="367">
        <v>7.4248337466000001</v>
      </c>
      <c r="BS11" s="367">
        <v>7.4692105318999999</v>
      </c>
      <c r="BT11" s="367">
        <v>7.3874112126</v>
      </c>
      <c r="BU11" s="367">
        <v>7.2148376081999999</v>
      </c>
      <c r="BV11" s="367">
        <v>6.9588049699000001</v>
      </c>
    </row>
    <row r="12" spans="1:74" ht="11.15" customHeight="1" x14ac:dyDescent="0.25">
      <c r="A12" s="158" t="s">
        <v>247</v>
      </c>
      <c r="B12" s="169" t="s">
        <v>335</v>
      </c>
      <c r="C12" s="243">
        <v>0.69144861132000002</v>
      </c>
      <c r="D12" s="243">
        <v>0.67670199473000003</v>
      </c>
      <c r="E12" s="243">
        <v>0.71873756494999996</v>
      </c>
      <c r="F12" s="243">
        <v>0.74164714416999999</v>
      </c>
      <c r="G12" s="243">
        <v>0.74153159788</v>
      </c>
      <c r="H12" s="243">
        <v>0.71596804232</v>
      </c>
      <c r="I12" s="243">
        <v>0.71183033225000003</v>
      </c>
      <c r="J12" s="243">
        <v>0.74526899417000003</v>
      </c>
      <c r="K12" s="243">
        <v>0.74646830601000003</v>
      </c>
      <c r="L12" s="243">
        <v>0.73094765113000004</v>
      </c>
      <c r="M12" s="243">
        <v>0.73101285309999997</v>
      </c>
      <c r="N12" s="243">
        <v>0.72771305278999998</v>
      </c>
      <c r="O12" s="243">
        <v>0.69616054705999997</v>
      </c>
      <c r="P12" s="243">
        <v>0.72119799214000002</v>
      </c>
      <c r="Q12" s="243">
        <v>0.71544326784000001</v>
      </c>
      <c r="R12" s="243">
        <v>0.61496925461999996</v>
      </c>
      <c r="S12" s="243">
        <v>0.60952850993999996</v>
      </c>
      <c r="T12" s="243">
        <v>0.63076933359999998</v>
      </c>
      <c r="U12" s="243">
        <v>0.66133737539000004</v>
      </c>
      <c r="V12" s="243">
        <v>0.65106809907999996</v>
      </c>
      <c r="W12" s="243">
        <v>0.65607379978000002</v>
      </c>
      <c r="X12" s="243">
        <v>0.63381265392999997</v>
      </c>
      <c r="Y12" s="243">
        <v>0.64302426273000002</v>
      </c>
      <c r="Z12" s="243">
        <v>0.64164195208999997</v>
      </c>
      <c r="AA12" s="243">
        <v>0.65270601274999995</v>
      </c>
      <c r="AB12" s="243">
        <v>0.63281379954999994</v>
      </c>
      <c r="AC12" s="243">
        <v>0.66415268813999995</v>
      </c>
      <c r="AD12" s="243">
        <v>0.65852065570999996</v>
      </c>
      <c r="AE12" s="243">
        <v>0.70844095099000004</v>
      </c>
      <c r="AF12" s="243">
        <v>0.70483092617999998</v>
      </c>
      <c r="AG12" s="243">
        <v>0.72944692466000005</v>
      </c>
      <c r="AH12" s="243">
        <v>0.71845783694999998</v>
      </c>
      <c r="AI12" s="243">
        <v>0.73352474497999998</v>
      </c>
      <c r="AJ12" s="243">
        <v>0.73415376302000002</v>
      </c>
      <c r="AK12" s="243">
        <v>0.73923760959999996</v>
      </c>
      <c r="AL12" s="243">
        <v>0.74581140251</v>
      </c>
      <c r="AM12" s="243">
        <v>0.76571132747000004</v>
      </c>
      <c r="AN12" s="243">
        <v>0.76807113763000001</v>
      </c>
      <c r="AO12" s="243">
        <v>0.76183554215000004</v>
      </c>
      <c r="AP12" s="243">
        <v>0.77697068998999996</v>
      </c>
      <c r="AQ12" s="243">
        <v>0.77870476147000001</v>
      </c>
      <c r="AR12" s="243">
        <v>0.78825163391999997</v>
      </c>
      <c r="AS12" s="243">
        <v>0.77820615811000005</v>
      </c>
      <c r="AT12" s="243">
        <v>0.78241899999999998</v>
      </c>
      <c r="AU12" s="243">
        <v>0.79494186224999996</v>
      </c>
      <c r="AV12" s="243">
        <v>0.82938491241000001</v>
      </c>
      <c r="AW12" s="243">
        <v>0.81568912870999999</v>
      </c>
      <c r="AX12" s="243">
        <v>0.81969462887</v>
      </c>
      <c r="AY12" s="243">
        <v>0.85179672173999998</v>
      </c>
      <c r="AZ12" s="367">
        <v>0.85455808543</v>
      </c>
      <c r="BA12" s="367">
        <v>0.84887575354</v>
      </c>
      <c r="BB12" s="367">
        <v>0.86484819140000002</v>
      </c>
      <c r="BC12" s="367">
        <v>0.86729067517000002</v>
      </c>
      <c r="BD12" s="367">
        <v>0.88222965161</v>
      </c>
      <c r="BE12" s="367">
        <v>0.87298766229000002</v>
      </c>
      <c r="BF12" s="367">
        <v>0.87779976405000004</v>
      </c>
      <c r="BG12" s="367">
        <v>0.89234058220000001</v>
      </c>
      <c r="BH12" s="367">
        <v>0.92937891694999997</v>
      </c>
      <c r="BI12" s="367">
        <v>0.91543969881999998</v>
      </c>
      <c r="BJ12" s="367">
        <v>0.92150225951999998</v>
      </c>
      <c r="BK12" s="367">
        <v>0.90232812239000004</v>
      </c>
      <c r="BL12" s="367">
        <v>0.87890806677</v>
      </c>
      <c r="BM12" s="367">
        <v>0.89975482761000003</v>
      </c>
      <c r="BN12" s="367">
        <v>0.91633686667000003</v>
      </c>
      <c r="BO12" s="367">
        <v>0.91911064540999998</v>
      </c>
      <c r="BP12" s="367">
        <v>0.93443496255000003</v>
      </c>
      <c r="BQ12" s="367">
        <v>0.92557621826000003</v>
      </c>
      <c r="BR12" s="367">
        <v>0.93067466451000003</v>
      </c>
      <c r="BS12" s="367">
        <v>0.94636072291999995</v>
      </c>
      <c r="BT12" s="367">
        <v>0.98493967352</v>
      </c>
      <c r="BU12" s="367">
        <v>0.97084041039000002</v>
      </c>
      <c r="BV12" s="367">
        <v>0.97797784676999999</v>
      </c>
    </row>
    <row r="13" spans="1:74" ht="11.15" customHeight="1" x14ac:dyDescent="0.25">
      <c r="A13" s="158" t="s">
        <v>248</v>
      </c>
      <c r="B13" s="169" t="s">
        <v>336</v>
      </c>
      <c r="C13" s="243">
        <v>2.9518427640999998</v>
      </c>
      <c r="D13" s="243">
        <v>2.7850690002</v>
      </c>
      <c r="E13" s="243">
        <v>2.9254258537000002</v>
      </c>
      <c r="F13" s="243">
        <v>3.3303906525999998</v>
      </c>
      <c r="G13" s="243">
        <v>3.8052267544</v>
      </c>
      <c r="H13" s="243">
        <v>3.7734121924999999</v>
      </c>
      <c r="I13" s="243">
        <v>4.0469938307</v>
      </c>
      <c r="J13" s="243">
        <v>4.3491678758000001</v>
      </c>
      <c r="K13" s="243">
        <v>4.2419706335000003</v>
      </c>
      <c r="L13" s="243">
        <v>4.2173200173999996</v>
      </c>
      <c r="M13" s="243">
        <v>3.8924632947000002</v>
      </c>
      <c r="N13" s="243">
        <v>3.5290343374000002</v>
      </c>
      <c r="O13" s="243">
        <v>3.5299053508</v>
      </c>
      <c r="P13" s="243">
        <v>3.3208141380999998</v>
      </c>
      <c r="Q13" s="243">
        <v>3.3969458593000001</v>
      </c>
      <c r="R13" s="243">
        <v>3.7573997567999999</v>
      </c>
      <c r="S13" s="243">
        <v>3.7712778158</v>
      </c>
      <c r="T13" s="243">
        <v>4.1060969084999996</v>
      </c>
      <c r="U13" s="243">
        <v>4.3100096747999999</v>
      </c>
      <c r="V13" s="243">
        <v>4.3175134829999999</v>
      </c>
      <c r="W13" s="243">
        <v>4.1930494792999999</v>
      </c>
      <c r="X13" s="243">
        <v>3.9399494750000001</v>
      </c>
      <c r="Y13" s="243">
        <v>3.4534111907999998</v>
      </c>
      <c r="Z13" s="243">
        <v>3.1202614895999998</v>
      </c>
      <c r="AA13" s="243">
        <v>3.2265276546999999</v>
      </c>
      <c r="AB13" s="243">
        <v>3.1791545174000002</v>
      </c>
      <c r="AC13" s="243">
        <v>3.2591999766000002</v>
      </c>
      <c r="AD13" s="243">
        <v>3.6987338417000002</v>
      </c>
      <c r="AE13" s="243">
        <v>3.9924730455000002</v>
      </c>
      <c r="AF13" s="243">
        <v>3.9880694888999999</v>
      </c>
      <c r="AG13" s="243">
        <v>4.2512297181000003</v>
      </c>
      <c r="AH13" s="243">
        <v>4.2002005820999999</v>
      </c>
      <c r="AI13" s="243">
        <v>4.1912576816999998</v>
      </c>
      <c r="AJ13" s="243">
        <v>3.5974892231000002</v>
      </c>
      <c r="AK13" s="243">
        <v>3.4309598095</v>
      </c>
      <c r="AL13" s="243">
        <v>3.2261130825</v>
      </c>
      <c r="AM13" s="243">
        <v>3.3840714711</v>
      </c>
      <c r="AN13" s="243">
        <v>3.2685345932000001</v>
      </c>
      <c r="AO13" s="243">
        <v>3.3366983743</v>
      </c>
      <c r="AP13" s="243">
        <v>3.5774371466999999</v>
      </c>
      <c r="AQ13" s="243">
        <v>3.8991954066000001</v>
      </c>
      <c r="AR13" s="243">
        <v>3.8765376645999998</v>
      </c>
      <c r="AS13" s="243">
        <v>4.1724843194999996</v>
      </c>
      <c r="AT13" s="243">
        <v>4.1690529999999999</v>
      </c>
      <c r="AU13" s="243">
        <v>4.1049989832999998</v>
      </c>
      <c r="AV13" s="243">
        <v>4.0858203334000001</v>
      </c>
      <c r="AW13" s="243">
        <v>3.7712161931999999</v>
      </c>
      <c r="AX13" s="243">
        <v>3.4780970289000002</v>
      </c>
      <c r="AY13" s="243">
        <v>3.4122404519999998</v>
      </c>
      <c r="AZ13" s="367">
        <v>3.4352791505</v>
      </c>
      <c r="BA13" s="367">
        <v>3.3950179171000001</v>
      </c>
      <c r="BB13" s="367">
        <v>3.7509521278000002</v>
      </c>
      <c r="BC13" s="367">
        <v>4.2053455628999998</v>
      </c>
      <c r="BD13" s="367">
        <v>4.2998803982</v>
      </c>
      <c r="BE13" s="367">
        <v>4.4723133402000004</v>
      </c>
      <c r="BF13" s="367">
        <v>4.3008010642999999</v>
      </c>
      <c r="BG13" s="367">
        <v>4.2899958989</v>
      </c>
      <c r="BH13" s="367">
        <v>4.1133999184999999</v>
      </c>
      <c r="BI13" s="367">
        <v>3.9377508331</v>
      </c>
      <c r="BJ13" s="367">
        <v>3.6339284566000001</v>
      </c>
      <c r="BK13" s="367">
        <v>3.5341657492</v>
      </c>
      <c r="BL13" s="367">
        <v>3.5568301913</v>
      </c>
      <c r="BM13" s="367">
        <v>3.5171386385000001</v>
      </c>
      <c r="BN13" s="367">
        <v>3.8816898558999999</v>
      </c>
      <c r="BO13" s="367">
        <v>4.3446335951000004</v>
      </c>
      <c r="BP13" s="367">
        <v>4.4432298893000004</v>
      </c>
      <c r="BQ13" s="367">
        <v>4.6219027584000001</v>
      </c>
      <c r="BR13" s="367">
        <v>4.4473780026999998</v>
      </c>
      <c r="BS13" s="367">
        <v>4.4376795161000002</v>
      </c>
      <c r="BT13" s="367">
        <v>4.2530801092999999</v>
      </c>
      <c r="BU13" s="367">
        <v>4.0705963137000003</v>
      </c>
      <c r="BV13" s="367">
        <v>3.7621795277999999</v>
      </c>
    </row>
    <row r="14" spans="1:74" ht="11.15" customHeight="1" x14ac:dyDescent="0.25">
      <c r="A14" s="158" t="s">
        <v>249</v>
      </c>
      <c r="B14" s="169" t="s">
        <v>337</v>
      </c>
      <c r="C14" s="243">
        <v>0.92655184999999995</v>
      </c>
      <c r="D14" s="243">
        <v>0.92026843999999997</v>
      </c>
      <c r="E14" s="243">
        <v>0.91245514000000005</v>
      </c>
      <c r="F14" s="243">
        <v>0.91859042999999996</v>
      </c>
      <c r="G14" s="243">
        <v>0.92209757999999997</v>
      </c>
      <c r="H14" s="243">
        <v>0.919767</v>
      </c>
      <c r="I14" s="243">
        <v>0.89632887999999999</v>
      </c>
      <c r="J14" s="243">
        <v>0.91044258</v>
      </c>
      <c r="K14" s="243">
        <v>0.90707641999999999</v>
      </c>
      <c r="L14" s="243">
        <v>0.91026401999999995</v>
      </c>
      <c r="M14" s="243">
        <v>0.90779626999999996</v>
      </c>
      <c r="N14" s="243">
        <v>0.90980099999999997</v>
      </c>
      <c r="O14" s="243">
        <v>0.91103639999999997</v>
      </c>
      <c r="P14" s="243">
        <v>0.90555339999999995</v>
      </c>
      <c r="Q14" s="243">
        <v>0.88427739999999999</v>
      </c>
      <c r="R14" s="243">
        <v>0.82332839999999996</v>
      </c>
      <c r="S14" s="243">
        <v>0.75944040000000002</v>
      </c>
      <c r="T14" s="243">
        <v>0.7570694</v>
      </c>
      <c r="U14" s="243">
        <v>0.76215140000000003</v>
      </c>
      <c r="V14" s="243">
        <v>0.76925540000000003</v>
      </c>
      <c r="W14" s="243">
        <v>0.7764084</v>
      </c>
      <c r="X14" s="243">
        <v>0.77853939999999999</v>
      </c>
      <c r="Y14" s="243">
        <v>0.78810539999999996</v>
      </c>
      <c r="Z14" s="243">
        <v>0.78718239999999995</v>
      </c>
      <c r="AA14" s="243">
        <v>0.77338839999999998</v>
      </c>
      <c r="AB14" s="243">
        <v>0.77375439999999995</v>
      </c>
      <c r="AC14" s="243">
        <v>0.77341340000000003</v>
      </c>
      <c r="AD14" s="243">
        <v>0.77347339999999998</v>
      </c>
      <c r="AE14" s="243">
        <v>0.73146639999999996</v>
      </c>
      <c r="AF14" s="243">
        <v>0.72213939999999999</v>
      </c>
      <c r="AG14" s="243">
        <v>0.75898540000000003</v>
      </c>
      <c r="AH14" s="243">
        <v>0.77562778306000002</v>
      </c>
      <c r="AI14" s="243">
        <v>0.77217278306000003</v>
      </c>
      <c r="AJ14" s="243">
        <v>0.76794778306</v>
      </c>
      <c r="AK14" s="243">
        <v>0.77539978306000001</v>
      </c>
      <c r="AL14" s="243">
        <v>0.77295278306000004</v>
      </c>
      <c r="AM14" s="243">
        <v>0.77072664347999997</v>
      </c>
      <c r="AN14" s="243">
        <v>0.76972664347999997</v>
      </c>
      <c r="AO14" s="243">
        <v>0.77072664347999997</v>
      </c>
      <c r="AP14" s="243">
        <v>0.77172664347999997</v>
      </c>
      <c r="AQ14" s="243">
        <v>0.77072664347999997</v>
      </c>
      <c r="AR14" s="243">
        <v>0.77572664347999998</v>
      </c>
      <c r="AS14" s="243">
        <v>0.77672664347999998</v>
      </c>
      <c r="AT14" s="243">
        <v>0.77672699999999995</v>
      </c>
      <c r="AU14" s="243">
        <v>0.77672664347999998</v>
      </c>
      <c r="AV14" s="243">
        <v>0.79472664347999999</v>
      </c>
      <c r="AW14" s="243">
        <v>0.77783181563000003</v>
      </c>
      <c r="AX14" s="243">
        <v>0.78287907182000005</v>
      </c>
      <c r="AY14" s="243">
        <v>0.77811996182999998</v>
      </c>
      <c r="AZ14" s="367">
        <v>0.77729569641999996</v>
      </c>
      <c r="BA14" s="367">
        <v>0.77825434228000001</v>
      </c>
      <c r="BB14" s="367">
        <v>0.77919608400999996</v>
      </c>
      <c r="BC14" s="367">
        <v>0.77822398293999995</v>
      </c>
      <c r="BD14" s="367">
        <v>0.78340484909999997</v>
      </c>
      <c r="BE14" s="367">
        <v>0.78438155798999998</v>
      </c>
      <c r="BF14" s="367">
        <v>0.78439223810000003</v>
      </c>
      <c r="BG14" s="367">
        <v>0.78439078518000005</v>
      </c>
      <c r="BH14" s="367">
        <v>0.80250146041000003</v>
      </c>
      <c r="BI14" s="367">
        <v>0.78539928589999997</v>
      </c>
      <c r="BJ14" s="367">
        <v>0.79056124541999995</v>
      </c>
      <c r="BK14" s="367">
        <v>0.77076620544999996</v>
      </c>
      <c r="BL14" s="367">
        <v>0.76998314745999996</v>
      </c>
      <c r="BM14" s="367">
        <v>0.77086560634000001</v>
      </c>
      <c r="BN14" s="367">
        <v>0.77181134052</v>
      </c>
      <c r="BO14" s="367">
        <v>0.77083353544</v>
      </c>
      <c r="BP14" s="367">
        <v>0.77601212103999995</v>
      </c>
      <c r="BQ14" s="367">
        <v>0.77697046604999997</v>
      </c>
      <c r="BR14" s="367">
        <v>0.77695860626000002</v>
      </c>
      <c r="BS14" s="367">
        <v>0.77697890551000004</v>
      </c>
      <c r="BT14" s="367">
        <v>0.79488400425000005</v>
      </c>
      <c r="BU14" s="367">
        <v>0.77794796613999995</v>
      </c>
      <c r="BV14" s="367">
        <v>0.78307185978000005</v>
      </c>
    </row>
    <row r="15" spans="1:74" ht="11.15" customHeight="1" x14ac:dyDescent="0.25">
      <c r="A15" s="158" t="s">
        <v>1320</v>
      </c>
      <c r="B15" s="169" t="s">
        <v>1321</v>
      </c>
      <c r="C15" s="243">
        <v>0.52672786368000002</v>
      </c>
      <c r="D15" s="243">
        <v>0.53620484543000002</v>
      </c>
      <c r="E15" s="243">
        <v>0.53299155225999995</v>
      </c>
      <c r="F15" s="243">
        <v>0.53179745499999997</v>
      </c>
      <c r="G15" s="243">
        <v>0.5347082071</v>
      </c>
      <c r="H15" s="243">
        <v>0.53373493162999996</v>
      </c>
      <c r="I15" s="243">
        <v>0.54419621610000002</v>
      </c>
      <c r="J15" s="243">
        <v>0.55308144299999995</v>
      </c>
      <c r="K15" s="243">
        <v>0.54975260420000005</v>
      </c>
      <c r="L15" s="243">
        <v>0.47014215761</v>
      </c>
      <c r="M15" s="243">
        <v>0.54920385299999996</v>
      </c>
      <c r="N15" s="243">
        <v>0.54484500000000002</v>
      </c>
      <c r="O15" s="243">
        <v>0.53763299161</v>
      </c>
      <c r="P15" s="243">
        <v>0.53954014655000004</v>
      </c>
      <c r="Q15" s="243">
        <v>0.54361852128999999</v>
      </c>
      <c r="R15" s="243">
        <v>0.212871749</v>
      </c>
      <c r="S15" s="243">
        <v>0.33813522000000001</v>
      </c>
      <c r="T15" s="243">
        <v>0.51747807866999995</v>
      </c>
      <c r="U15" s="243">
        <v>0.52437729323000004</v>
      </c>
      <c r="V15" s="243">
        <v>0.51843510355</v>
      </c>
      <c r="W15" s="243">
        <v>0.51455256299999996</v>
      </c>
      <c r="X15" s="243">
        <v>0.51125273387000003</v>
      </c>
      <c r="Y15" s="243">
        <v>0.51361987232999995</v>
      </c>
      <c r="Z15" s="243">
        <v>0.51473127871000002</v>
      </c>
      <c r="AA15" s="243">
        <v>0.51130897839</v>
      </c>
      <c r="AB15" s="243">
        <v>0.50465228786000005</v>
      </c>
      <c r="AC15" s="243">
        <v>0.50520480225999997</v>
      </c>
      <c r="AD15" s="243">
        <v>0.50197464933000002</v>
      </c>
      <c r="AE15" s="243">
        <v>0.50109030161000001</v>
      </c>
      <c r="AF15" s="243">
        <v>0.49654764699999998</v>
      </c>
      <c r="AG15" s="243">
        <v>0.49559284097</v>
      </c>
      <c r="AH15" s="243">
        <v>0.48768389908999998</v>
      </c>
      <c r="AI15" s="243">
        <v>0.48785539365000002</v>
      </c>
      <c r="AJ15" s="243">
        <v>0.48403191627999997</v>
      </c>
      <c r="AK15" s="243">
        <v>0.48772214065000002</v>
      </c>
      <c r="AL15" s="243">
        <v>0.24914567564000001</v>
      </c>
      <c r="AM15" s="243">
        <v>0.45880068617999997</v>
      </c>
      <c r="AN15" s="243">
        <v>0.48080068617999999</v>
      </c>
      <c r="AO15" s="243">
        <v>0.49780068618000001</v>
      </c>
      <c r="AP15" s="243">
        <v>0.49980068618000001</v>
      </c>
      <c r="AQ15" s="243">
        <v>0.49780068618000001</v>
      </c>
      <c r="AR15" s="243">
        <v>0.41180068617999999</v>
      </c>
      <c r="AS15" s="243">
        <v>0.47280068617999998</v>
      </c>
      <c r="AT15" s="243">
        <v>0.49280000000000002</v>
      </c>
      <c r="AU15" s="243">
        <v>0.49280068618</v>
      </c>
      <c r="AV15" s="243">
        <v>0.49580068618000001</v>
      </c>
      <c r="AW15" s="243">
        <v>0.49176938879999998</v>
      </c>
      <c r="AX15" s="243">
        <v>0.49275532618000001</v>
      </c>
      <c r="AY15" s="243">
        <v>0.49477160199999998</v>
      </c>
      <c r="AZ15" s="367">
        <v>0.49668417063999998</v>
      </c>
      <c r="BA15" s="367">
        <v>0.49867516409000001</v>
      </c>
      <c r="BB15" s="367">
        <v>0.50067909075999995</v>
      </c>
      <c r="BC15" s="367">
        <v>0.50265936137</v>
      </c>
      <c r="BD15" s="367">
        <v>0.50461993275000006</v>
      </c>
      <c r="BE15" s="367">
        <v>0.50663735250999997</v>
      </c>
      <c r="BF15" s="367">
        <v>0.50864971726999997</v>
      </c>
      <c r="BG15" s="367">
        <v>0.51067375476999999</v>
      </c>
      <c r="BH15" s="367">
        <v>0.51272608416999998</v>
      </c>
      <c r="BI15" s="367">
        <v>0.51474572684999997</v>
      </c>
      <c r="BJ15" s="367">
        <v>0.51676039531999995</v>
      </c>
      <c r="BK15" s="367">
        <v>0.54667680285999998</v>
      </c>
      <c r="BL15" s="367">
        <v>0.54552445446999998</v>
      </c>
      <c r="BM15" s="367">
        <v>0.54447375853000002</v>
      </c>
      <c r="BN15" s="367">
        <v>0.54340640425999998</v>
      </c>
      <c r="BO15" s="367">
        <v>0.54231852306999995</v>
      </c>
      <c r="BP15" s="367">
        <v>0.54118608682000002</v>
      </c>
      <c r="BQ15" s="367">
        <v>0.54012146763000002</v>
      </c>
      <c r="BR15" s="367">
        <v>0.53905016563999997</v>
      </c>
      <c r="BS15" s="367">
        <v>0.53797144335000002</v>
      </c>
      <c r="BT15" s="367">
        <v>0.53692861242000001</v>
      </c>
      <c r="BU15" s="367">
        <v>0.53584168921999997</v>
      </c>
      <c r="BV15" s="367">
        <v>0.53473841347999995</v>
      </c>
    </row>
    <row r="16" spans="1:74" ht="11.15" customHeight="1" x14ac:dyDescent="0.25">
      <c r="A16" s="158" t="s">
        <v>1399</v>
      </c>
      <c r="B16" s="169" t="s">
        <v>1400</v>
      </c>
      <c r="C16" s="243">
        <v>0</v>
      </c>
      <c r="D16" s="243">
        <v>0</v>
      </c>
      <c r="E16" s="243">
        <v>0</v>
      </c>
      <c r="F16" s="243">
        <v>0</v>
      </c>
      <c r="G16" s="243">
        <v>0</v>
      </c>
      <c r="H16" s="243">
        <v>0</v>
      </c>
      <c r="I16" s="243">
        <v>0</v>
      </c>
      <c r="J16" s="243">
        <v>0</v>
      </c>
      <c r="K16" s="243">
        <v>0</v>
      </c>
      <c r="L16" s="243">
        <v>0</v>
      </c>
      <c r="M16" s="243">
        <v>0</v>
      </c>
      <c r="N16" s="243">
        <v>1.3774193548E-2</v>
      </c>
      <c r="O16" s="243">
        <v>5.6322580645000002E-2</v>
      </c>
      <c r="P16" s="243">
        <v>7.1172413793000003E-2</v>
      </c>
      <c r="Q16" s="243">
        <v>7.1903225806000004E-2</v>
      </c>
      <c r="R16" s="243">
        <v>7.2466666666999996E-2</v>
      </c>
      <c r="S16" s="243">
        <v>7.7709677419000006E-2</v>
      </c>
      <c r="T16" s="243">
        <v>5.3633333333000001E-2</v>
      </c>
      <c r="U16" s="243">
        <v>5.3677419354999999E-2</v>
      </c>
      <c r="V16" s="243">
        <v>6.8935483871E-2</v>
      </c>
      <c r="W16" s="243">
        <v>5.7966666666999997E-2</v>
      </c>
      <c r="X16" s="243">
        <v>9.6161290322999998E-2</v>
      </c>
      <c r="Y16" s="243">
        <v>0.1012</v>
      </c>
      <c r="Z16" s="243">
        <v>0.10993548387</v>
      </c>
      <c r="AA16" s="243">
        <v>0.12493548387</v>
      </c>
      <c r="AB16" s="243">
        <v>0.12135714286</v>
      </c>
      <c r="AC16" s="243">
        <v>0.12164516129</v>
      </c>
      <c r="AD16" s="243">
        <v>8.6833333333000001E-2</v>
      </c>
      <c r="AE16" s="243">
        <v>0.10338709677000001</v>
      </c>
      <c r="AF16" s="243">
        <v>0.11260000000000001</v>
      </c>
      <c r="AG16" s="243">
        <v>0.12103225805999999</v>
      </c>
      <c r="AH16" s="243">
        <v>0.12461290323</v>
      </c>
      <c r="AI16" s="243">
        <v>0.12773333333</v>
      </c>
      <c r="AJ16" s="243">
        <v>0.12080645161</v>
      </c>
      <c r="AK16" s="243">
        <v>3.5000000000000003E-2</v>
      </c>
      <c r="AL16" s="243">
        <v>0.121</v>
      </c>
      <c r="AM16" s="243">
        <v>0.10219354839</v>
      </c>
      <c r="AN16" s="243">
        <v>0.13500000000000001</v>
      </c>
      <c r="AO16" s="243">
        <v>0.13500000000000001</v>
      </c>
      <c r="AP16" s="243">
        <v>0.23</v>
      </c>
      <c r="AQ16" s="243">
        <v>0.23</v>
      </c>
      <c r="AR16" s="243">
        <v>0.25285714285999999</v>
      </c>
      <c r="AS16" s="243">
        <v>0.27571428571000001</v>
      </c>
      <c r="AT16" s="243">
        <v>0.34499999999999997</v>
      </c>
      <c r="AU16" s="243">
        <v>0.34499999999999997</v>
      </c>
      <c r="AV16" s="243">
        <v>0.34499999999999997</v>
      </c>
      <c r="AW16" s="243">
        <v>0.34499999999999997</v>
      </c>
      <c r="AX16" s="243">
        <v>0.35</v>
      </c>
      <c r="AY16" s="243">
        <v>0.35</v>
      </c>
      <c r="AZ16" s="367">
        <v>0.35</v>
      </c>
      <c r="BA16" s="367">
        <v>0.35</v>
      </c>
      <c r="BB16" s="367">
        <v>0.35499999999999998</v>
      </c>
      <c r="BC16" s="367">
        <v>0.35499999999999998</v>
      </c>
      <c r="BD16" s="367">
        <v>0.35499999999999998</v>
      </c>
      <c r="BE16" s="367">
        <v>0.35499999999999998</v>
      </c>
      <c r="BF16" s="367">
        <v>0.35499999999999998</v>
      </c>
      <c r="BG16" s="367">
        <v>0.36</v>
      </c>
      <c r="BH16" s="367">
        <v>0.36</v>
      </c>
      <c r="BI16" s="367">
        <v>0.36</v>
      </c>
      <c r="BJ16" s="367">
        <v>0.36</v>
      </c>
      <c r="BK16" s="367">
        <v>0.36</v>
      </c>
      <c r="BL16" s="367">
        <v>0.36</v>
      </c>
      <c r="BM16" s="367">
        <v>0.36</v>
      </c>
      <c r="BN16" s="367">
        <v>0.36</v>
      </c>
      <c r="BO16" s="367">
        <v>0.36</v>
      </c>
      <c r="BP16" s="367">
        <v>0.36</v>
      </c>
      <c r="BQ16" s="367">
        <v>0.39666666667</v>
      </c>
      <c r="BR16" s="367">
        <v>0.43333333333000001</v>
      </c>
      <c r="BS16" s="367">
        <v>0.47</v>
      </c>
      <c r="BT16" s="367">
        <v>0.50666666667000004</v>
      </c>
      <c r="BU16" s="367">
        <v>0.54333333333</v>
      </c>
      <c r="BV16" s="367">
        <v>0.57999999999999996</v>
      </c>
    </row>
    <row r="17" spans="1:74" ht="11.15" customHeight="1" x14ac:dyDescent="0.2">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442"/>
      <c r="BA17" s="442"/>
      <c r="BB17" s="442"/>
      <c r="BC17" s="442"/>
      <c r="BD17" s="442"/>
      <c r="BE17" s="442"/>
      <c r="BF17" s="442"/>
      <c r="BG17" s="442"/>
      <c r="BH17" s="442"/>
      <c r="BI17" s="442"/>
      <c r="BJ17" s="368"/>
      <c r="BK17" s="368"/>
      <c r="BL17" s="368"/>
      <c r="BM17" s="368"/>
      <c r="BN17" s="368"/>
      <c r="BO17" s="368"/>
      <c r="BP17" s="368"/>
      <c r="BQ17" s="368"/>
      <c r="BR17" s="368"/>
      <c r="BS17" s="368"/>
      <c r="BT17" s="368"/>
      <c r="BU17" s="368"/>
      <c r="BV17" s="368"/>
    </row>
    <row r="18" spans="1:74" ht="11.15" customHeight="1" x14ac:dyDescent="0.25">
      <c r="A18" s="158" t="s">
        <v>339</v>
      </c>
      <c r="B18" s="168" t="s">
        <v>373</v>
      </c>
      <c r="C18" s="243">
        <v>4.1544819427000004</v>
      </c>
      <c r="D18" s="243">
        <v>4.1585684912999996</v>
      </c>
      <c r="E18" s="243">
        <v>4.1385080508999996</v>
      </c>
      <c r="F18" s="243">
        <v>4.0562644234</v>
      </c>
      <c r="G18" s="243">
        <v>3.9115765110999998</v>
      </c>
      <c r="H18" s="243">
        <v>3.6410047243000001</v>
      </c>
      <c r="I18" s="243">
        <v>3.9683941636000002</v>
      </c>
      <c r="J18" s="243">
        <v>3.7804017803000001</v>
      </c>
      <c r="K18" s="243">
        <v>3.8433872088999999</v>
      </c>
      <c r="L18" s="243">
        <v>4.0062233090000001</v>
      </c>
      <c r="M18" s="243">
        <v>4.2837802089999997</v>
      </c>
      <c r="N18" s="243">
        <v>4.3409586708000001</v>
      </c>
      <c r="O18" s="243">
        <v>4.3406887954000002</v>
      </c>
      <c r="P18" s="243">
        <v>4.4665987813000001</v>
      </c>
      <c r="Q18" s="243">
        <v>4.2954984651999997</v>
      </c>
      <c r="R18" s="243">
        <v>4.4272114437000001</v>
      </c>
      <c r="S18" s="243">
        <v>4.2677373018000004</v>
      </c>
      <c r="T18" s="243">
        <v>4.1324316201000002</v>
      </c>
      <c r="U18" s="243">
        <v>4.3022075568</v>
      </c>
      <c r="V18" s="243">
        <v>4.0927140502999997</v>
      </c>
      <c r="W18" s="243">
        <v>3.8468998621999999</v>
      </c>
      <c r="X18" s="243">
        <v>4.0769940451000002</v>
      </c>
      <c r="Y18" s="243">
        <v>4.1787179536999997</v>
      </c>
      <c r="Z18" s="243">
        <v>4.4236945878</v>
      </c>
      <c r="AA18" s="243">
        <v>4.3585160227999999</v>
      </c>
      <c r="AB18" s="243">
        <v>4.2765959381999998</v>
      </c>
      <c r="AC18" s="243">
        <v>4.3583589734999997</v>
      </c>
      <c r="AD18" s="243">
        <v>3.9780297055</v>
      </c>
      <c r="AE18" s="243">
        <v>3.8138386545</v>
      </c>
      <c r="AF18" s="243">
        <v>3.7041986479000002</v>
      </c>
      <c r="AG18" s="243">
        <v>4.0744990868000004</v>
      </c>
      <c r="AH18" s="243">
        <v>4.1752750558000002</v>
      </c>
      <c r="AI18" s="243">
        <v>4.1174221739999997</v>
      </c>
      <c r="AJ18" s="243">
        <v>4.1586668159000002</v>
      </c>
      <c r="AK18" s="243">
        <v>4.0242433488999998</v>
      </c>
      <c r="AL18" s="243">
        <v>4.1565996830999996</v>
      </c>
      <c r="AM18" s="243">
        <v>4.0319052751999997</v>
      </c>
      <c r="AN18" s="243">
        <v>4.0963151208999999</v>
      </c>
      <c r="AO18" s="243">
        <v>4.0115399957999998</v>
      </c>
      <c r="AP18" s="243">
        <v>3.9284960833000002</v>
      </c>
      <c r="AQ18" s="243">
        <v>3.8215604304999999</v>
      </c>
      <c r="AR18" s="243">
        <v>3.5309249308999999</v>
      </c>
      <c r="AS18" s="243">
        <v>3.9255134329999999</v>
      </c>
      <c r="AT18" s="243">
        <v>3.8250055000000001</v>
      </c>
      <c r="AU18" s="243">
        <v>3.6643807263000001</v>
      </c>
      <c r="AV18" s="243">
        <v>3.8793157546999999</v>
      </c>
      <c r="AW18" s="243">
        <v>4.0136716559999996</v>
      </c>
      <c r="AX18" s="243">
        <v>4.4202697987999997</v>
      </c>
      <c r="AY18" s="243">
        <v>4.5314412821000003</v>
      </c>
      <c r="AZ18" s="367">
        <v>4.2302015589000002</v>
      </c>
      <c r="BA18" s="367">
        <v>4.3094673826000003</v>
      </c>
      <c r="BB18" s="367">
        <v>4.3665595636000001</v>
      </c>
      <c r="BC18" s="367">
        <v>4.3511763701000001</v>
      </c>
      <c r="BD18" s="367">
        <v>4.3680820774000004</v>
      </c>
      <c r="BE18" s="367">
        <v>4.4005851018</v>
      </c>
      <c r="BF18" s="367">
        <v>4.3059512956999999</v>
      </c>
      <c r="BG18" s="367">
        <v>4.1809719608</v>
      </c>
      <c r="BH18" s="367">
        <v>4.4818743367999998</v>
      </c>
      <c r="BI18" s="367">
        <v>4.4861049394999997</v>
      </c>
      <c r="BJ18" s="367">
        <v>4.4855545736</v>
      </c>
      <c r="BK18" s="367">
        <v>4.4836494356000003</v>
      </c>
      <c r="BL18" s="367">
        <v>4.5211649865999997</v>
      </c>
      <c r="BM18" s="367">
        <v>4.5150361253</v>
      </c>
      <c r="BN18" s="367">
        <v>4.4982105174999996</v>
      </c>
      <c r="BO18" s="367">
        <v>4.3831611288000003</v>
      </c>
      <c r="BP18" s="367">
        <v>4.3861810621000004</v>
      </c>
      <c r="BQ18" s="367">
        <v>4.4194900201999996</v>
      </c>
      <c r="BR18" s="367">
        <v>4.3370031350999998</v>
      </c>
      <c r="BS18" s="367">
        <v>4.2385226931000002</v>
      </c>
      <c r="BT18" s="367">
        <v>4.5562551792999999</v>
      </c>
      <c r="BU18" s="367">
        <v>4.5928746045000004</v>
      </c>
      <c r="BV18" s="367">
        <v>4.6303932559999996</v>
      </c>
    </row>
    <row r="19" spans="1:74" ht="11.15" customHeight="1" x14ac:dyDescent="0.25">
      <c r="A19" s="158" t="s">
        <v>250</v>
      </c>
      <c r="B19" s="169" t="s">
        <v>338</v>
      </c>
      <c r="C19" s="243">
        <v>1.8260446322999999</v>
      </c>
      <c r="D19" s="243">
        <v>1.7523545286</v>
      </c>
      <c r="E19" s="243">
        <v>1.7617243096999999</v>
      </c>
      <c r="F19" s="243">
        <v>1.7252626</v>
      </c>
      <c r="G19" s="243">
        <v>1.5947349548</v>
      </c>
      <c r="H19" s="243">
        <v>1.4044726000000001</v>
      </c>
      <c r="I19" s="243">
        <v>1.7213465676999999</v>
      </c>
      <c r="J19" s="243">
        <v>1.6687946323</v>
      </c>
      <c r="K19" s="243">
        <v>1.5812215999999999</v>
      </c>
      <c r="L19" s="243">
        <v>1.7962178580999999</v>
      </c>
      <c r="M19" s="243">
        <v>1.9934262667</v>
      </c>
      <c r="N19" s="243">
        <v>2.0798765677</v>
      </c>
      <c r="O19" s="243">
        <v>1.9832422354999999</v>
      </c>
      <c r="P19" s="243">
        <v>2.1074609896999998</v>
      </c>
      <c r="Q19" s="243">
        <v>2.0633890096999998</v>
      </c>
      <c r="R19" s="243">
        <v>2.0980042999999999</v>
      </c>
      <c r="S19" s="243">
        <v>2.0422870741999999</v>
      </c>
      <c r="T19" s="243">
        <v>1.8631776333000001</v>
      </c>
      <c r="U19" s="243">
        <v>2.0670412677000001</v>
      </c>
      <c r="V19" s="243">
        <v>2.0274751386999998</v>
      </c>
      <c r="W19" s="243">
        <v>1.7765853</v>
      </c>
      <c r="X19" s="243">
        <v>1.8840225581000001</v>
      </c>
      <c r="Y19" s="243">
        <v>2.0367816332999999</v>
      </c>
      <c r="Z19" s="243">
        <v>2.1348109451999999</v>
      </c>
      <c r="AA19" s="243">
        <v>2.1282150323</v>
      </c>
      <c r="AB19" s="243">
        <v>2.1097870714</v>
      </c>
      <c r="AC19" s="243">
        <v>2.0987940644999998</v>
      </c>
      <c r="AD19" s="243">
        <v>2.0020633333000002</v>
      </c>
      <c r="AE19" s="243">
        <v>1.8522666452000001</v>
      </c>
      <c r="AF19" s="243">
        <v>1.850684</v>
      </c>
      <c r="AG19" s="243">
        <v>2.0409666452000002</v>
      </c>
      <c r="AH19" s="243">
        <v>2.0975592295999999</v>
      </c>
      <c r="AI19" s="243">
        <v>2.0418893479000002</v>
      </c>
      <c r="AJ19" s="243">
        <v>2.0713847135000001</v>
      </c>
      <c r="AK19" s="243">
        <v>1.9785700145</v>
      </c>
      <c r="AL19" s="243">
        <v>2.0975592295999999</v>
      </c>
      <c r="AM19" s="243">
        <v>1.9714143077999999</v>
      </c>
      <c r="AN19" s="243">
        <v>2.0022483515</v>
      </c>
      <c r="AO19" s="243">
        <v>1.9525443078</v>
      </c>
      <c r="AP19" s="243">
        <v>1.8658302325</v>
      </c>
      <c r="AQ19" s="243">
        <v>1.80990334</v>
      </c>
      <c r="AR19" s="243">
        <v>1.5462982325000001</v>
      </c>
      <c r="AS19" s="243">
        <v>1.8770643078</v>
      </c>
      <c r="AT19" s="243">
        <v>2.0121980000000002</v>
      </c>
      <c r="AU19" s="243">
        <v>1.8408798991999999</v>
      </c>
      <c r="AV19" s="243">
        <v>1.9772985013</v>
      </c>
      <c r="AW19" s="243">
        <v>1.9765338100000001</v>
      </c>
      <c r="AX19" s="243">
        <v>2.3594527719</v>
      </c>
      <c r="AY19" s="243">
        <v>2.4926253432999999</v>
      </c>
      <c r="AZ19" s="367">
        <v>2.1908583085000002</v>
      </c>
      <c r="BA19" s="367">
        <v>2.2762804863000001</v>
      </c>
      <c r="BB19" s="367">
        <v>2.3458938716</v>
      </c>
      <c r="BC19" s="367">
        <v>2.3035147184999998</v>
      </c>
      <c r="BD19" s="367">
        <v>2.3112364953000002</v>
      </c>
      <c r="BE19" s="367">
        <v>2.4100096537</v>
      </c>
      <c r="BF19" s="367">
        <v>2.4088447024000001</v>
      </c>
      <c r="BG19" s="367">
        <v>2.1422706129</v>
      </c>
      <c r="BH19" s="367">
        <v>2.4056098233999998</v>
      </c>
      <c r="BI19" s="367">
        <v>2.4040698883</v>
      </c>
      <c r="BJ19" s="367">
        <v>2.4024041673999998</v>
      </c>
      <c r="BK19" s="367">
        <v>2.4156162692000001</v>
      </c>
      <c r="BL19" s="367">
        <v>2.4476036826000001</v>
      </c>
      <c r="BM19" s="367">
        <v>2.4447717730999998</v>
      </c>
      <c r="BN19" s="367">
        <v>2.4424001245000002</v>
      </c>
      <c r="BO19" s="367">
        <v>2.3405349782</v>
      </c>
      <c r="BP19" s="367">
        <v>2.3391001503000002</v>
      </c>
      <c r="BQ19" s="367">
        <v>2.4479771739</v>
      </c>
      <c r="BR19" s="367">
        <v>2.4608069376000001</v>
      </c>
      <c r="BS19" s="367">
        <v>2.2266470711999999</v>
      </c>
      <c r="BT19" s="367">
        <v>2.5131363482000002</v>
      </c>
      <c r="BU19" s="367">
        <v>2.5471749122</v>
      </c>
      <c r="BV19" s="367">
        <v>2.5821134566000001</v>
      </c>
    </row>
    <row r="20" spans="1:74" ht="11.15" customHeight="1" x14ac:dyDescent="0.25">
      <c r="A20" s="158" t="s">
        <v>1009</v>
      </c>
      <c r="B20" s="169" t="s">
        <v>1010</v>
      </c>
      <c r="C20" s="243">
        <v>1.2094307374</v>
      </c>
      <c r="D20" s="243">
        <v>1.2845511889000001</v>
      </c>
      <c r="E20" s="243">
        <v>1.256189193</v>
      </c>
      <c r="F20" s="243">
        <v>1.2119546792</v>
      </c>
      <c r="G20" s="243">
        <v>1.2098667722000001</v>
      </c>
      <c r="H20" s="243">
        <v>1.1448950336999999</v>
      </c>
      <c r="I20" s="243">
        <v>1.1503549037</v>
      </c>
      <c r="J20" s="243">
        <v>1.0180698614999999</v>
      </c>
      <c r="K20" s="243">
        <v>1.1955696485</v>
      </c>
      <c r="L20" s="243">
        <v>1.1220534196</v>
      </c>
      <c r="M20" s="243">
        <v>1.205286852</v>
      </c>
      <c r="N20" s="243">
        <v>1.1643503649</v>
      </c>
      <c r="O20" s="243">
        <v>1.2167770348</v>
      </c>
      <c r="P20" s="243">
        <v>1.2090833258</v>
      </c>
      <c r="Q20" s="243">
        <v>1.1017234479</v>
      </c>
      <c r="R20" s="243">
        <v>1.2196857346000001</v>
      </c>
      <c r="S20" s="243">
        <v>1.1040015939000001</v>
      </c>
      <c r="T20" s="243">
        <v>1.1586325652</v>
      </c>
      <c r="U20" s="243">
        <v>1.1020824737999999</v>
      </c>
      <c r="V20" s="243">
        <v>0.92493023921999995</v>
      </c>
      <c r="W20" s="243">
        <v>0.94569455765999999</v>
      </c>
      <c r="X20" s="243">
        <v>1.0534408208999999</v>
      </c>
      <c r="Y20" s="243">
        <v>1.0150831879</v>
      </c>
      <c r="Z20" s="243">
        <v>1.1528308355000001</v>
      </c>
      <c r="AA20" s="243">
        <v>1.085688467</v>
      </c>
      <c r="AB20" s="243">
        <v>1.0279747253</v>
      </c>
      <c r="AC20" s="243">
        <v>1.0998683213</v>
      </c>
      <c r="AD20" s="243">
        <v>0.82951243534999997</v>
      </c>
      <c r="AE20" s="243">
        <v>0.86452917704999999</v>
      </c>
      <c r="AF20" s="243">
        <v>0.73367809880000001</v>
      </c>
      <c r="AG20" s="243">
        <v>0.88410192927999998</v>
      </c>
      <c r="AH20" s="243">
        <v>0.94309345557000002</v>
      </c>
      <c r="AI20" s="243">
        <v>0.95140450496999995</v>
      </c>
      <c r="AJ20" s="243">
        <v>0.96659962185000003</v>
      </c>
      <c r="AK20" s="243">
        <v>0.89918850099000003</v>
      </c>
      <c r="AL20" s="243">
        <v>0.93443652690000001</v>
      </c>
      <c r="AM20" s="243">
        <v>0.96395907481999998</v>
      </c>
      <c r="AN20" s="243">
        <v>0.98522310051999995</v>
      </c>
      <c r="AO20" s="243">
        <v>0.95059022692999995</v>
      </c>
      <c r="AP20" s="243">
        <v>0.94644564771999995</v>
      </c>
      <c r="AQ20" s="243">
        <v>0.90922163992000005</v>
      </c>
      <c r="AR20" s="243">
        <v>0.86762159896000002</v>
      </c>
      <c r="AS20" s="243">
        <v>0.93671407335000001</v>
      </c>
      <c r="AT20" s="243">
        <v>0.71853199999999995</v>
      </c>
      <c r="AU20" s="243">
        <v>0.73094389216</v>
      </c>
      <c r="AV20" s="243">
        <v>0.81781424903</v>
      </c>
      <c r="AW20" s="243">
        <v>0.90442636238999996</v>
      </c>
      <c r="AX20" s="243">
        <v>0.92864429534000004</v>
      </c>
      <c r="AY20" s="243">
        <v>0.92172419621000001</v>
      </c>
      <c r="AZ20" s="367">
        <v>0.91769803323999999</v>
      </c>
      <c r="BA20" s="367">
        <v>0.91238113208000005</v>
      </c>
      <c r="BB20" s="367">
        <v>0.90902755465999996</v>
      </c>
      <c r="BC20" s="367">
        <v>0.90833779226</v>
      </c>
      <c r="BD20" s="367">
        <v>0.91023574101000004</v>
      </c>
      <c r="BE20" s="367">
        <v>0.84325492381</v>
      </c>
      <c r="BF20" s="367">
        <v>0.76321385688999999</v>
      </c>
      <c r="BG20" s="367">
        <v>0.88480056973999999</v>
      </c>
      <c r="BH20" s="367">
        <v>0.92160712642999998</v>
      </c>
      <c r="BI20" s="367">
        <v>0.92479744155999999</v>
      </c>
      <c r="BJ20" s="367">
        <v>0.92429735571000005</v>
      </c>
      <c r="BK20" s="367">
        <v>0.92255917760999995</v>
      </c>
      <c r="BL20" s="367">
        <v>0.92217444618</v>
      </c>
      <c r="BM20" s="367">
        <v>0.92194474207999999</v>
      </c>
      <c r="BN20" s="367">
        <v>0.91613523736000002</v>
      </c>
      <c r="BO20" s="367">
        <v>0.91081911021999995</v>
      </c>
      <c r="BP20" s="367">
        <v>0.90645568634999996</v>
      </c>
      <c r="BQ20" s="367">
        <v>0.83089171541999995</v>
      </c>
      <c r="BR20" s="367">
        <v>0.74864614971999999</v>
      </c>
      <c r="BS20" s="367">
        <v>0.8638257802</v>
      </c>
      <c r="BT20" s="367">
        <v>0.89516300825999995</v>
      </c>
      <c r="BU20" s="367">
        <v>0.89540883440999997</v>
      </c>
      <c r="BV20" s="367">
        <v>0.89606204015000002</v>
      </c>
    </row>
    <row r="21" spans="1:74" ht="11.15" customHeight="1" x14ac:dyDescent="0.2">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216"/>
      <c r="AZ21" s="442"/>
      <c r="BA21" s="442"/>
      <c r="BB21" s="442"/>
      <c r="BC21" s="442"/>
      <c r="BD21" s="442"/>
      <c r="BE21" s="442"/>
      <c r="BF21" s="442"/>
      <c r="BG21" s="442"/>
      <c r="BH21" s="442"/>
      <c r="BI21" s="442"/>
      <c r="BJ21" s="368"/>
      <c r="BK21" s="368"/>
      <c r="BL21" s="368"/>
      <c r="BM21" s="368"/>
      <c r="BN21" s="368"/>
      <c r="BO21" s="368"/>
      <c r="BP21" s="368"/>
      <c r="BQ21" s="368"/>
      <c r="BR21" s="368"/>
      <c r="BS21" s="368"/>
      <c r="BT21" s="368"/>
      <c r="BU21" s="368"/>
      <c r="BV21" s="368"/>
    </row>
    <row r="22" spans="1:74" ht="11.15" customHeight="1" x14ac:dyDescent="0.25">
      <c r="A22" s="158" t="s">
        <v>362</v>
      </c>
      <c r="B22" s="168" t="s">
        <v>910</v>
      </c>
      <c r="C22" s="243">
        <v>14.829870548000001</v>
      </c>
      <c r="D22" s="243">
        <v>14.815033477</v>
      </c>
      <c r="E22" s="243">
        <v>14.693531292999999</v>
      </c>
      <c r="F22" s="243">
        <v>14.349472436999999</v>
      </c>
      <c r="G22" s="243">
        <v>14.282381358</v>
      </c>
      <c r="H22" s="243">
        <v>14.589059644000001</v>
      </c>
      <c r="I22" s="243">
        <v>14.588473972999999</v>
      </c>
      <c r="J22" s="243">
        <v>14.599671807</v>
      </c>
      <c r="K22" s="243">
        <v>14.534911048</v>
      </c>
      <c r="L22" s="243">
        <v>14.553467694</v>
      </c>
      <c r="M22" s="243">
        <v>14.695878446</v>
      </c>
      <c r="N22" s="243">
        <v>14.721453788</v>
      </c>
      <c r="O22" s="243">
        <v>14.738608672</v>
      </c>
      <c r="P22" s="243">
        <v>14.733611961999999</v>
      </c>
      <c r="Q22" s="243">
        <v>14.707459472</v>
      </c>
      <c r="R22" s="243">
        <v>14.757960262999999</v>
      </c>
      <c r="S22" s="243">
        <v>12.49521715</v>
      </c>
      <c r="T22" s="243">
        <v>12.289604869</v>
      </c>
      <c r="U22" s="243">
        <v>12.340020763</v>
      </c>
      <c r="V22" s="243">
        <v>12.888551335000001</v>
      </c>
      <c r="W22" s="243">
        <v>12.912187316000001</v>
      </c>
      <c r="X22" s="243">
        <v>13.05257784</v>
      </c>
      <c r="Y22" s="243">
        <v>13.149003149</v>
      </c>
      <c r="Z22" s="243">
        <v>13.184562123999999</v>
      </c>
      <c r="AA22" s="243">
        <v>13.347719688</v>
      </c>
      <c r="AB22" s="243">
        <v>13.404938842</v>
      </c>
      <c r="AC22" s="243">
        <v>13.513642931</v>
      </c>
      <c r="AD22" s="243">
        <v>13.661440152999999</v>
      </c>
      <c r="AE22" s="243">
        <v>13.665379113</v>
      </c>
      <c r="AF22" s="243">
        <v>13.634845768</v>
      </c>
      <c r="AG22" s="243">
        <v>13.696093642999999</v>
      </c>
      <c r="AH22" s="243">
        <v>13.41327965</v>
      </c>
      <c r="AI22" s="243">
        <v>13.771057963000001</v>
      </c>
      <c r="AJ22" s="243">
        <v>14.164488963</v>
      </c>
      <c r="AK22" s="243">
        <v>14.315020002000001</v>
      </c>
      <c r="AL22" s="243">
        <v>14.323740473000001</v>
      </c>
      <c r="AM22" s="243">
        <v>14.39149838</v>
      </c>
      <c r="AN22" s="243">
        <v>14.445047874</v>
      </c>
      <c r="AO22" s="243">
        <v>14.342086279</v>
      </c>
      <c r="AP22" s="243">
        <v>13.176435517</v>
      </c>
      <c r="AQ22" s="243">
        <v>13.46183636</v>
      </c>
      <c r="AR22" s="243">
        <v>13.54311895</v>
      </c>
      <c r="AS22" s="243">
        <v>13.790788815000001</v>
      </c>
      <c r="AT22" s="243">
        <v>13.4687514</v>
      </c>
      <c r="AU22" s="243">
        <v>13.410538356</v>
      </c>
      <c r="AV22" s="243">
        <v>13.549485667000001</v>
      </c>
      <c r="AW22" s="243">
        <v>14.119155286</v>
      </c>
      <c r="AX22" s="243">
        <v>14.101870463999999</v>
      </c>
      <c r="AY22" s="243">
        <v>14.014883468000001</v>
      </c>
      <c r="AZ22" s="367">
        <v>13.609560433</v>
      </c>
      <c r="BA22" s="367">
        <v>12.998492241999999</v>
      </c>
      <c r="BB22" s="367">
        <v>12.48138103</v>
      </c>
      <c r="BC22" s="367">
        <v>12.374570778000001</v>
      </c>
      <c r="BD22" s="367">
        <v>12.768109997</v>
      </c>
      <c r="BE22" s="367">
        <v>12.861019422</v>
      </c>
      <c r="BF22" s="367">
        <v>12.741129704</v>
      </c>
      <c r="BG22" s="367">
        <v>12.788291944999999</v>
      </c>
      <c r="BH22" s="367">
        <v>12.848819722</v>
      </c>
      <c r="BI22" s="367">
        <v>12.888230165</v>
      </c>
      <c r="BJ22" s="367">
        <v>12.891169603</v>
      </c>
      <c r="BK22" s="367">
        <v>12.911047756</v>
      </c>
      <c r="BL22" s="367">
        <v>12.915440244999999</v>
      </c>
      <c r="BM22" s="367">
        <v>12.896381646</v>
      </c>
      <c r="BN22" s="367">
        <v>12.894026632999999</v>
      </c>
      <c r="BO22" s="367">
        <v>12.840488204</v>
      </c>
      <c r="BP22" s="367">
        <v>12.916850324</v>
      </c>
      <c r="BQ22" s="367">
        <v>12.924465358999999</v>
      </c>
      <c r="BR22" s="367">
        <v>12.802816030000001</v>
      </c>
      <c r="BS22" s="367">
        <v>12.859545397</v>
      </c>
      <c r="BT22" s="367">
        <v>12.919998993</v>
      </c>
      <c r="BU22" s="367">
        <v>12.960279492</v>
      </c>
      <c r="BV22" s="367">
        <v>12.96430163</v>
      </c>
    </row>
    <row r="23" spans="1:74" ht="11.15" customHeight="1" x14ac:dyDescent="0.25">
      <c r="A23" s="158" t="s">
        <v>251</v>
      </c>
      <c r="B23" s="169" t="s">
        <v>359</v>
      </c>
      <c r="C23" s="243">
        <v>0.79568507642999997</v>
      </c>
      <c r="D23" s="243">
        <v>0.80868507642999998</v>
      </c>
      <c r="E23" s="243">
        <v>0.80068507642999998</v>
      </c>
      <c r="F23" s="243">
        <v>0.76368507643000005</v>
      </c>
      <c r="G23" s="243">
        <v>0.77868507642999996</v>
      </c>
      <c r="H23" s="243">
        <v>0.77068507642999995</v>
      </c>
      <c r="I23" s="243">
        <v>0.78068507642999996</v>
      </c>
      <c r="J23" s="243">
        <v>0.75168507643000004</v>
      </c>
      <c r="K23" s="243">
        <v>0.75768507643000005</v>
      </c>
      <c r="L23" s="243">
        <v>0.72068507643000002</v>
      </c>
      <c r="M23" s="243">
        <v>0.77868507642999996</v>
      </c>
      <c r="N23" s="243">
        <v>0.77368507642999995</v>
      </c>
      <c r="O23" s="243">
        <v>0.77150084593000001</v>
      </c>
      <c r="P23" s="243">
        <v>0.75310084593000004</v>
      </c>
      <c r="Q23" s="243">
        <v>0.76640084593000002</v>
      </c>
      <c r="R23" s="243">
        <v>0.77390084592999997</v>
      </c>
      <c r="S23" s="243">
        <v>0.65250084593000002</v>
      </c>
      <c r="T23" s="243">
        <v>0.65150084593000002</v>
      </c>
      <c r="U23" s="243">
        <v>0.65260084593000001</v>
      </c>
      <c r="V23" s="243">
        <v>0.67160084593000002</v>
      </c>
      <c r="W23" s="243">
        <v>0.65600084592999997</v>
      </c>
      <c r="X23" s="243">
        <v>0.67770084593000002</v>
      </c>
      <c r="Y23" s="243">
        <v>0.68870084593000003</v>
      </c>
      <c r="Z23" s="243">
        <v>0.69130084592999996</v>
      </c>
      <c r="AA23" s="243">
        <v>0.75502404593000005</v>
      </c>
      <c r="AB23" s="243">
        <v>0.74402404593000004</v>
      </c>
      <c r="AC23" s="243">
        <v>0.73782404592999995</v>
      </c>
      <c r="AD23" s="243">
        <v>0.70102404593000001</v>
      </c>
      <c r="AE23" s="243">
        <v>0.67702404592999998</v>
      </c>
      <c r="AF23" s="243">
        <v>0.70812404593</v>
      </c>
      <c r="AG23" s="243">
        <v>0.72002404593000002</v>
      </c>
      <c r="AH23" s="243">
        <v>0.71439610355000005</v>
      </c>
      <c r="AI23" s="243">
        <v>0.70589610354999999</v>
      </c>
      <c r="AJ23" s="243">
        <v>0.70719610354999995</v>
      </c>
      <c r="AK23" s="243">
        <v>0.71119610354999996</v>
      </c>
      <c r="AL23" s="243">
        <v>0.72039610355000006</v>
      </c>
      <c r="AM23" s="243">
        <v>0.70365909526000003</v>
      </c>
      <c r="AN23" s="243">
        <v>0.68695909525999999</v>
      </c>
      <c r="AO23" s="243">
        <v>0.69925909525999996</v>
      </c>
      <c r="AP23" s="243">
        <v>0.69595909525999999</v>
      </c>
      <c r="AQ23" s="243">
        <v>0.68275909526</v>
      </c>
      <c r="AR23" s="243">
        <v>0.63525909526000002</v>
      </c>
      <c r="AS23" s="243">
        <v>0.66185909525999997</v>
      </c>
      <c r="AT23" s="243">
        <v>0.64385899999999996</v>
      </c>
      <c r="AU23" s="243">
        <v>0.65685909525999997</v>
      </c>
      <c r="AV23" s="243">
        <v>0.66665909526</v>
      </c>
      <c r="AW23" s="243">
        <v>0.66972610866000004</v>
      </c>
      <c r="AX23" s="243">
        <v>0.67095621928000004</v>
      </c>
      <c r="AY23" s="243">
        <v>0.67016163566999998</v>
      </c>
      <c r="AZ23" s="367">
        <v>0.66749760619999998</v>
      </c>
      <c r="BA23" s="367">
        <v>0.66511796498999998</v>
      </c>
      <c r="BB23" s="367">
        <v>0.65201480344999996</v>
      </c>
      <c r="BC23" s="367">
        <v>0.64900598025</v>
      </c>
      <c r="BD23" s="367">
        <v>0.64605450829</v>
      </c>
      <c r="BE23" s="367">
        <v>0.64249222597</v>
      </c>
      <c r="BF23" s="367">
        <v>0.64364612892999995</v>
      </c>
      <c r="BG23" s="367">
        <v>0.64477988391999996</v>
      </c>
      <c r="BH23" s="367">
        <v>0.65298333551999999</v>
      </c>
      <c r="BI23" s="367">
        <v>0.65405807374000002</v>
      </c>
      <c r="BJ23" s="367">
        <v>0.65517103626999995</v>
      </c>
      <c r="BK23" s="367">
        <v>0.65811597552000001</v>
      </c>
      <c r="BL23" s="367">
        <v>0.65940637235999999</v>
      </c>
      <c r="BM23" s="367">
        <v>0.66048399729999996</v>
      </c>
      <c r="BN23" s="367">
        <v>0.65620427851999996</v>
      </c>
      <c r="BO23" s="367">
        <v>0.65739039464000004</v>
      </c>
      <c r="BP23" s="367">
        <v>0.65869934796999996</v>
      </c>
      <c r="BQ23" s="367">
        <v>0.65989264249000001</v>
      </c>
      <c r="BR23" s="367">
        <v>0.66113192892999995</v>
      </c>
      <c r="BS23" s="367">
        <v>0.66240687767999995</v>
      </c>
      <c r="BT23" s="367">
        <v>0.67002723734000003</v>
      </c>
      <c r="BU23" s="367">
        <v>0.67136681812999999</v>
      </c>
      <c r="BV23" s="367">
        <v>0.67276671736000004</v>
      </c>
    </row>
    <row r="24" spans="1:74" ht="11.15" customHeight="1" x14ac:dyDescent="0.25">
      <c r="A24" s="158" t="s">
        <v>252</v>
      </c>
      <c r="B24" s="169" t="s">
        <v>360</v>
      </c>
      <c r="C24" s="243">
        <v>2.0479610226</v>
      </c>
      <c r="D24" s="243">
        <v>2.0608621999999999</v>
      </c>
      <c r="E24" s="243">
        <v>1.9804880806</v>
      </c>
      <c r="F24" s="243">
        <v>1.7368296933</v>
      </c>
      <c r="G24" s="243">
        <v>1.7812478870999999</v>
      </c>
      <c r="H24" s="243">
        <v>2.0489451333000002</v>
      </c>
      <c r="I24" s="243">
        <v>2.0423790226</v>
      </c>
      <c r="J24" s="243">
        <v>1.9323302161</v>
      </c>
      <c r="K24" s="243">
        <v>1.8986889467000001</v>
      </c>
      <c r="L24" s="243">
        <v>1.9745324355</v>
      </c>
      <c r="M24" s="243">
        <v>2.0397480733000002</v>
      </c>
      <c r="N24" s="243">
        <v>2.0512174419</v>
      </c>
      <c r="O24" s="243">
        <v>2.0473572710000001</v>
      </c>
      <c r="P24" s="243">
        <v>2.0787306276000002</v>
      </c>
      <c r="Q24" s="243">
        <v>2.0429186839</v>
      </c>
      <c r="R24" s="243">
        <v>2.0439404933</v>
      </c>
      <c r="S24" s="243">
        <v>1.8406886194000001</v>
      </c>
      <c r="T24" s="243">
        <v>1.704477</v>
      </c>
      <c r="U24" s="243">
        <v>1.7014261032</v>
      </c>
      <c r="V24" s="243">
        <v>1.7407880305000001</v>
      </c>
      <c r="W24" s="243">
        <v>1.6859510799999999</v>
      </c>
      <c r="X24" s="243">
        <v>1.7734167613</v>
      </c>
      <c r="Y24" s="243">
        <v>1.8307742467000001</v>
      </c>
      <c r="Z24" s="243">
        <v>1.8312633677000001</v>
      </c>
      <c r="AA24" s="243">
        <v>1.8015180001</v>
      </c>
      <c r="AB24" s="243">
        <v>1.9205790071</v>
      </c>
      <c r="AC24" s="243">
        <v>1.8801065903</v>
      </c>
      <c r="AD24" s="243">
        <v>1.8459621067</v>
      </c>
      <c r="AE24" s="243">
        <v>1.8758703452000001</v>
      </c>
      <c r="AF24" s="243">
        <v>1.8547177667000001</v>
      </c>
      <c r="AG24" s="243">
        <v>1.8576512870999999</v>
      </c>
      <c r="AH24" s="243">
        <v>1.6146734541000001</v>
      </c>
      <c r="AI24" s="243">
        <v>1.6886078600000001</v>
      </c>
      <c r="AJ24" s="243">
        <v>1.9524433480000001</v>
      </c>
      <c r="AK24" s="243">
        <v>2.0369752658000002</v>
      </c>
      <c r="AL24" s="243">
        <v>2.0382686963999999</v>
      </c>
      <c r="AM24" s="243">
        <v>2.0164786704000002</v>
      </c>
      <c r="AN24" s="243">
        <v>2.0278506655999999</v>
      </c>
      <c r="AO24" s="243">
        <v>1.9761968381999999</v>
      </c>
      <c r="AP24" s="243">
        <v>1.8006176889000001</v>
      </c>
      <c r="AQ24" s="243">
        <v>1.9482231994999999</v>
      </c>
      <c r="AR24" s="243">
        <v>1.5673417889000001</v>
      </c>
      <c r="AS24" s="243">
        <v>1.7670629479</v>
      </c>
      <c r="AT24" s="243">
        <v>1.588266</v>
      </c>
      <c r="AU24" s="243">
        <v>1.5082922622999999</v>
      </c>
      <c r="AV24" s="243">
        <v>1.6627705737</v>
      </c>
      <c r="AW24" s="243">
        <v>2.0438443139000002</v>
      </c>
      <c r="AX24" s="243">
        <v>2.0514499079999999</v>
      </c>
      <c r="AY24" s="243">
        <v>2.0473660468000001</v>
      </c>
      <c r="AZ24" s="367">
        <v>2.0445888377000001</v>
      </c>
      <c r="BA24" s="367">
        <v>2.0369663294000002</v>
      </c>
      <c r="BB24" s="367">
        <v>2.0340702555000001</v>
      </c>
      <c r="BC24" s="367">
        <v>1.8309907291</v>
      </c>
      <c r="BD24" s="367">
        <v>2.0278189211000002</v>
      </c>
      <c r="BE24" s="367">
        <v>2.0248816856</v>
      </c>
      <c r="BF24" s="367">
        <v>1.9045894962000001</v>
      </c>
      <c r="BG24" s="367">
        <v>1.9511182738999999</v>
      </c>
      <c r="BH24" s="367">
        <v>2.0047899807</v>
      </c>
      <c r="BI24" s="367">
        <v>2.0435531319</v>
      </c>
      <c r="BJ24" s="367">
        <v>2.0461502982000002</v>
      </c>
      <c r="BK24" s="367">
        <v>2.0487318851</v>
      </c>
      <c r="BL24" s="367">
        <v>2.0515214172</v>
      </c>
      <c r="BM24" s="367">
        <v>2.0326966446000001</v>
      </c>
      <c r="BN24" s="367">
        <v>2.0356195209000001</v>
      </c>
      <c r="BO24" s="367">
        <v>1.9816395972</v>
      </c>
      <c r="BP24" s="367">
        <v>2.0567664178</v>
      </c>
      <c r="BQ24" s="367">
        <v>2.0637715272000001</v>
      </c>
      <c r="BR24" s="367">
        <v>1.9416926501</v>
      </c>
      <c r="BS24" s="367">
        <v>1.9975078061</v>
      </c>
      <c r="BT24" s="367">
        <v>2.0517555217000001</v>
      </c>
      <c r="BU24" s="367">
        <v>2.0911104829</v>
      </c>
      <c r="BV24" s="367">
        <v>2.0944104269000001</v>
      </c>
    </row>
    <row r="25" spans="1:74" ht="11.15" customHeight="1" x14ac:dyDescent="0.25">
      <c r="A25" s="158" t="s">
        <v>253</v>
      </c>
      <c r="B25" s="169" t="s">
        <v>361</v>
      </c>
      <c r="C25" s="243">
        <v>11.599108104999999</v>
      </c>
      <c r="D25" s="243">
        <v>11.556903857</v>
      </c>
      <c r="E25" s="243">
        <v>11.525455792000001</v>
      </c>
      <c r="F25" s="243">
        <v>11.461809323000001</v>
      </c>
      <c r="G25" s="243">
        <v>11.33532505</v>
      </c>
      <c r="H25" s="243">
        <v>11.38218109</v>
      </c>
      <c r="I25" s="243">
        <v>11.376893244</v>
      </c>
      <c r="J25" s="243">
        <v>11.526401599</v>
      </c>
      <c r="K25" s="243">
        <v>11.486364823000001</v>
      </c>
      <c r="L25" s="243">
        <v>11.462157696</v>
      </c>
      <c r="M25" s="243">
        <v>11.479694522999999</v>
      </c>
      <c r="N25" s="243">
        <v>11.497507212</v>
      </c>
      <c r="O25" s="243">
        <v>11.541134488999999</v>
      </c>
      <c r="P25" s="243">
        <v>11.522200421999999</v>
      </c>
      <c r="Q25" s="243">
        <v>11.518718875999999</v>
      </c>
      <c r="R25" s="243">
        <v>11.563714857000001</v>
      </c>
      <c r="S25" s="243">
        <v>9.6256006181</v>
      </c>
      <c r="T25" s="243">
        <v>9.5583419567999997</v>
      </c>
      <c r="U25" s="243">
        <v>9.6107987471000005</v>
      </c>
      <c r="V25" s="243">
        <v>10.100466392</v>
      </c>
      <c r="W25" s="243">
        <v>10.195001323</v>
      </c>
      <c r="X25" s="243">
        <v>10.226424165999999</v>
      </c>
      <c r="Y25" s="243">
        <v>10.254862989999999</v>
      </c>
      <c r="Z25" s="243">
        <v>10.287617844</v>
      </c>
      <c r="AA25" s="243">
        <v>10.404126547000001</v>
      </c>
      <c r="AB25" s="243">
        <v>10.352994693999999</v>
      </c>
      <c r="AC25" s="243">
        <v>10.5086972</v>
      </c>
      <c r="AD25" s="243">
        <v>10.728067906</v>
      </c>
      <c r="AE25" s="243">
        <v>10.724565627</v>
      </c>
      <c r="AF25" s="243">
        <v>10.682126861</v>
      </c>
      <c r="AG25" s="243">
        <v>10.730252215</v>
      </c>
      <c r="AH25" s="243">
        <v>10.696325433</v>
      </c>
      <c r="AI25" s="243">
        <v>10.989086339</v>
      </c>
      <c r="AJ25" s="243">
        <v>11.118307851999999</v>
      </c>
      <c r="AK25" s="243">
        <v>11.181750972</v>
      </c>
      <c r="AL25" s="243">
        <v>11.178603013</v>
      </c>
      <c r="AM25" s="243">
        <v>11.277783275999999</v>
      </c>
      <c r="AN25" s="243">
        <v>11.330900442000001</v>
      </c>
      <c r="AO25" s="243">
        <v>11.287241341</v>
      </c>
      <c r="AP25" s="243">
        <v>10.322676395</v>
      </c>
      <c r="AQ25" s="243">
        <v>10.467676395</v>
      </c>
      <c r="AR25" s="243">
        <v>10.977676395</v>
      </c>
      <c r="AS25" s="243">
        <v>10.999360101000001</v>
      </c>
      <c r="AT25" s="243">
        <v>10.874453000000001</v>
      </c>
      <c r="AU25" s="243">
        <v>10.883543327</v>
      </c>
      <c r="AV25" s="243">
        <v>10.858543327</v>
      </c>
      <c r="AW25" s="243">
        <v>11.008908745999999</v>
      </c>
      <c r="AX25" s="243">
        <v>10.984072937000001</v>
      </c>
      <c r="AY25" s="243">
        <v>10.883415876999999</v>
      </c>
      <c r="AZ25" s="367">
        <v>10.484061209</v>
      </c>
      <c r="BA25" s="367">
        <v>9.8838827801000004</v>
      </c>
      <c r="BB25" s="367">
        <v>9.3836456176999992</v>
      </c>
      <c r="BC25" s="367">
        <v>9.4837772969999996</v>
      </c>
      <c r="BD25" s="367">
        <v>9.6842319895000006</v>
      </c>
      <c r="BE25" s="367">
        <v>9.7841163200000008</v>
      </c>
      <c r="BF25" s="367">
        <v>9.7841534278999998</v>
      </c>
      <c r="BG25" s="367">
        <v>9.7841483797999995</v>
      </c>
      <c r="BH25" s="367">
        <v>9.7839075119000007</v>
      </c>
      <c r="BI25" s="367">
        <v>9.7841431705000002</v>
      </c>
      <c r="BJ25" s="367">
        <v>9.7845321722000005</v>
      </c>
      <c r="BK25" s="367">
        <v>9.7998473255</v>
      </c>
      <c r="BL25" s="367">
        <v>9.8006007398000001</v>
      </c>
      <c r="BM25" s="367">
        <v>9.8001926923999996</v>
      </c>
      <c r="BN25" s="367">
        <v>9.8000044940999995</v>
      </c>
      <c r="BO25" s="367">
        <v>9.8000812625999991</v>
      </c>
      <c r="BP25" s="367">
        <v>9.8007034928000003</v>
      </c>
      <c r="BQ25" s="367">
        <v>9.8005591106000001</v>
      </c>
      <c r="BR25" s="367">
        <v>9.8005179038999994</v>
      </c>
      <c r="BS25" s="367">
        <v>9.8005884333999997</v>
      </c>
      <c r="BT25" s="367">
        <v>9.8002649543999993</v>
      </c>
      <c r="BU25" s="367">
        <v>9.8004812823999998</v>
      </c>
      <c r="BV25" s="367">
        <v>9.8009134863000007</v>
      </c>
    </row>
    <row r="26" spans="1:74" ht="11.15" customHeight="1" x14ac:dyDescent="0.25">
      <c r="A26" s="158" t="s">
        <v>846</v>
      </c>
      <c r="B26" s="169" t="s">
        <v>847</v>
      </c>
      <c r="C26" s="243">
        <v>0.24761459389000001</v>
      </c>
      <c r="D26" s="243">
        <v>0.24761459389000001</v>
      </c>
      <c r="E26" s="243">
        <v>0.24761459389000001</v>
      </c>
      <c r="F26" s="243">
        <v>0.24761459389000001</v>
      </c>
      <c r="G26" s="243">
        <v>0.24761459389000001</v>
      </c>
      <c r="H26" s="243">
        <v>0.24761459389000001</v>
      </c>
      <c r="I26" s="243">
        <v>0.2498288796</v>
      </c>
      <c r="J26" s="243">
        <v>0.25204316531999998</v>
      </c>
      <c r="K26" s="243">
        <v>0.25425745103000003</v>
      </c>
      <c r="L26" s="243">
        <v>0.25647173674000001</v>
      </c>
      <c r="M26" s="243">
        <v>0.25868602246</v>
      </c>
      <c r="N26" s="243">
        <v>0.26090030816999998</v>
      </c>
      <c r="O26" s="243">
        <v>0.24001084645000001</v>
      </c>
      <c r="P26" s="243">
        <v>0.24001084645000001</v>
      </c>
      <c r="Q26" s="243">
        <v>0.24001084645000001</v>
      </c>
      <c r="R26" s="243">
        <v>0.24001084645000001</v>
      </c>
      <c r="S26" s="243">
        <v>0.24001084645000001</v>
      </c>
      <c r="T26" s="243">
        <v>0.24001084645000001</v>
      </c>
      <c r="U26" s="243">
        <v>0.24001084645000001</v>
      </c>
      <c r="V26" s="243">
        <v>0.24001084645000001</v>
      </c>
      <c r="W26" s="243">
        <v>0.24001084645000001</v>
      </c>
      <c r="X26" s="243">
        <v>0.24001084645000001</v>
      </c>
      <c r="Y26" s="243">
        <v>0.24001084645000001</v>
      </c>
      <c r="Z26" s="243">
        <v>0.24001084645000001</v>
      </c>
      <c r="AA26" s="243">
        <v>0.25278800499999998</v>
      </c>
      <c r="AB26" s="243">
        <v>0.25278800499999998</v>
      </c>
      <c r="AC26" s="243">
        <v>0.25278800499999998</v>
      </c>
      <c r="AD26" s="243">
        <v>0.25278800499999998</v>
      </c>
      <c r="AE26" s="243">
        <v>0.25278800499999998</v>
      </c>
      <c r="AF26" s="243">
        <v>0.25278800499999998</v>
      </c>
      <c r="AG26" s="243">
        <v>0.25278800499999998</v>
      </c>
      <c r="AH26" s="243">
        <v>0.25264958103000001</v>
      </c>
      <c r="AI26" s="243">
        <v>0.25264958103000001</v>
      </c>
      <c r="AJ26" s="243">
        <v>0.25264958103000001</v>
      </c>
      <c r="AK26" s="243">
        <v>0.25264958103000001</v>
      </c>
      <c r="AL26" s="243">
        <v>0.25264958103000001</v>
      </c>
      <c r="AM26" s="243">
        <v>0.25501837865999999</v>
      </c>
      <c r="AN26" s="243">
        <v>0.25501837865999999</v>
      </c>
      <c r="AO26" s="243">
        <v>0.25501837865999999</v>
      </c>
      <c r="AP26" s="243">
        <v>0.25501837865999999</v>
      </c>
      <c r="AQ26" s="243">
        <v>0.25501837865999999</v>
      </c>
      <c r="AR26" s="243">
        <v>0.25501837865999999</v>
      </c>
      <c r="AS26" s="243">
        <v>0.25501837865999999</v>
      </c>
      <c r="AT26" s="243">
        <v>0.25501800000000002</v>
      </c>
      <c r="AU26" s="243">
        <v>0.25501837865999999</v>
      </c>
      <c r="AV26" s="243">
        <v>0.25501837865999999</v>
      </c>
      <c r="AW26" s="243">
        <v>0.25505906820000002</v>
      </c>
      <c r="AX26" s="243">
        <v>0.25507735092</v>
      </c>
      <c r="AY26" s="243">
        <v>0.27459142819999999</v>
      </c>
      <c r="AZ26" s="367">
        <v>0.27466328615000002</v>
      </c>
      <c r="BA26" s="367">
        <v>0.27464341799999997</v>
      </c>
      <c r="BB26" s="367">
        <v>0.27461700988999999</v>
      </c>
      <c r="BC26" s="367">
        <v>0.27463167241999997</v>
      </c>
      <c r="BD26" s="367">
        <v>0.27468230259999998</v>
      </c>
      <c r="BE26" s="367">
        <v>0.27466942276</v>
      </c>
      <c r="BF26" s="367">
        <v>0.27467355472999999</v>
      </c>
      <c r="BG26" s="367">
        <v>0.27467299262</v>
      </c>
      <c r="BH26" s="367">
        <v>0.27464617190000001</v>
      </c>
      <c r="BI26" s="367">
        <v>0.27467241257000002</v>
      </c>
      <c r="BJ26" s="367">
        <v>0.27471572805</v>
      </c>
      <c r="BK26" s="367">
        <v>0.27464967129000001</v>
      </c>
      <c r="BL26" s="367">
        <v>0.27473356424000001</v>
      </c>
      <c r="BM26" s="367">
        <v>0.27468812801999998</v>
      </c>
      <c r="BN26" s="367">
        <v>0.27466717207000002</v>
      </c>
      <c r="BO26" s="367">
        <v>0.27467572025999998</v>
      </c>
      <c r="BP26" s="367">
        <v>0.27474500582</v>
      </c>
      <c r="BQ26" s="367">
        <v>0.27472892880999999</v>
      </c>
      <c r="BR26" s="367">
        <v>0.27472434043999999</v>
      </c>
      <c r="BS26" s="367">
        <v>0.27473219391999998</v>
      </c>
      <c r="BT26" s="367">
        <v>0.27469617441999999</v>
      </c>
      <c r="BU26" s="367">
        <v>0.27472026261999999</v>
      </c>
      <c r="BV26" s="367">
        <v>0.27476838866999997</v>
      </c>
    </row>
    <row r="27" spans="1:74" ht="11.15" customHeight="1" x14ac:dyDescent="0.2">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442"/>
      <c r="BA27" s="442"/>
      <c r="BB27" s="442"/>
      <c r="BC27" s="442"/>
      <c r="BD27" s="442"/>
      <c r="BE27" s="442"/>
      <c r="BF27" s="442"/>
      <c r="BG27" s="442"/>
      <c r="BH27" s="442"/>
      <c r="BI27" s="442"/>
      <c r="BJ27" s="368"/>
      <c r="BK27" s="368"/>
      <c r="BL27" s="368"/>
      <c r="BM27" s="368"/>
      <c r="BN27" s="368"/>
      <c r="BO27" s="368"/>
      <c r="BP27" s="368"/>
      <c r="BQ27" s="368"/>
      <c r="BR27" s="368"/>
      <c r="BS27" s="368"/>
      <c r="BT27" s="368"/>
      <c r="BU27" s="368"/>
      <c r="BV27" s="368"/>
    </row>
    <row r="28" spans="1:74" ht="11.15" customHeight="1" x14ac:dyDescent="0.25">
      <c r="A28" s="158" t="s">
        <v>364</v>
      </c>
      <c r="B28" s="168" t="s">
        <v>374</v>
      </c>
      <c r="C28" s="243">
        <v>3.0583581676999998</v>
      </c>
      <c r="D28" s="243">
        <v>3.0536213429000001</v>
      </c>
      <c r="E28" s="243">
        <v>3.0297640065000002</v>
      </c>
      <c r="F28" s="243">
        <v>3.0413928666999999</v>
      </c>
      <c r="G28" s="243">
        <v>3.0323065225999999</v>
      </c>
      <c r="H28" s="243">
        <v>3.0389032</v>
      </c>
      <c r="I28" s="243">
        <v>3.0352550709999999</v>
      </c>
      <c r="J28" s="243">
        <v>3.0387226516000001</v>
      </c>
      <c r="K28" s="243">
        <v>3.0447695333000002</v>
      </c>
      <c r="L28" s="243">
        <v>3.0457472000000001</v>
      </c>
      <c r="M28" s="243">
        <v>3.0454762</v>
      </c>
      <c r="N28" s="243">
        <v>3.0369552</v>
      </c>
      <c r="O28" s="243">
        <v>2.9766613</v>
      </c>
      <c r="P28" s="243">
        <v>3.0226223000000001</v>
      </c>
      <c r="Q28" s="243">
        <v>3.1609105902999999</v>
      </c>
      <c r="R28" s="243">
        <v>3.2255337000000002</v>
      </c>
      <c r="S28" s="243">
        <v>2.8851703</v>
      </c>
      <c r="T28" s="243">
        <v>2.9681932999999998</v>
      </c>
      <c r="U28" s="243">
        <v>2.9662163000000001</v>
      </c>
      <c r="V28" s="243">
        <v>2.9962393</v>
      </c>
      <c r="W28" s="243">
        <v>3.0052633000000002</v>
      </c>
      <c r="X28" s="243">
        <v>3.0392863000000001</v>
      </c>
      <c r="Y28" s="243">
        <v>3.0363093000000001</v>
      </c>
      <c r="Z28" s="243">
        <v>3.0533332999999998</v>
      </c>
      <c r="AA28" s="243">
        <v>3.0830934999999999</v>
      </c>
      <c r="AB28" s="243">
        <v>3.0821174999999998</v>
      </c>
      <c r="AC28" s="243">
        <v>3.0901405</v>
      </c>
      <c r="AD28" s="243">
        <v>3.1061645000000002</v>
      </c>
      <c r="AE28" s="243">
        <v>3.1161884999999998</v>
      </c>
      <c r="AF28" s="243">
        <v>3.1332125</v>
      </c>
      <c r="AG28" s="243">
        <v>3.1462365000000001</v>
      </c>
      <c r="AH28" s="243">
        <v>3.1571487817000001</v>
      </c>
      <c r="AI28" s="243">
        <v>3.1722977817000002</v>
      </c>
      <c r="AJ28" s="243">
        <v>3.1740177816999999</v>
      </c>
      <c r="AK28" s="243">
        <v>3.1902147816999999</v>
      </c>
      <c r="AL28" s="243">
        <v>3.1482827816999999</v>
      </c>
      <c r="AM28" s="243">
        <v>3.1497479624000002</v>
      </c>
      <c r="AN28" s="243">
        <v>3.2564059624000001</v>
      </c>
      <c r="AO28" s="243">
        <v>3.2879009624000002</v>
      </c>
      <c r="AP28" s="243">
        <v>3.2845089623999999</v>
      </c>
      <c r="AQ28" s="243">
        <v>3.2657009624</v>
      </c>
      <c r="AR28" s="243">
        <v>3.3127149623999999</v>
      </c>
      <c r="AS28" s="243">
        <v>3.3269549623999999</v>
      </c>
      <c r="AT28" s="243">
        <v>3.3324669999999998</v>
      </c>
      <c r="AU28" s="243">
        <v>3.3361869623999998</v>
      </c>
      <c r="AV28" s="243">
        <v>3.3365549624000002</v>
      </c>
      <c r="AW28" s="243">
        <v>3.2256122770000002</v>
      </c>
      <c r="AX28" s="243">
        <v>3.1701844219000002</v>
      </c>
      <c r="AY28" s="243">
        <v>3.1634004755</v>
      </c>
      <c r="AZ28" s="367">
        <v>3.2307169294000002</v>
      </c>
      <c r="BA28" s="367">
        <v>3.2290867577000002</v>
      </c>
      <c r="BB28" s="367">
        <v>3.2272336621000002</v>
      </c>
      <c r="BC28" s="367">
        <v>3.2259191105</v>
      </c>
      <c r="BD28" s="367">
        <v>3.2251455001</v>
      </c>
      <c r="BE28" s="367">
        <v>3.2239208159000001</v>
      </c>
      <c r="BF28" s="367">
        <v>3.2231418236999998</v>
      </c>
      <c r="BG28" s="367">
        <v>3.2221114077999999</v>
      </c>
      <c r="BH28" s="367">
        <v>3.2207636568</v>
      </c>
      <c r="BI28" s="367">
        <v>3.2200670147000001</v>
      </c>
      <c r="BJ28" s="367">
        <v>3.219281037</v>
      </c>
      <c r="BK28" s="367">
        <v>3.2352662841000002</v>
      </c>
      <c r="BL28" s="367">
        <v>3.2342039107999998</v>
      </c>
      <c r="BM28" s="367">
        <v>3.2328113646999999</v>
      </c>
      <c r="BN28" s="367">
        <v>3.2311428098000001</v>
      </c>
      <c r="BO28" s="367">
        <v>3.2299473719999998</v>
      </c>
      <c r="BP28" s="367">
        <v>3.2294262083</v>
      </c>
      <c r="BQ28" s="367">
        <v>3.2283323527999999</v>
      </c>
      <c r="BR28" s="367">
        <v>3.2276519110000002</v>
      </c>
      <c r="BS28" s="367">
        <v>3.2268117238</v>
      </c>
      <c r="BT28" s="367">
        <v>3.2255558575999999</v>
      </c>
      <c r="BU28" s="367">
        <v>3.2249876592</v>
      </c>
      <c r="BV28" s="367">
        <v>3.2243662593</v>
      </c>
    </row>
    <row r="29" spans="1:74" ht="11.15" customHeight="1" x14ac:dyDescent="0.25">
      <c r="A29" s="158" t="s">
        <v>254</v>
      </c>
      <c r="B29" s="169" t="s">
        <v>363</v>
      </c>
      <c r="C29" s="243">
        <v>0.97921206774000003</v>
      </c>
      <c r="D29" s="243">
        <v>0.98029824286</v>
      </c>
      <c r="E29" s="243">
        <v>0.97896690644999995</v>
      </c>
      <c r="F29" s="243">
        <v>0.97940776666999996</v>
      </c>
      <c r="G29" s="243">
        <v>0.97923142257999995</v>
      </c>
      <c r="H29" s="243">
        <v>0.98001110000000002</v>
      </c>
      <c r="I29" s="243">
        <v>0.97962497097000001</v>
      </c>
      <c r="J29" s="243">
        <v>0.97924755160999999</v>
      </c>
      <c r="K29" s="243">
        <v>0.98169443332999995</v>
      </c>
      <c r="L29" s="243">
        <v>0.98133809999999999</v>
      </c>
      <c r="M29" s="243">
        <v>0.98104709999999995</v>
      </c>
      <c r="N29" s="243">
        <v>0.97980909999999999</v>
      </c>
      <c r="O29" s="243">
        <v>0.9675397</v>
      </c>
      <c r="P29" s="243">
        <v>0.96476969999999995</v>
      </c>
      <c r="Q29" s="243">
        <v>1.0877449903</v>
      </c>
      <c r="R29" s="243">
        <v>1.1176801000000001</v>
      </c>
      <c r="S29" s="243">
        <v>0.84726970000000001</v>
      </c>
      <c r="T29" s="243">
        <v>0.90226969999999995</v>
      </c>
      <c r="U29" s="243">
        <v>0.90126969999999995</v>
      </c>
      <c r="V29" s="243">
        <v>0.93026969999999998</v>
      </c>
      <c r="W29" s="243">
        <v>0.92626969999999997</v>
      </c>
      <c r="X29" s="243">
        <v>0.9532697</v>
      </c>
      <c r="Y29" s="243">
        <v>0.94926969999999999</v>
      </c>
      <c r="Z29" s="243">
        <v>0.9542697</v>
      </c>
      <c r="AA29" s="243">
        <v>0.96741520000000003</v>
      </c>
      <c r="AB29" s="243">
        <v>0.95841520000000002</v>
      </c>
      <c r="AC29" s="243">
        <v>0.96141520000000003</v>
      </c>
      <c r="AD29" s="243">
        <v>0.95941520000000002</v>
      </c>
      <c r="AE29" s="243">
        <v>0.96441520000000003</v>
      </c>
      <c r="AF29" s="243">
        <v>0.97141520000000003</v>
      </c>
      <c r="AG29" s="243">
        <v>0.97541520000000004</v>
      </c>
      <c r="AH29" s="243">
        <v>0.98235182236999996</v>
      </c>
      <c r="AI29" s="243">
        <v>0.99235182236999997</v>
      </c>
      <c r="AJ29" s="243">
        <v>1.0013518224</v>
      </c>
      <c r="AK29" s="243">
        <v>1.0073518224</v>
      </c>
      <c r="AL29" s="243">
        <v>1.0193518224</v>
      </c>
      <c r="AM29" s="243">
        <v>1.0373693427999999</v>
      </c>
      <c r="AN29" s="243">
        <v>1.0463693428</v>
      </c>
      <c r="AO29" s="243">
        <v>1.0533693427999999</v>
      </c>
      <c r="AP29" s="243">
        <v>1.0583693428000001</v>
      </c>
      <c r="AQ29" s="243">
        <v>1.0623693428000001</v>
      </c>
      <c r="AR29" s="243">
        <v>1.0783693428000001</v>
      </c>
      <c r="AS29" s="243">
        <v>1.0933693428</v>
      </c>
      <c r="AT29" s="243">
        <v>1.1003689999999999</v>
      </c>
      <c r="AU29" s="243">
        <v>1.1003693428000001</v>
      </c>
      <c r="AV29" s="243">
        <v>1.1033693428</v>
      </c>
      <c r="AW29" s="243">
        <v>1.0688331649</v>
      </c>
      <c r="AX29" s="243">
        <v>1.0639272459</v>
      </c>
      <c r="AY29" s="243">
        <v>1.0646851782</v>
      </c>
      <c r="AZ29" s="367">
        <v>1.0646063933000001</v>
      </c>
      <c r="BA29" s="367">
        <v>1.0645481030999999</v>
      </c>
      <c r="BB29" s="367">
        <v>1.0644579611</v>
      </c>
      <c r="BC29" s="367">
        <v>1.0644272802999999</v>
      </c>
      <c r="BD29" s="367">
        <v>1.0643971424000001</v>
      </c>
      <c r="BE29" s="367">
        <v>1.0643523565999999</v>
      </c>
      <c r="BF29" s="367">
        <v>1.0643080144999999</v>
      </c>
      <c r="BG29" s="367">
        <v>1.0643280337000001</v>
      </c>
      <c r="BH29" s="367">
        <v>1.0642807462999999</v>
      </c>
      <c r="BI29" s="367">
        <v>1.0642589602999999</v>
      </c>
      <c r="BJ29" s="367">
        <v>1.0643548401</v>
      </c>
      <c r="BK29" s="367">
        <v>1.0701008497</v>
      </c>
      <c r="BL29" s="367">
        <v>1.0700401009</v>
      </c>
      <c r="BM29" s="367">
        <v>1.0699821334999999</v>
      </c>
      <c r="BN29" s="367">
        <v>1.0699060547000001</v>
      </c>
      <c r="BO29" s="367">
        <v>1.0698836878</v>
      </c>
      <c r="BP29" s="367">
        <v>1.0698727768</v>
      </c>
      <c r="BQ29" s="367">
        <v>1.0698367914</v>
      </c>
      <c r="BR29" s="367">
        <v>1.0697983195</v>
      </c>
      <c r="BS29" s="367">
        <v>1.0698316737</v>
      </c>
      <c r="BT29" s="367">
        <v>1.069789283</v>
      </c>
      <c r="BU29" s="367">
        <v>1.0697752663</v>
      </c>
      <c r="BV29" s="367">
        <v>1.0698817636</v>
      </c>
    </row>
    <row r="30" spans="1:74" ht="11.15" customHeight="1" x14ac:dyDescent="0.25">
      <c r="A30" s="158" t="s">
        <v>1092</v>
      </c>
      <c r="B30" s="169" t="s">
        <v>1091</v>
      </c>
      <c r="C30" s="243">
        <v>1.7690774</v>
      </c>
      <c r="D30" s="243">
        <v>1.7490774</v>
      </c>
      <c r="E30" s="243">
        <v>1.7690774</v>
      </c>
      <c r="F30" s="243">
        <v>1.7390774</v>
      </c>
      <c r="G30" s="243">
        <v>1.7390774</v>
      </c>
      <c r="H30" s="243">
        <v>1.7390774</v>
      </c>
      <c r="I30" s="243">
        <v>1.7390774</v>
      </c>
      <c r="J30" s="243">
        <v>1.7380774000000001</v>
      </c>
      <c r="K30" s="243">
        <v>1.7380774000000001</v>
      </c>
      <c r="L30" s="243">
        <v>1.7380774000000001</v>
      </c>
      <c r="M30" s="243">
        <v>1.7380774000000001</v>
      </c>
      <c r="N30" s="243">
        <v>1.7380774000000001</v>
      </c>
      <c r="O30" s="243">
        <v>1.7436902000000001</v>
      </c>
      <c r="P30" s="243">
        <v>1.7336902000000001</v>
      </c>
      <c r="Q30" s="243">
        <v>1.7406902</v>
      </c>
      <c r="R30" s="243">
        <v>1.7666902</v>
      </c>
      <c r="S30" s="243">
        <v>1.7636902000000001</v>
      </c>
      <c r="T30" s="243">
        <v>1.7766902</v>
      </c>
      <c r="U30" s="243">
        <v>1.7786902</v>
      </c>
      <c r="V30" s="243">
        <v>1.7766902</v>
      </c>
      <c r="W30" s="243">
        <v>1.7766902</v>
      </c>
      <c r="X30" s="243">
        <v>1.7766902</v>
      </c>
      <c r="Y30" s="243">
        <v>1.7756902000000001</v>
      </c>
      <c r="Z30" s="243">
        <v>1.7856901999999999</v>
      </c>
      <c r="AA30" s="243">
        <v>1.800457</v>
      </c>
      <c r="AB30" s="243">
        <v>1.8054570000000001</v>
      </c>
      <c r="AC30" s="243">
        <v>1.8074570000000001</v>
      </c>
      <c r="AD30" s="243">
        <v>1.822457</v>
      </c>
      <c r="AE30" s="243">
        <v>1.822457</v>
      </c>
      <c r="AF30" s="243">
        <v>1.8274570000000001</v>
      </c>
      <c r="AG30" s="243">
        <v>1.830457</v>
      </c>
      <c r="AH30" s="243">
        <v>1.8301229125</v>
      </c>
      <c r="AI30" s="243">
        <v>1.8301229125</v>
      </c>
      <c r="AJ30" s="243">
        <v>1.8331229124999999</v>
      </c>
      <c r="AK30" s="243">
        <v>1.8231229124999999</v>
      </c>
      <c r="AL30" s="243">
        <v>1.8351229124999999</v>
      </c>
      <c r="AM30" s="243">
        <v>1.8532152294999999</v>
      </c>
      <c r="AN30" s="243">
        <v>1.8532152294999999</v>
      </c>
      <c r="AO30" s="243">
        <v>1.8582152295000001</v>
      </c>
      <c r="AP30" s="243">
        <v>1.8582152295000001</v>
      </c>
      <c r="AQ30" s="243">
        <v>1.8582152295000001</v>
      </c>
      <c r="AR30" s="243">
        <v>1.8582152295000001</v>
      </c>
      <c r="AS30" s="243">
        <v>1.8582152295000001</v>
      </c>
      <c r="AT30" s="243">
        <v>1.858215</v>
      </c>
      <c r="AU30" s="243">
        <v>1.8582152295000001</v>
      </c>
      <c r="AV30" s="243">
        <v>1.8582152295000001</v>
      </c>
      <c r="AW30" s="243">
        <v>1.8583134404999999</v>
      </c>
      <c r="AX30" s="243">
        <v>1.8583575689</v>
      </c>
      <c r="AY30" s="243">
        <v>1.8581809757000001</v>
      </c>
      <c r="AZ30" s="367">
        <v>1.8583544168999999</v>
      </c>
      <c r="BA30" s="367">
        <v>1.8583064618</v>
      </c>
      <c r="BB30" s="367">
        <v>1.8582427213999999</v>
      </c>
      <c r="BC30" s="367">
        <v>1.8582781119</v>
      </c>
      <c r="BD30" s="367">
        <v>1.8584003162</v>
      </c>
      <c r="BE30" s="367">
        <v>1.8583692286</v>
      </c>
      <c r="BF30" s="367">
        <v>1.8583792018</v>
      </c>
      <c r="BG30" s="367">
        <v>1.8583778449999999</v>
      </c>
      <c r="BH30" s="367">
        <v>1.8583131088</v>
      </c>
      <c r="BI30" s="367">
        <v>1.858376445</v>
      </c>
      <c r="BJ30" s="367">
        <v>1.8584809941</v>
      </c>
      <c r="BK30" s="367">
        <v>1.8583215551000001</v>
      </c>
      <c r="BL30" s="367">
        <v>1.8585240447</v>
      </c>
      <c r="BM30" s="367">
        <v>1.8584143768000001</v>
      </c>
      <c r="BN30" s="367">
        <v>1.8583637961999999</v>
      </c>
      <c r="BO30" s="367">
        <v>1.8583844287</v>
      </c>
      <c r="BP30" s="367">
        <v>1.8585516608999999</v>
      </c>
      <c r="BQ30" s="367">
        <v>1.8585128563</v>
      </c>
      <c r="BR30" s="367">
        <v>1.8585017815</v>
      </c>
      <c r="BS30" s="367">
        <v>1.8585207372000001</v>
      </c>
      <c r="BT30" s="367">
        <v>1.8584337982000001</v>
      </c>
      <c r="BU30" s="367">
        <v>1.8584919390000001</v>
      </c>
      <c r="BV30" s="367">
        <v>1.8586080993</v>
      </c>
    </row>
    <row r="31" spans="1:74" ht="11.15" customHeight="1" x14ac:dyDescent="0.2">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442"/>
      <c r="BA31" s="442"/>
      <c r="BB31" s="442"/>
      <c r="BC31" s="442"/>
      <c r="BD31" s="442"/>
      <c r="BE31" s="442"/>
      <c r="BF31" s="442"/>
      <c r="BG31" s="442"/>
      <c r="BH31" s="442"/>
      <c r="BI31" s="442"/>
      <c r="BJ31" s="368"/>
      <c r="BK31" s="368"/>
      <c r="BL31" s="368"/>
      <c r="BM31" s="368"/>
      <c r="BN31" s="368"/>
      <c r="BO31" s="368"/>
      <c r="BP31" s="368"/>
      <c r="BQ31" s="368"/>
      <c r="BR31" s="368"/>
      <c r="BS31" s="368"/>
      <c r="BT31" s="368"/>
      <c r="BU31" s="368"/>
      <c r="BV31" s="368"/>
    </row>
    <row r="32" spans="1:74" ht="11.15" customHeight="1" x14ac:dyDescent="0.25">
      <c r="A32" s="158" t="s">
        <v>365</v>
      </c>
      <c r="B32" s="168" t="s">
        <v>375</v>
      </c>
      <c r="C32" s="243">
        <v>9.2480265362999994</v>
      </c>
      <c r="D32" s="243">
        <v>9.2917413277000005</v>
      </c>
      <c r="E32" s="243">
        <v>9.4316638426000008</v>
      </c>
      <c r="F32" s="243">
        <v>9.3199780419000007</v>
      </c>
      <c r="G32" s="243">
        <v>9.2970532869000007</v>
      </c>
      <c r="H32" s="243">
        <v>9.4289932532999998</v>
      </c>
      <c r="I32" s="243">
        <v>9.2005970940000008</v>
      </c>
      <c r="J32" s="243">
        <v>9.2268167467000008</v>
      </c>
      <c r="K32" s="243">
        <v>9.1936820891999993</v>
      </c>
      <c r="L32" s="243">
        <v>9.3046528447999997</v>
      </c>
      <c r="M32" s="243">
        <v>9.3443723559999992</v>
      </c>
      <c r="N32" s="243">
        <v>9.2293833185</v>
      </c>
      <c r="O32" s="243">
        <v>9.3210146878</v>
      </c>
      <c r="P32" s="243">
        <v>9.1691910571000008</v>
      </c>
      <c r="Q32" s="243">
        <v>9.2249615597000005</v>
      </c>
      <c r="R32" s="243">
        <v>8.9720336316000004</v>
      </c>
      <c r="S32" s="243">
        <v>8.8924434803000008</v>
      </c>
      <c r="T32" s="243">
        <v>9.0630096494999997</v>
      </c>
      <c r="U32" s="243">
        <v>8.9803775537000003</v>
      </c>
      <c r="V32" s="243">
        <v>9.0827392499999995</v>
      </c>
      <c r="W32" s="243">
        <v>8.9508806805999992</v>
      </c>
      <c r="X32" s="243">
        <v>8.9744081027</v>
      </c>
      <c r="Y32" s="243">
        <v>8.9682033704999995</v>
      </c>
      <c r="Z32" s="243">
        <v>8.9216585652999996</v>
      </c>
      <c r="AA32" s="243">
        <v>9.2083241729999994</v>
      </c>
      <c r="AB32" s="243">
        <v>9.0791831794999993</v>
      </c>
      <c r="AC32" s="243">
        <v>9.2444274425999993</v>
      </c>
      <c r="AD32" s="243">
        <v>9.1379775878</v>
      </c>
      <c r="AE32" s="243">
        <v>9.0749285185000002</v>
      </c>
      <c r="AF32" s="243">
        <v>9.0956199499999997</v>
      </c>
      <c r="AG32" s="243">
        <v>9.0363348216000006</v>
      </c>
      <c r="AH32" s="243">
        <v>9.0185518064999997</v>
      </c>
      <c r="AI32" s="243">
        <v>9.0474599006999998</v>
      </c>
      <c r="AJ32" s="243">
        <v>8.9152176646000001</v>
      </c>
      <c r="AK32" s="243">
        <v>9.0570139541000003</v>
      </c>
      <c r="AL32" s="243">
        <v>8.909015642</v>
      </c>
      <c r="AM32" s="243">
        <v>9.1613264185999999</v>
      </c>
      <c r="AN32" s="243">
        <v>9.1515351733999992</v>
      </c>
      <c r="AO32" s="243">
        <v>9.1758819733999992</v>
      </c>
      <c r="AP32" s="243">
        <v>9.1498239734000002</v>
      </c>
      <c r="AQ32" s="243">
        <v>9.1308125284999999</v>
      </c>
      <c r="AR32" s="243">
        <v>9.2157708000999996</v>
      </c>
      <c r="AS32" s="243">
        <v>8.8288181278</v>
      </c>
      <c r="AT32" s="243">
        <v>8.8377160000000003</v>
      </c>
      <c r="AU32" s="243">
        <v>8.9420332005999992</v>
      </c>
      <c r="AV32" s="243">
        <v>8.9244478756000003</v>
      </c>
      <c r="AW32" s="243">
        <v>9.1056325890000007</v>
      </c>
      <c r="AX32" s="243">
        <v>9.0385362439999994</v>
      </c>
      <c r="AY32" s="243">
        <v>9.2124636070000001</v>
      </c>
      <c r="AZ32" s="367">
        <v>9.2225808090000001</v>
      </c>
      <c r="BA32" s="367">
        <v>9.2108901867000004</v>
      </c>
      <c r="BB32" s="367">
        <v>9.2046843810999999</v>
      </c>
      <c r="BC32" s="367">
        <v>9.2148181875000006</v>
      </c>
      <c r="BD32" s="367">
        <v>9.2582018900000005</v>
      </c>
      <c r="BE32" s="367">
        <v>9.1776604051999993</v>
      </c>
      <c r="BF32" s="367">
        <v>9.2052703237000006</v>
      </c>
      <c r="BG32" s="367">
        <v>9.2150920425000002</v>
      </c>
      <c r="BH32" s="367">
        <v>9.2269606460000002</v>
      </c>
      <c r="BI32" s="367">
        <v>9.2403962313000001</v>
      </c>
      <c r="BJ32" s="367">
        <v>9.1958990564</v>
      </c>
      <c r="BK32" s="367">
        <v>9.1756855479000006</v>
      </c>
      <c r="BL32" s="367">
        <v>9.1725845973000002</v>
      </c>
      <c r="BM32" s="367">
        <v>9.1569563874999993</v>
      </c>
      <c r="BN32" s="367">
        <v>9.1486262554</v>
      </c>
      <c r="BO32" s="367">
        <v>9.1591015266000007</v>
      </c>
      <c r="BP32" s="367">
        <v>9.2067824033000001</v>
      </c>
      <c r="BQ32" s="367">
        <v>9.1238432203999995</v>
      </c>
      <c r="BR32" s="367">
        <v>9.1624732791000003</v>
      </c>
      <c r="BS32" s="367">
        <v>9.1729592491999998</v>
      </c>
      <c r="BT32" s="367">
        <v>9.1763966157999999</v>
      </c>
      <c r="BU32" s="367">
        <v>9.1929480376000008</v>
      </c>
      <c r="BV32" s="367">
        <v>9.1484410128999993</v>
      </c>
    </row>
    <row r="33" spans="1:74" ht="11.15" customHeight="1" x14ac:dyDescent="0.25">
      <c r="A33" s="158" t="s">
        <v>255</v>
      </c>
      <c r="B33" s="169" t="s">
        <v>328</v>
      </c>
      <c r="C33" s="243">
        <v>0.40053051138000001</v>
      </c>
      <c r="D33" s="243">
        <v>0.42870566727999998</v>
      </c>
      <c r="E33" s="243">
        <v>0.41153621645999999</v>
      </c>
      <c r="F33" s="243">
        <v>0.45685626349000003</v>
      </c>
      <c r="G33" s="243">
        <v>0.42459991338000003</v>
      </c>
      <c r="H33" s="243">
        <v>0.48066199829</v>
      </c>
      <c r="I33" s="243">
        <v>0.49439096448999997</v>
      </c>
      <c r="J33" s="243">
        <v>0.51344300359999995</v>
      </c>
      <c r="K33" s="243">
        <v>0.50555610996</v>
      </c>
      <c r="L33" s="243">
        <v>0.54771525318000003</v>
      </c>
      <c r="M33" s="243">
        <v>0.52755770756999998</v>
      </c>
      <c r="N33" s="243">
        <v>0.50988932772999995</v>
      </c>
      <c r="O33" s="243">
        <v>0.47134102325999999</v>
      </c>
      <c r="P33" s="243">
        <v>0.43843616614000003</v>
      </c>
      <c r="Q33" s="243">
        <v>0.50014948678000004</v>
      </c>
      <c r="R33" s="243">
        <v>0.51089023326000005</v>
      </c>
      <c r="S33" s="243">
        <v>0.44578461866000002</v>
      </c>
      <c r="T33" s="243">
        <v>0.48191702952999999</v>
      </c>
      <c r="U33" s="243">
        <v>0.46133819547999999</v>
      </c>
      <c r="V33" s="243">
        <v>0.50188874641000003</v>
      </c>
      <c r="W33" s="243">
        <v>0.47505025359000003</v>
      </c>
      <c r="X33" s="243">
        <v>0.48107140334999998</v>
      </c>
      <c r="Y33" s="243">
        <v>0.46757069054</v>
      </c>
      <c r="Z33" s="243">
        <v>0.46539033364999999</v>
      </c>
      <c r="AA33" s="243">
        <v>0.46217275721000001</v>
      </c>
      <c r="AB33" s="243">
        <v>0.42130702649000001</v>
      </c>
      <c r="AC33" s="243">
        <v>0.50276091120999999</v>
      </c>
      <c r="AD33" s="243">
        <v>0.46800389782000001</v>
      </c>
      <c r="AE33" s="243">
        <v>0.42472077752999998</v>
      </c>
      <c r="AF33" s="243">
        <v>0.35967949999999999</v>
      </c>
      <c r="AG33" s="243">
        <v>0.456679</v>
      </c>
      <c r="AH33" s="243">
        <v>0.47082727593000001</v>
      </c>
      <c r="AI33" s="243">
        <v>0.49482727592999998</v>
      </c>
      <c r="AJ33" s="243">
        <v>0.47582727593000002</v>
      </c>
      <c r="AK33" s="243">
        <v>0.53682727593000001</v>
      </c>
      <c r="AL33" s="243">
        <v>0.44482727592999999</v>
      </c>
      <c r="AM33" s="243">
        <v>0.44206282490999999</v>
      </c>
      <c r="AN33" s="243">
        <v>0.42106282491000002</v>
      </c>
      <c r="AO33" s="243">
        <v>0.45506282491</v>
      </c>
      <c r="AP33" s="243">
        <v>0.45506282491</v>
      </c>
      <c r="AQ33" s="243">
        <v>0.48206282491000002</v>
      </c>
      <c r="AR33" s="243">
        <v>0.46106282491</v>
      </c>
      <c r="AS33" s="243">
        <v>0.34174216115</v>
      </c>
      <c r="AT33" s="243">
        <v>0.37606299999999998</v>
      </c>
      <c r="AU33" s="243">
        <v>0.45471471199000002</v>
      </c>
      <c r="AV33" s="243">
        <v>0.42623447262000003</v>
      </c>
      <c r="AW33" s="243">
        <v>0.43347220655000002</v>
      </c>
      <c r="AX33" s="243">
        <v>0.42637018430000001</v>
      </c>
      <c r="AY33" s="243">
        <v>0.41807532931000002</v>
      </c>
      <c r="AZ33" s="367">
        <v>0.43350549864999999</v>
      </c>
      <c r="BA33" s="367">
        <v>0.43136937769</v>
      </c>
      <c r="BB33" s="367">
        <v>0.42919162319999998</v>
      </c>
      <c r="BC33" s="367">
        <v>0.42726548113000001</v>
      </c>
      <c r="BD33" s="367">
        <v>0.42555955835999998</v>
      </c>
      <c r="BE33" s="367">
        <v>0.42346125234999998</v>
      </c>
      <c r="BF33" s="367">
        <v>0.42146649093999999</v>
      </c>
      <c r="BG33" s="367">
        <v>0.41944162919</v>
      </c>
      <c r="BH33" s="367">
        <v>0.41725389203000002</v>
      </c>
      <c r="BI33" s="367">
        <v>0.41539180346999999</v>
      </c>
      <c r="BJ33" s="367">
        <v>0.41363376820999997</v>
      </c>
      <c r="BK33" s="367">
        <v>0.40457276556999999</v>
      </c>
      <c r="BL33" s="367">
        <v>0.40326739030999997</v>
      </c>
      <c r="BM33" s="367">
        <v>0.40116439313000002</v>
      </c>
      <c r="BN33" s="367">
        <v>0.39921104282999997</v>
      </c>
      <c r="BO33" s="367">
        <v>0.39743830763999999</v>
      </c>
      <c r="BP33" s="367">
        <v>0.39603856598999998</v>
      </c>
      <c r="BQ33" s="367">
        <v>0.39411208491999999</v>
      </c>
      <c r="BR33" s="367">
        <v>0.39225535150000002</v>
      </c>
      <c r="BS33" s="367">
        <v>0.39047426193000001</v>
      </c>
      <c r="BT33" s="367">
        <v>0.38842202506000001</v>
      </c>
      <c r="BU33" s="367">
        <v>0.38673903295000001</v>
      </c>
      <c r="BV33" s="367">
        <v>0.38520317238000001</v>
      </c>
    </row>
    <row r="34" spans="1:74" ht="11.15" customHeight="1" x14ac:dyDescent="0.25">
      <c r="A34" s="158" t="s">
        <v>256</v>
      </c>
      <c r="B34" s="169" t="s">
        <v>329</v>
      </c>
      <c r="C34" s="243">
        <v>4.8443651000000001</v>
      </c>
      <c r="D34" s="243">
        <v>4.8133651000000004</v>
      </c>
      <c r="E34" s="243">
        <v>4.9293651000000001</v>
      </c>
      <c r="F34" s="243">
        <v>4.8583651000000003</v>
      </c>
      <c r="G34" s="243">
        <v>4.8583651000000003</v>
      </c>
      <c r="H34" s="243">
        <v>4.9553650999999999</v>
      </c>
      <c r="I34" s="243">
        <v>4.8733651</v>
      </c>
      <c r="J34" s="243">
        <v>4.8503651000000003</v>
      </c>
      <c r="K34" s="243">
        <v>4.8463650999999999</v>
      </c>
      <c r="L34" s="243">
        <v>4.8353650999999997</v>
      </c>
      <c r="M34" s="243">
        <v>4.8623650999999999</v>
      </c>
      <c r="N34" s="243">
        <v>4.8253651</v>
      </c>
      <c r="O34" s="243">
        <v>4.9279381999999998</v>
      </c>
      <c r="P34" s="243">
        <v>4.8629382000000003</v>
      </c>
      <c r="Q34" s="243">
        <v>4.8769033999999998</v>
      </c>
      <c r="R34" s="243">
        <v>4.8070301000000004</v>
      </c>
      <c r="S34" s="243">
        <v>4.8279078000000002</v>
      </c>
      <c r="T34" s="243">
        <v>4.9183836999999997</v>
      </c>
      <c r="U34" s="243">
        <v>4.8500211999999996</v>
      </c>
      <c r="V34" s="243">
        <v>4.8958203999999999</v>
      </c>
      <c r="W34" s="243">
        <v>4.8951390999999997</v>
      </c>
      <c r="X34" s="243">
        <v>4.8358596</v>
      </c>
      <c r="Y34" s="243">
        <v>4.8551390999999997</v>
      </c>
      <c r="Z34" s="243">
        <v>4.7987906000000002</v>
      </c>
      <c r="AA34" s="243">
        <v>4.9963031000000004</v>
      </c>
      <c r="AB34" s="243">
        <v>4.9489343999999997</v>
      </c>
      <c r="AC34" s="243">
        <v>5.0344392999999998</v>
      </c>
      <c r="AD34" s="243">
        <v>5.0040579999999997</v>
      </c>
      <c r="AE34" s="243">
        <v>5.0242775000000002</v>
      </c>
      <c r="AF34" s="243">
        <v>5.0758359000000004</v>
      </c>
      <c r="AG34" s="243">
        <v>4.9943404999999998</v>
      </c>
      <c r="AH34" s="243">
        <v>5.0033810605999998</v>
      </c>
      <c r="AI34" s="243">
        <v>5.0363810606000001</v>
      </c>
      <c r="AJ34" s="243">
        <v>4.9573810606000004</v>
      </c>
      <c r="AK34" s="243">
        <v>4.9653810606000004</v>
      </c>
      <c r="AL34" s="243">
        <v>4.8753810605999996</v>
      </c>
      <c r="AM34" s="243">
        <v>5.2078464715999999</v>
      </c>
      <c r="AN34" s="243">
        <v>5.1168464715999997</v>
      </c>
      <c r="AO34" s="243">
        <v>5.1958464716000003</v>
      </c>
      <c r="AP34" s="243">
        <v>5.1658464716000001</v>
      </c>
      <c r="AQ34" s="243">
        <v>5.1638464716000003</v>
      </c>
      <c r="AR34" s="243">
        <v>5.2108464716</v>
      </c>
      <c r="AS34" s="243">
        <v>5.0588464715999999</v>
      </c>
      <c r="AT34" s="243">
        <v>5.0188459999999999</v>
      </c>
      <c r="AU34" s="243">
        <v>5.0728464716000001</v>
      </c>
      <c r="AV34" s="243">
        <v>5.0918464716000003</v>
      </c>
      <c r="AW34" s="243">
        <v>5.1175331311000001</v>
      </c>
      <c r="AX34" s="243">
        <v>5.0561896296000004</v>
      </c>
      <c r="AY34" s="243">
        <v>5.2150601997999999</v>
      </c>
      <c r="AZ34" s="367">
        <v>5.2050803887999999</v>
      </c>
      <c r="BA34" s="367">
        <v>5.2010808974999998</v>
      </c>
      <c r="BB34" s="367">
        <v>5.2078799749</v>
      </c>
      <c r="BC34" s="367">
        <v>5.2315310232999996</v>
      </c>
      <c r="BD34" s="367">
        <v>5.2670979832000002</v>
      </c>
      <c r="BE34" s="367">
        <v>5.1997005061000001</v>
      </c>
      <c r="BF34" s="367">
        <v>5.2368963109999997</v>
      </c>
      <c r="BG34" s="367">
        <v>5.2577093776000003</v>
      </c>
      <c r="BH34" s="367">
        <v>5.2772841739</v>
      </c>
      <c r="BI34" s="367">
        <v>5.2955104449999997</v>
      </c>
      <c r="BJ34" s="367">
        <v>5.2511918160000004</v>
      </c>
      <c r="BK34" s="367">
        <v>5.2182220669000001</v>
      </c>
      <c r="BL34" s="367">
        <v>5.2084175716000001</v>
      </c>
      <c r="BM34" s="367">
        <v>5.2011170233000001</v>
      </c>
      <c r="BN34" s="367">
        <v>5.2073703333000001</v>
      </c>
      <c r="BO34" s="367">
        <v>5.2293639059999997</v>
      </c>
      <c r="BP34" s="367">
        <v>5.2654756242999996</v>
      </c>
      <c r="BQ34" s="367">
        <v>5.1971147699999998</v>
      </c>
      <c r="BR34" s="367">
        <v>5.2323466125999998</v>
      </c>
      <c r="BS34" s="367">
        <v>5.2528257612999996</v>
      </c>
      <c r="BT34" s="367">
        <v>5.2704651596999996</v>
      </c>
      <c r="BU34" s="367">
        <v>5.2874243390000002</v>
      </c>
      <c r="BV34" s="367">
        <v>5.2427805706999999</v>
      </c>
    </row>
    <row r="35" spans="1:74" ht="11.15" customHeight="1" x14ac:dyDescent="0.25">
      <c r="A35" s="158" t="s">
        <v>257</v>
      </c>
      <c r="B35" s="169" t="s">
        <v>330</v>
      </c>
      <c r="C35" s="243">
        <v>0.97447490000000003</v>
      </c>
      <c r="D35" s="243">
        <v>0.97323378570999997</v>
      </c>
      <c r="E35" s="243">
        <v>0.98495714515999999</v>
      </c>
      <c r="F35" s="243">
        <v>0.96799858000000005</v>
      </c>
      <c r="G35" s="243">
        <v>0.95810305484000002</v>
      </c>
      <c r="H35" s="243">
        <v>0.94866194000000004</v>
      </c>
      <c r="I35" s="243">
        <v>0.95752868064999996</v>
      </c>
      <c r="J35" s="243">
        <v>0.94091993226000004</v>
      </c>
      <c r="K35" s="243">
        <v>0.92714268666999999</v>
      </c>
      <c r="L35" s="243">
        <v>0.96001635160999998</v>
      </c>
      <c r="M35" s="243">
        <v>0.95322885999999996</v>
      </c>
      <c r="N35" s="243">
        <v>0.93913544838999996</v>
      </c>
      <c r="O35" s="243">
        <v>0.93405992580999997</v>
      </c>
      <c r="P35" s="243">
        <v>0.90762690000000001</v>
      </c>
      <c r="Q35" s="243">
        <v>0.91151210322999998</v>
      </c>
      <c r="R35" s="243">
        <v>0.85369189332999995</v>
      </c>
      <c r="S35" s="243">
        <v>0.85613146128999995</v>
      </c>
      <c r="T35" s="243">
        <v>0.88334288667000005</v>
      </c>
      <c r="U35" s="243">
        <v>0.89682204839000002</v>
      </c>
      <c r="V35" s="243">
        <v>0.88443891289999998</v>
      </c>
      <c r="W35" s="243">
        <v>0.86964160000000001</v>
      </c>
      <c r="X35" s="243">
        <v>0.87418222902999998</v>
      </c>
      <c r="Y35" s="243">
        <v>0.88423123332999998</v>
      </c>
      <c r="Z35" s="243">
        <v>0.87513039031999995</v>
      </c>
      <c r="AA35" s="243">
        <v>0.89183598065000003</v>
      </c>
      <c r="AB35" s="243">
        <v>0.89077061429000004</v>
      </c>
      <c r="AC35" s="243">
        <v>0.91862618065000001</v>
      </c>
      <c r="AD35" s="243">
        <v>0.91629765333000002</v>
      </c>
      <c r="AE35" s="243">
        <v>0.86863661290000005</v>
      </c>
      <c r="AF35" s="243">
        <v>0.90110718000000001</v>
      </c>
      <c r="AG35" s="243">
        <v>0.90649991934999996</v>
      </c>
      <c r="AH35" s="243">
        <v>0.87758635001999996</v>
      </c>
      <c r="AI35" s="243">
        <v>0.88649986999999997</v>
      </c>
      <c r="AJ35" s="243">
        <v>0.88050482097000005</v>
      </c>
      <c r="AK35" s="243">
        <v>0.88382932332999997</v>
      </c>
      <c r="AL35" s="243">
        <v>0.87383307257999998</v>
      </c>
      <c r="AM35" s="243">
        <v>0.88138230871000001</v>
      </c>
      <c r="AN35" s="243">
        <v>0.87909738612999999</v>
      </c>
      <c r="AO35" s="243">
        <v>0.89014341193000002</v>
      </c>
      <c r="AP35" s="243">
        <v>0.87371218613000001</v>
      </c>
      <c r="AQ35" s="243">
        <v>0.90177545063999998</v>
      </c>
      <c r="AR35" s="243">
        <v>0.90505754613</v>
      </c>
      <c r="AS35" s="243">
        <v>0.88329852045000001</v>
      </c>
      <c r="AT35" s="243">
        <v>0.86215600000000003</v>
      </c>
      <c r="AU35" s="243">
        <v>0.86243882627000001</v>
      </c>
      <c r="AV35" s="243">
        <v>0.84531040835000004</v>
      </c>
      <c r="AW35" s="243">
        <v>0.88457537351000004</v>
      </c>
      <c r="AX35" s="243">
        <v>0.88650383886999995</v>
      </c>
      <c r="AY35" s="243">
        <v>0.90008152654999996</v>
      </c>
      <c r="AZ35" s="367">
        <v>0.90580267226</v>
      </c>
      <c r="BA35" s="367">
        <v>0.90839219446999997</v>
      </c>
      <c r="BB35" s="367">
        <v>0.90123788761000001</v>
      </c>
      <c r="BC35" s="367">
        <v>0.89702617857</v>
      </c>
      <c r="BD35" s="367">
        <v>0.90142482596999995</v>
      </c>
      <c r="BE35" s="367">
        <v>0.89627354538000004</v>
      </c>
      <c r="BF35" s="367">
        <v>0.89167142331000004</v>
      </c>
      <c r="BG35" s="367">
        <v>0.88859684126000005</v>
      </c>
      <c r="BH35" s="367">
        <v>0.88716455112000003</v>
      </c>
      <c r="BI35" s="367">
        <v>0.88607173633000003</v>
      </c>
      <c r="BJ35" s="367">
        <v>0.88550539597</v>
      </c>
      <c r="BK35" s="367">
        <v>0.90571940423999997</v>
      </c>
      <c r="BL35" s="367">
        <v>0.91419222310000003</v>
      </c>
      <c r="BM35" s="367">
        <v>0.91658391390000005</v>
      </c>
      <c r="BN35" s="367">
        <v>0.90838544972000002</v>
      </c>
      <c r="BO35" s="367">
        <v>0.90597111094000005</v>
      </c>
      <c r="BP35" s="367">
        <v>0.91333998594999999</v>
      </c>
      <c r="BQ35" s="367">
        <v>0.90769228139000002</v>
      </c>
      <c r="BR35" s="367">
        <v>0.90298095772999998</v>
      </c>
      <c r="BS35" s="367">
        <v>0.90017547506999995</v>
      </c>
      <c r="BT35" s="367">
        <v>0.89798044375999997</v>
      </c>
      <c r="BU35" s="367">
        <v>0.89684184049000004</v>
      </c>
      <c r="BV35" s="367">
        <v>0.89649227913999996</v>
      </c>
    </row>
    <row r="36" spans="1:74" ht="11.15" customHeight="1" x14ac:dyDescent="0.25">
      <c r="A36" s="158" t="s">
        <v>1006</v>
      </c>
      <c r="B36" s="169" t="s">
        <v>1005</v>
      </c>
      <c r="C36" s="243">
        <v>0.902972</v>
      </c>
      <c r="D36" s="243">
        <v>0.94097200000000003</v>
      </c>
      <c r="E36" s="243">
        <v>0.93397200000000002</v>
      </c>
      <c r="F36" s="243">
        <v>0.92797200000000002</v>
      </c>
      <c r="G36" s="243">
        <v>0.92797200000000002</v>
      </c>
      <c r="H36" s="243">
        <v>0.92997200000000002</v>
      </c>
      <c r="I36" s="243">
        <v>0.92097200000000001</v>
      </c>
      <c r="J36" s="243">
        <v>0.904972</v>
      </c>
      <c r="K36" s="243">
        <v>0.902972</v>
      </c>
      <c r="L36" s="243">
        <v>0.89497199999999999</v>
      </c>
      <c r="M36" s="243">
        <v>0.905972</v>
      </c>
      <c r="N36" s="243">
        <v>0.909972</v>
      </c>
      <c r="O36" s="243">
        <v>0.91393659999999999</v>
      </c>
      <c r="P36" s="243">
        <v>0.91593659999999999</v>
      </c>
      <c r="Q36" s="243">
        <v>0.91593659999999999</v>
      </c>
      <c r="R36" s="243">
        <v>0.90493659999999998</v>
      </c>
      <c r="S36" s="243">
        <v>0.89493659999999997</v>
      </c>
      <c r="T36" s="243">
        <v>0.89593659999999997</v>
      </c>
      <c r="U36" s="243">
        <v>0.89093659999999997</v>
      </c>
      <c r="V36" s="243">
        <v>0.89393659999999997</v>
      </c>
      <c r="W36" s="243">
        <v>0.84293660000000004</v>
      </c>
      <c r="X36" s="243">
        <v>0.89293659999999997</v>
      </c>
      <c r="Y36" s="243">
        <v>0.89093659999999997</v>
      </c>
      <c r="Z36" s="243">
        <v>0.88293659999999996</v>
      </c>
      <c r="AA36" s="243">
        <v>0.88749109999999998</v>
      </c>
      <c r="AB36" s="243">
        <v>0.87849109999999997</v>
      </c>
      <c r="AC36" s="243">
        <v>0.87649109999999997</v>
      </c>
      <c r="AD36" s="243">
        <v>0.85749109999999995</v>
      </c>
      <c r="AE36" s="243">
        <v>0.84749110000000005</v>
      </c>
      <c r="AF36" s="243">
        <v>0.85349109999999995</v>
      </c>
      <c r="AG36" s="243">
        <v>0.85749109999999995</v>
      </c>
      <c r="AH36" s="243">
        <v>0.85958283848000006</v>
      </c>
      <c r="AI36" s="243">
        <v>0.84277033848000005</v>
      </c>
      <c r="AJ36" s="243">
        <v>0.84230283847999998</v>
      </c>
      <c r="AK36" s="243">
        <v>0.84377033848000005</v>
      </c>
      <c r="AL36" s="243">
        <v>0.85077033848000005</v>
      </c>
      <c r="AM36" s="243">
        <v>0.82456954683000006</v>
      </c>
      <c r="AN36" s="243">
        <v>0.87756954682999999</v>
      </c>
      <c r="AO36" s="243">
        <v>0.80956954683000004</v>
      </c>
      <c r="AP36" s="243">
        <v>0.83556954682999995</v>
      </c>
      <c r="AQ36" s="243">
        <v>0.81356954683000005</v>
      </c>
      <c r="AR36" s="243">
        <v>0.84756954682999996</v>
      </c>
      <c r="AS36" s="243">
        <v>0.82056954683000005</v>
      </c>
      <c r="AT36" s="243">
        <v>0.79857</v>
      </c>
      <c r="AU36" s="243">
        <v>0.79956954683000003</v>
      </c>
      <c r="AV36" s="243">
        <v>0.81056954683000004</v>
      </c>
      <c r="AW36" s="243">
        <v>0.82678147359999998</v>
      </c>
      <c r="AX36" s="243">
        <v>0.82368919702999999</v>
      </c>
      <c r="AY36" s="243">
        <v>0.82775396492999997</v>
      </c>
      <c r="AZ36" s="367">
        <v>0.82527406211999998</v>
      </c>
      <c r="BA36" s="367">
        <v>0.82231641447000003</v>
      </c>
      <c r="BB36" s="367">
        <v>0.81932470419000003</v>
      </c>
      <c r="BC36" s="367">
        <v>0.81654690564999999</v>
      </c>
      <c r="BD36" s="367">
        <v>0.81395644039000004</v>
      </c>
      <c r="BE36" s="367">
        <v>0.81103519058999995</v>
      </c>
      <c r="BF36" s="367">
        <v>0.80820254482999998</v>
      </c>
      <c r="BG36" s="367">
        <v>0.80534545045999995</v>
      </c>
      <c r="BH36" s="367">
        <v>0.80235159116999999</v>
      </c>
      <c r="BI36" s="367">
        <v>0.79963409601000002</v>
      </c>
      <c r="BJ36" s="367">
        <v>0.79700553300999999</v>
      </c>
      <c r="BK36" s="367">
        <v>0.79784481734000001</v>
      </c>
      <c r="BL36" s="367">
        <v>0.79646509742000005</v>
      </c>
      <c r="BM36" s="367">
        <v>0.79441178142000002</v>
      </c>
      <c r="BN36" s="367">
        <v>0.79248596811000005</v>
      </c>
      <c r="BO36" s="367">
        <v>0.79071382373999999</v>
      </c>
      <c r="BP36" s="367">
        <v>0.78925802291000002</v>
      </c>
      <c r="BQ36" s="367">
        <v>0.78735762098999995</v>
      </c>
      <c r="BR36" s="367">
        <v>0.78551705630000002</v>
      </c>
      <c r="BS36" s="367">
        <v>0.78374129357</v>
      </c>
      <c r="BT36" s="367">
        <v>0.78173702351999996</v>
      </c>
      <c r="BU36" s="367">
        <v>0.78004581747000001</v>
      </c>
      <c r="BV36" s="367">
        <v>0.77847980977999998</v>
      </c>
    </row>
    <row r="37" spans="1:74" ht="11.15" customHeight="1" x14ac:dyDescent="0.25">
      <c r="A37" s="158" t="s">
        <v>258</v>
      </c>
      <c r="B37" s="169" t="s">
        <v>331</v>
      </c>
      <c r="C37" s="243">
        <v>0.75922705746999997</v>
      </c>
      <c r="D37" s="243">
        <v>0.75531716437999996</v>
      </c>
      <c r="E37" s="243">
        <v>0.75778660729000002</v>
      </c>
      <c r="F37" s="243">
        <v>0.72706624166</v>
      </c>
      <c r="G37" s="243">
        <v>0.7391804515</v>
      </c>
      <c r="H37" s="243">
        <v>0.72953911907000002</v>
      </c>
      <c r="I37" s="243">
        <v>0.60058349616999995</v>
      </c>
      <c r="J37" s="243">
        <v>0.65254947357000004</v>
      </c>
      <c r="K37" s="243">
        <v>0.67453969993999996</v>
      </c>
      <c r="L37" s="243">
        <v>0.70398033244000002</v>
      </c>
      <c r="M37" s="243">
        <v>0.74193288585999995</v>
      </c>
      <c r="N37" s="243">
        <v>0.70831596212000003</v>
      </c>
      <c r="O37" s="243">
        <v>0.74268820746999997</v>
      </c>
      <c r="P37" s="243">
        <v>0.72402803477</v>
      </c>
      <c r="Q37" s="243">
        <v>0.71630688352000005</v>
      </c>
      <c r="R37" s="243">
        <v>0.61936720169000004</v>
      </c>
      <c r="S37" s="243">
        <v>0.59912133356999997</v>
      </c>
      <c r="T37" s="243">
        <v>0.62745486333</v>
      </c>
      <c r="U37" s="243">
        <v>0.64461688168999998</v>
      </c>
      <c r="V37" s="243">
        <v>0.63408550458000001</v>
      </c>
      <c r="W37" s="243">
        <v>0.63034922368000001</v>
      </c>
      <c r="X37" s="243">
        <v>0.63639002292000002</v>
      </c>
      <c r="Y37" s="243">
        <v>0.64341850998000005</v>
      </c>
      <c r="Z37" s="243">
        <v>0.64753232940000005</v>
      </c>
      <c r="AA37" s="243">
        <v>0.67838653408000005</v>
      </c>
      <c r="AB37" s="243">
        <v>0.66396841351000002</v>
      </c>
      <c r="AC37" s="243">
        <v>0.64236370659999997</v>
      </c>
      <c r="AD37" s="243">
        <v>0.60960179999999997</v>
      </c>
      <c r="AE37" s="243">
        <v>0.6296718</v>
      </c>
      <c r="AF37" s="243">
        <v>0.62766180000000005</v>
      </c>
      <c r="AG37" s="243">
        <v>0.59063180000000004</v>
      </c>
      <c r="AH37" s="243">
        <v>0.55898139219999998</v>
      </c>
      <c r="AI37" s="243">
        <v>0.56799139219999994</v>
      </c>
      <c r="AJ37" s="243">
        <v>0.55798139219999998</v>
      </c>
      <c r="AK37" s="243">
        <v>0.59798139220000002</v>
      </c>
      <c r="AL37" s="243">
        <v>0.60998139220000003</v>
      </c>
      <c r="AM37" s="243">
        <v>0.58517555958</v>
      </c>
      <c r="AN37" s="243">
        <v>0.63817555958000005</v>
      </c>
      <c r="AO37" s="243">
        <v>0.60717555958000002</v>
      </c>
      <c r="AP37" s="243">
        <v>0.60717555958000002</v>
      </c>
      <c r="AQ37" s="243">
        <v>0.58200889292000002</v>
      </c>
      <c r="AR37" s="243">
        <v>0.61084222624999995</v>
      </c>
      <c r="AS37" s="243">
        <v>0.54767555958000003</v>
      </c>
      <c r="AT37" s="243">
        <v>0.59150899999999995</v>
      </c>
      <c r="AU37" s="243">
        <v>0.59834222625</v>
      </c>
      <c r="AV37" s="243">
        <v>0.59217555958000001</v>
      </c>
      <c r="AW37" s="243">
        <v>0.61824675043999999</v>
      </c>
      <c r="AX37" s="243">
        <v>0.61583491824000003</v>
      </c>
      <c r="AY37" s="243">
        <v>0.61475588775000001</v>
      </c>
      <c r="AZ37" s="367">
        <v>0.61238450057000005</v>
      </c>
      <c r="BA37" s="367">
        <v>0.60989591223999995</v>
      </c>
      <c r="BB37" s="367">
        <v>0.60685299418000005</v>
      </c>
      <c r="BC37" s="367">
        <v>0.60454090634000002</v>
      </c>
      <c r="BD37" s="367">
        <v>0.60241198655999995</v>
      </c>
      <c r="BE37" s="367">
        <v>0.60096121131000002</v>
      </c>
      <c r="BF37" s="367">
        <v>0.59959734037000001</v>
      </c>
      <c r="BG37" s="367">
        <v>0.59821016616</v>
      </c>
      <c r="BH37" s="367">
        <v>0.59669019929</v>
      </c>
      <c r="BI37" s="367">
        <v>0.59544009977000001</v>
      </c>
      <c r="BJ37" s="367">
        <v>0.59427716418999998</v>
      </c>
      <c r="BK37" s="367">
        <v>0.59425539710999997</v>
      </c>
      <c r="BL37" s="367">
        <v>0.59196567663999999</v>
      </c>
      <c r="BM37" s="367">
        <v>0.58936726389000005</v>
      </c>
      <c r="BN37" s="367">
        <v>0.58637141967999995</v>
      </c>
      <c r="BO37" s="367">
        <v>0.58404712548000004</v>
      </c>
      <c r="BP37" s="367">
        <v>0.58203119938000003</v>
      </c>
      <c r="BQ37" s="367">
        <v>0.57958195161000003</v>
      </c>
      <c r="BR37" s="367">
        <v>0.57719105482999999</v>
      </c>
      <c r="BS37" s="367">
        <v>0.57486334734</v>
      </c>
      <c r="BT37" s="367">
        <v>0.57231294125999999</v>
      </c>
      <c r="BU37" s="367">
        <v>0.57506770268999996</v>
      </c>
      <c r="BV37" s="367">
        <v>0.57494451918</v>
      </c>
    </row>
    <row r="38" spans="1:74" ht="11.15" customHeight="1" x14ac:dyDescent="0.2">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442"/>
      <c r="BA38" s="442"/>
      <c r="BB38" s="442"/>
      <c r="BC38" s="442"/>
      <c r="BD38" s="442"/>
      <c r="BE38" s="442"/>
      <c r="BF38" s="442"/>
      <c r="BG38" s="442"/>
      <c r="BH38" s="442"/>
      <c r="BI38" s="442"/>
      <c r="BJ38" s="368"/>
      <c r="BK38" s="368"/>
      <c r="BL38" s="368"/>
      <c r="BM38" s="368"/>
      <c r="BN38" s="368"/>
      <c r="BO38" s="368"/>
      <c r="BP38" s="368"/>
      <c r="BQ38" s="368"/>
      <c r="BR38" s="368"/>
      <c r="BS38" s="368"/>
      <c r="BT38" s="368"/>
      <c r="BU38" s="368"/>
      <c r="BV38" s="368"/>
    </row>
    <row r="39" spans="1:74" ht="11.15" customHeight="1" x14ac:dyDescent="0.25">
      <c r="A39" s="158" t="s">
        <v>367</v>
      </c>
      <c r="B39" s="168" t="s">
        <v>376</v>
      </c>
      <c r="C39" s="243">
        <v>1.5622540646</v>
      </c>
      <c r="D39" s="243">
        <v>1.5578648225</v>
      </c>
      <c r="E39" s="243">
        <v>1.5781446102000001</v>
      </c>
      <c r="F39" s="243">
        <v>1.5718031612000001</v>
      </c>
      <c r="G39" s="243">
        <v>1.5936495204000001</v>
      </c>
      <c r="H39" s="243">
        <v>1.6032913886</v>
      </c>
      <c r="I39" s="243">
        <v>1.5879566583</v>
      </c>
      <c r="J39" s="243">
        <v>1.5746889712000001</v>
      </c>
      <c r="K39" s="243">
        <v>1.5766021003999999</v>
      </c>
      <c r="L39" s="243">
        <v>1.5565412548999999</v>
      </c>
      <c r="M39" s="243">
        <v>1.5745594194000001</v>
      </c>
      <c r="N39" s="243">
        <v>1.5743567699000001</v>
      </c>
      <c r="O39" s="243">
        <v>1.5629971694</v>
      </c>
      <c r="P39" s="243">
        <v>1.5575804492000001</v>
      </c>
      <c r="Q39" s="243">
        <v>1.5417916885</v>
      </c>
      <c r="R39" s="243">
        <v>1.5148646214999999</v>
      </c>
      <c r="S39" s="243">
        <v>1.5072077803999999</v>
      </c>
      <c r="T39" s="243">
        <v>1.506753198</v>
      </c>
      <c r="U39" s="243">
        <v>1.4985382815999999</v>
      </c>
      <c r="V39" s="243">
        <v>1.4940399499000001</v>
      </c>
      <c r="W39" s="243">
        <v>1.4814831049999999</v>
      </c>
      <c r="X39" s="243">
        <v>1.467856898</v>
      </c>
      <c r="Y39" s="243">
        <v>1.4695617898</v>
      </c>
      <c r="Z39" s="243">
        <v>1.4731439359</v>
      </c>
      <c r="AA39" s="243">
        <v>1.4842370403</v>
      </c>
      <c r="AB39" s="243">
        <v>1.4780182048999999</v>
      </c>
      <c r="AC39" s="243">
        <v>1.4676445083</v>
      </c>
      <c r="AD39" s="243">
        <v>1.4785586125000001</v>
      </c>
      <c r="AE39" s="243">
        <v>1.4739021985</v>
      </c>
      <c r="AF39" s="243">
        <v>1.4717747101</v>
      </c>
      <c r="AG39" s="243">
        <v>1.4200643747999999</v>
      </c>
      <c r="AH39" s="243">
        <v>1.4013330340000001</v>
      </c>
      <c r="AI39" s="243">
        <v>1.4088817468999999</v>
      </c>
      <c r="AJ39" s="243">
        <v>1.4142942784999999</v>
      </c>
      <c r="AK39" s="243">
        <v>1.4116733214999999</v>
      </c>
      <c r="AL39" s="243">
        <v>1.4052760390000001</v>
      </c>
      <c r="AM39" s="243">
        <v>1.4026212092999999</v>
      </c>
      <c r="AN39" s="243">
        <v>1.4104414712</v>
      </c>
      <c r="AO39" s="243">
        <v>1.4117291592000001</v>
      </c>
      <c r="AP39" s="243">
        <v>1.4077411741000001</v>
      </c>
      <c r="AQ39" s="243">
        <v>1.4412913843999999</v>
      </c>
      <c r="AR39" s="243">
        <v>1.4715628617000001</v>
      </c>
      <c r="AS39" s="243">
        <v>1.4453212635999999</v>
      </c>
      <c r="AT39" s="243">
        <v>1.451665</v>
      </c>
      <c r="AU39" s="243">
        <v>1.4470734634</v>
      </c>
      <c r="AV39" s="243">
        <v>1.4450489049999999</v>
      </c>
      <c r="AW39" s="243">
        <v>1.4295645556000001</v>
      </c>
      <c r="AX39" s="243">
        <v>1.4270461679999999</v>
      </c>
      <c r="AY39" s="243">
        <v>1.4291422812000001</v>
      </c>
      <c r="AZ39" s="367">
        <v>1.4468785094000001</v>
      </c>
      <c r="BA39" s="367">
        <v>1.4491071128999999</v>
      </c>
      <c r="BB39" s="367">
        <v>1.4413384715999999</v>
      </c>
      <c r="BC39" s="367">
        <v>1.4408209828</v>
      </c>
      <c r="BD39" s="367">
        <v>1.4366344563</v>
      </c>
      <c r="BE39" s="367">
        <v>1.4299475792</v>
      </c>
      <c r="BF39" s="367">
        <v>1.426540457</v>
      </c>
      <c r="BG39" s="367">
        <v>1.4235752537999999</v>
      </c>
      <c r="BH39" s="367">
        <v>1.4229533105000001</v>
      </c>
      <c r="BI39" s="367">
        <v>1.4188769906000001</v>
      </c>
      <c r="BJ39" s="367">
        <v>1.417841938</v>
      </c>
      <c r="BK39" s="367">
        <v>1.3847368068000001</v>
      </c>
      <c r="BL39" s="367">
        <v>1.38474137</v>
      </c>
      <c r="BM39" s="367">
        <v>1.3868974471</v>
      </c>
      <c r="BN39" s="367">
        <v>1.3802572411</v>
      </c>
      <c r="BO39" s="367">
        <v>1.3797815656000001</v>
      </c>
      <c r="BP39" s="367">
        <v>1.3767751913999999</v>
      </c>
      <c r="BQ39" s="367">
        <v>1.3801487205</v>
      </c>
      <c r="BR39" s="367">
        <v>1.3777733077000001</v>
      </c>
      <c r="BS39" s="367">
        <v>1.375937489</v>
      </c>
      <c r="BT39" s="367">
        <v>1.3753486361</v>
      </c>
      <c r="BU39" s="367">
        <v>1.3723466584999999</v>
      </c>
      <c r="BV39" s="367">
        <v>1.3724266775</v>
      </c>
    </row>
    <row r="40" spans="1:74" ht="11.15" customHeight="1" x14ac:dyDescent="0.25">
      <c r="A40" s="158" t="s">
        <v>259</v>
      </c>
      <c r="B40" s="169" t="s">
        <v>366</v>
      </c>
      <c r="C40" s="243">
        <v>0.73290500000000003</v>
      </c>
      <c r="D40" s="243">
        <v>0.72982689999999995</v>
      </c>
      <c r="E40" s="243">
        <v>0.71663569999999999</v>
      </c>
      <c r="F40" s="243">
        <v>0.72580610000000001</v>
      </c>
      <c r="G40" s="243">
        <v>0.71938999999999997</v>
      </c>
      <c r="H40" s="243">
        <v>0.71951679999999996</v>
      </c>
      <c r="I40" s="243">
        <v>0.71213669999999996</v>
      </c>
      <c r="J40" s="243">
        <v>0.70608939999999998</v>
      </c>
      <c r="K40" s="243">
        <v>0.72340199999999999</v>
      </c>
      <c r="L40" s="243">
        <v>0.69630340000000002</v>
      </c>
      <c r="M40" s="243">
        <v>0.71288759999999995</v>
      </c>
      <c r="N40" s="243">
        <v>0.70882409999999996</v>
      </c>
      <c r="O40" s="243">
        <v>0.7065264</v>
      </c>
      <c r="P40" s="243">
        <v>0.70889959999999996</v>
      </c>
      <c r="Q40" s="243">
        <v>0.68923670000000004</v>
      </c>
      <c r="R40" s="243">
        <v>0.69440740000000001</v>
      </c>
      <c r="S40" s="243">
        <v>0.68908049999999998</v>
      </c>
      <c r="T40" s="243">
        <v>0.69727810000000001</v>
      </c>
      <c r="U40" s="243">
        <v>0.68300890000000003</v>
      </c>
      <c r="V40" s="243">
        <v>0.67902680000000004</v>
      </c>
      <c r="W40" s="243">
        <v>0.66734490000000002</v>
      </c>
      <c r="X40" s="243">
        <v>0.6562287</v>
      </c>
      <c r="Y40" s="243">
        <v>0.65571690000000005</v>
      </c>
      <c r="Z40" s="243">
        <v>0.65362169999999997</v>
      </c>
      <c r="AA40" s="243">
        <v>0.65846550000000004</v>
      </c>
      <c r="AB40" s="243">
        <v>0.65853620000000002</v>
      </c>
      <c r="AC40" s="243">
        <v>0.66017079999999995</v>
      </c>
      <c r="AD40" s="243">
        <v>0.67140979999999995</v>
      </c>
      <c r="AE40" s="243">
        <v>0.66898060000000004</v>
      </c>
      <c r="AF40" s="243">
        <v>0.66622650000000005</v>
      </c>
      <c r="AG40" s="243">
        <v>0.65485020000000005</v>
      </c>
      <c r="AH40" s="243">
        <v>0.64989267737</v>
      </c>
      <c r="AI40" s="243">
        <v>0.65428077737000001</v>
      </c>
      <c r="AJ40" s="243">
        <v>0.65609897737</v>
      </c>
      <c r="AK40" s="243">
        <v>0.65869077737000004</v>
      </c>
      <c r="AL40" s="243">
        <v>0.66050081186999998</v>
      </c>
      <c r="AM40" s="243">
        <v>0.65275904120999995</v>
      </c>
      <c r="AN40" s="243">
        <v>0.65368284120999998</v>
      </c>
      <c r="AO40" s="243">
        <v>0.66093974120999999</v>
      </c>
      <c r="AP40" s="243">
        <v>0.65439424121000001</v>
      </c>
      <c r="AQ40" s="243">
        <v>0.68965694120999999</v>
      </c>
      <c r="AR40" s="243">
        <v>0.68812964120999998</v>
      </c>
      <c r="AS40" s="243">
        <v>0.66336204120999998</v>
      </c>
      <c r="AT40" s="243">
        <v>0.67188800000000004</v>
      </c>
      <c r="AU40" s="243">
        <v>0.66484834121000003</v>
      </c>
      <c r="AV40" s="243">
        <v>0.66328164120999999</v>
      </c>
      <c r="AW40" s="243">
        <v>0.66808271744000003</v>
      </c>
      <c r="AX40" s="243">
        <v>0.66878270231000003</v>
      </c>
      <c r="AY40" s="243">
        <v>0.68811797913999995</v>
      </c>
      <c r="AZ40" s="367">
        <v>0.6895276025</v>
      </c>
      <c r="BA40" s="367">
        <v>0.69380331065</v>
      </c>
      <c r="BB40" s="367">
        <v>0.68912932817000006</v>
      </c>
      <c r="BC40" s="367">
        <v>0.69044769900000003</v>
      </c>
      <c r="BD40" s="367">
        <v>0.68889196905000005</v>
      </c>
      <c r="BE40" s="367">
        <v>0.69021982322999997</v>
      </c>
      <c r="BF40" s="367">
        <v>0.68873579053</v>
      </c>
      <c r="BG40" s="367">
        <v>0.68872987183000001</v>
      </c>
      <c r="BH40" s="367">
        <v>0.69023042242999999</v>
      </c>
      <c r="BI40" s="367">
        <v>0.68897135892000005</v>
      </c>
      <c r="BJ40" s="367">
        <v>0.69066048820000003</v>
      </c>
      <c r="BK40" s="367">
        <v>0.65319354528999996</v>
      </c>
      <c r="BL40" s="367">
        <v>0.65459928695000003</v>
      </c>
      <c r="BM40" s="367">
        <v>0.65888324169000001</v>
      </c>
      <c r="BN40" s="367">
        <v>0.6542075007</v>
      </c>
      <c r="BO40" s="367">
        <v>0.65552784361000005</v>
      </c>
      <c r="BP40" s="367">
        <v>0.65396609665000005</v>
      </c>
      <c r="BQ40" s="367">
        <v>0.65529498204000003</v>
      </c>
      <c r="BR40" s="367">
        <v>0.65381376194999996</v>
      </c>
      <c r="BS40" s="367">
        <v>0.65380512892999998</v>
      </c>
      <c r="BT40" s="367">
        <v>0.65530864644999998</v>
      </c>
      <c r="BU40" s="367">
        <v>0.65405027717999997</v>
      </c>
      <c r="BV40" s="367">
        <v>0.65573785489000003</v>
      </c>
    </row>
    <row r="41" spans="1:74" ht="11.15" customHeight="1" x14ac:dyDescent="0.25">
      <c r="A41" s="158" t="s">
        <v>1012</v>
      </c>
      <c r="B41" s="169" t="s">
        <v>1011</v>
      </c>
      <c r="C41" s="243">
        <v>0.14934545058000001</v>
      </c>
      <c r="D41" s="243">
        <v>0.15441338017</v>
      </c>
      <c r="E41" s="243">
        <v>0.15347612566999999</v>
      </c>
      <c r="F41" s="243">
        <v>0.157076674</v>
      </c>
      <c r="G41" s="243">
        <v>0.16249814233000001</v>
      </c>
      <c r="H41" s="243">
        <v>0.15871147766999999</v>
      </c>
      <c r="I41" s="243">
        <v>0.16258124333000001</v>
      </c>
      <c r="J41" s="243">
        <v>0.15897418050000001</v>
      </c>
      <c r="K41" s="243">
        <v>0.15499803333000001</v>
      </c>
      <c r="L41" s="243">
        <v>0.15737857666999999</v>
      </c>
      <c r="M41" s="243">
        <v>0.15700700382999999</v>
      </c>
      <c r="N41" s="243">
        <v>0.15858143383000001</v>
      </c>
      <c r="O41" s="243">
        <v>0.15649420750000001</v>
      </c>
      <c r="P41" s="243">
        <v>0.15028043366999999</v>
      </c>
      <c r="Q41" s="243">
        <v>0.15569391317</v>
      </c>
      <c r="R41" s="243">
        <v>0.1515197365</v>
      </c>
      <c r="S41" s="243">
        <v>0.15614186817</v>
      </c>
      <c r="T41" s="243">
        <v>0.15116222317</v>
      </c>
      <c r="U41" s="243">
        <v>0.16143501817</v>
      </c>
      <c r="V41" s="243">
        <v>0.17078794983000001</v>
      </c>
      <c r="W41" s="243">
        <v>0.17806088649999999</v>
      </c>
      <c r="X41" s="243">
        <v>0.17435210649999999</v>
      </c>
      <c r="Y41" s="243">
        <v>0.17173773482999999</v>
      </c>
      <c r="Z41" s="243">
        <v>0.17198991150000001</v>
      </c>
      <c r="AA41" s="243">
        <v>0.16730964933</v>
      </c>
      <c r="AB41" s="243">
        <v>0.16272318332999999</v>
      </c>
      <c r="AC41" s="243">
        <v>0.15232433433000001</v>
      </c>
      <c r="AD41" s="243">
        <v>0.15415143033000001</v>
      </c>
      <c r="AE41" s="243">
        <v>0.15589967699999999</v>
      </c>
      <c r="AF41" s="243">
        <v>0.160555222</v>
      </c>
      <c r="AG41" s="243">
        <v>0.15794232033</v>
      </c>
      <c r="AH41" s="243">
        <v>0.14966812733000001</v>
      </c>
      <c r="AI41" s="243">
        <v>0.15608389967</v>
      </c>
      <c r="AJ41" s="243">
        <v>0.16064390033000001</v>
      </c>
      <c r="AK41" s="243">
        <v>0.15763070428000001</v>
      </c>
      <c r="AL41" s="243">
        <v>0.151073121</v>
      </c>
      <c r="AM41" s="243">
        <v>0.15394946232000001</v>
      </c>
      <c r="AN41" s="243">
        <v>0.15982827893000001</v>
      </c>
      <c r="AO41" s="243">
        <v>0.15084302399999999</v>
      </c>
      <c r="AP41" s="243">
        <v>0.15502636567</v>
      </c>
      <c r="AQ41" s="243">
        <v>0.15337201735</v>
      </c>
      <c r="AR41" s="243">
        <v>0.15522743899999999</v>
      </c>
      <c r="AS41" s="243">
        <v>0.15683343297999999</v>
      </c>
      <c r="AT41" s="243">
        <v>0.15813099999999999</v>
      </c>
      <c r="AU41" s="243">
        <v>0.16265841620999999</v>
      </c>
      <c r="AV41" s="243">
        <v>0.15949658954000001</v>
      </c>
      <c r="AW41" s="243">
        <v>0.15148937889</v>
      </c>
      <c r="AX41" s="243">
        <v>0.14504393870999999</v>
      </c>
      <c r="AY41" s="243">
        <v>0.14225309618000001</v>
      </c>
      <c r="AZ41" s="367">
        <v>0.16</v>
      </c>
      <c r="BA41" s="367">
        <v>0.16</v>
      </c>
      <c r="BB41" s="367">
        <v>0.16</v>
      </c>
      <c r="BC41" s="367">
        <v>0.16</v>
      </c>
      <c r="BD41" s="367">
        <v>0.16</v>
      </c>
      <c r="BE41" s="367">
        <v>0.16</v>
      </c>
      <c r="BF41" s="367">
        <v>0.16</v>
      </c>
      <c r="BG41" s="367">
        <v>0.16</v>
      </c>
      <c r="BH41" s="367">
        <v>0.16</v>
      </c>
      <c r="BI41" s="367">
        <v>0.16</v>
      </c>
      <c r="BJ41" s="367">
        <v>0.16</v>
      </c>
      <c r="BK41" s="367">
        <v>0.16500000000000001</v>
      </c>
      <c r="BL41" s="367">
        <v>0.16500000000000001</v>
      </c>
      <c r="BM41" s="367">
        <v>0.16500000000000001</v>
      </c>
      <c r="BN41" s="367">
        <v>0.16500000000000001</v>
      </c>
      <c r="BO41" s="367">
        <v>0.16500000000000001</v>
      </c>
      <c r="BP41" s="367">
        <v>0.16500000000000001</v>
      </c>
      <c r="BQ41" s="367">
        <v>0.17</v>
      </c>
      <c r="BR41" s="367">
        <v>0.17</v>
      </c>
      <c r="BS41" s="367">
        <v>0.17</v>
      </c>
      <c r="BT41" s="367">
        <v>0.17</v>
      </c>
      <c r="BU41" s="367">
        <v>0.17</v>
      </c>
      <c r="BV41" s="367">
        <v>0.17</v>
      </c>
    </row>
    <row r="42" spans="1:74" ht="11.15" customHeight="1" x14ac:dyDescent="0.2">
      <c r="C42" s="216"/>
      <c r="D42" s="216"/>
      <c r="E42" s="216"/>
      <c r="F42" s="216"/>
      <c r="G42" s="216"/>
      <c r="H42" s="216"/>
      <c r="I42" s="216"/>
      <c r="J42" s="216"/>
      <c r="K42" s="216"/>
      <c r="L42" s="216"/>
      <c r="M42" s="216"/>
      <c r="N42" s="216"/>
      <c r="O42" s="216"/>
      <c r="P42" s="216"/>
      <c r="Q42" s="216"/>
      <c r="R42" s="216"/>
      <c r="S42" s="216"/>
      <c r="T42" s="216"/>
      <c r="U42" s="216"/>
      <c r="V42" s="216"/>
      <c r="W42" s="216"/>
      <c r="X42" s="216"/>
      <c r="Y42" s="216"/>
      <c r="Z42" s="216"/>
      <c r="AA42" s="216"/>
      <c r="AB42" s="216"/>
      <c r="AC42" s="216"/>
      <c r="AD42" s="216"/>
      <c r="AE42" s="216"/>
      <c r="AF42" s="216"/>
      <c r="AG42" s="216"/>
      <c r="AH42" s="216"/>
      <c r="AI42" s="216"/>
      <c r="AJ42" s="216"/>
      <c r="AK42" s="216"/>
      <c r="AL42" s="216"/>
      <c r="AM42" s="216"/>
      <c r="AN42" s="216"/>
      <c r="AO42" s="216"/>
      <c r="AP42" s="216"/>
      <c r="AQ42" s="216"/>
      <c r="AR42" s="216"/>
      <c r="AS42" s="216"/>
      <c r="AT42" s="216"/>
      <c r="AU42" s="216"/>
      <c r="AV42" s="216"/>
      <c r="AW42" s="216"/>
      <c r="AX42" s="216"/>
      <c r="AY42" s="216"/>
      <c r="AZ42" s="442"/>
      <c r="BA42" s="442"/>
      <c r="BB42" s="442"/>
      <c r="BC42" s="442"/>
      <c r="BD42" s="442"/>
      <c r="BE42" s="442"/>
      <c r="BF42" s="442"/>
      <c r="BG42" s="442"/>
      <c r="BH42" s="442"/>
      <c r="BI42" s="442"/>
      <c r="BJ42" s="368"/>
      <c r="BK42" s="368"/>
      <c r="BL42" s="368"/>
      <c r="BM42" s="368"/>
      <c r="BN42" s="368"/>
      <c r="BO42" s="368"/>
      <c r="BP42" s="368"/>
      <c r="BQ42" s="368"/>
      <c r="BR42" s="368"/>
      <c r="BS42" s="368"/>
      <c r="BT42" s="368"/>
      <c r="BU42" s="368"/>
      <c r="BV42" s="368"/>
    </row>
    <row r="43" spans="1:74" ht="11.15" customHeight="1" x14ac:dyDescent="0.25">
      <c r="A43" s="158" t="s">
        <v>369</v>
      </c>
      <c r="B43" s="168" t="s">
        <v>78</v>
      </c>
      <c r="C43" s="243">
        <v>64.428044010999997</v>
      </c>
      <c r="D43" s="243">
        <v>64.252783164999997</v>
      </c>
      <c r="E43" s="243">
        <v>64.73270325</v>
      </c>
      <c r="F43" s="243">
        <v>65.007835643999996</v>
      </c>
      <c r="G43" s="243">
        <v>65.151294715999995</v>
      </c>
      <c r="H43" s="243">
        <v>65.477177303000005</v>
      </c>
      <c r="I43" s="243">
        <v>65.388590905000001</v>
      </c>
      <c r="J43" s="243">
        <v>66.289212014</v>
      </c>
      <c r="K43" s="243">
        <v>66.215310634999994</v>
      </c>
      <c r="L43" s="243">
        <v>66.647692444</v>
      </c>
      <c r="M43" s="243">
        <v>67.462928887999993</v>
      </c>
      <c r="N43" s="243">
        <v>67.221040880000004</v>
      </c>
      <c r="O43" s="243">
        <v>67.202979103999994</v>
      </c>
      <c r="P43" s="243">
        <v>66.767804002000005</v>
      </c>
      <c r="Q43" s="243">
        <v>66.810833967999997</v>
      </c>
      <c r="R43" s="243">
        <v>64.177415256000003</v>
      </c>
      <c r="S43" s="243">
        <v>58.815506118000002</v>
      </c>
      <c r="T43" s="243">
        <v>60.909266070999998</v>
      </c>
      <c r="U43" s="243">
        <v>62.130844547000002</v>
      </c>
      <c r="V43" s="243">
        <v>62.068710688000003</v>
      </c>
      <c r="W43" s="243">
        <v>62.038290382</v>
      </c>
      <c r="X43" s="243">
        <v>61.996169977999998</v>
      </c>
      <c r="Y43" s="243">
        <v>62.883805002000003</v>
      </c>
      <c r="Z43" s="243">
        <v>62.630321434000003</v>
      </c>
      <c r="AA43" s="243">
        <v>63.265664844</v>
      </c>
      <c r="AB43" s="243">
        <v>60.413838513000002</v>
      </c>
      <c r="AC43" s="243">
        <v>63.546376631000001</v>
      </c>
      <c r="AD43" s="243">
        <v>63.630067255</v>
      </c>
      <c r="AE43" s="243">
        <v>64.085723291999997</v>
      </c>
      <c r="AF43" s="243">
        <v>64.107407684999998</v>
      </c>
      <c r="AG43" s="243">
        <v>64.862767738000002</v>
      </c>
      <c r="AH43" s="243">
        <v>64.338609031000004</v>
      </c>
      <c r="AI43" s="243">
        <v>64.156378380000007</v>
      </c>
      <c r="AJ43" s="243">
        <v>65.239283510000007</v>
      </c>
      <c r="AK43" s="243">
        <v>65.584802613999997</v>
      </c>
      <c r="AL43" s="243">
        <v>64.875858776000001</v>
      </c>
      <c r="AM43" s="243">
        <v>64.632536864000002</v>
      </c>
      <c r="AN43" s="243">
        <v>64.870295306000003</v>
      </c>
      <c r="AO43" s="243">
        <v>65.728434183000005</v>
      </c>
      <c r="AP43" s="243">
        <v>64.607955501000006</v>
      </c>
      <c r="AQ43" s="243">
        <v>65.006710499999997</v>
      </c>
      <c r="AR43" s="243">
        <v>65.336896690000003</v>
      </c>
      <c r="AS43" s="243">
        <v>66.279658252000004</v>
      </c>
      <c r="AT43" s="243">
        <v>65.888939281000006</v>
      </c>
      <c r="AU43" s="243">
        <v>66.111216423000002</v>
      </c>
      <c r="AV43" s="243">
        <v>66.728237321999998</v>
      </c>
      <c r="AW43" s="243">
        <v>67.252485637000007</v>
      </c>
      <c r="AX43" s="243">
        <v>66.860480652000007</v>
      </c>
      <c r="AY43" s="243">
        <v>67.104566094000006</v>
      </c>
      <c r="AZ43" s="367">
        <v>66.657388738999998</v>
      </c>
      <c r="BA43" s="367">
        <v>66.362273985000002</v>
      </c>
      <c r="BB43" s="367">
        <v>66.194087725000003</v>
      </c>
      <c r="BC43" s="367">
        <v>66.484406148000005</v>
      </c>
      <c r="BD43" s="367">
        <v>67.134676518999996</v>
      </c>
      <c r="BE43" s="367">
        <v>67.513070419000002</v>
      </c>
      <c r="BF43" s="367">
        <v>67.249449694999996</v>
      </c>
      <c r="BG43" s="367">
        <v>67.024408003999994</v>
      </c>
      <c r="BH43" s="367">
        <v>67.393528458000006</v>
      </c>
      <c r="BI43" s="367">
        <v>67.695957403999998</v>
      </c>
      <c r="BJ43" s="367">
        <v>67.394087192000001</v>
      </c>
      <c r="BK43" s="367">
        <v>67.055068719000005</v>
      </c>
      <c r="BL43" s="367">
        <v>67.153942713000006</v>
      </c>
      <c r="BM43" s="367">
        <v>67.207944967000003</v>
      </c>
      <c r="BN43" s="367">
        <v>67.417734039999999</v>
      </c>
      <c r="BO43" s="367">
        <v>67.644340538999998</v>
      </c>
      <c r="BP43" s="367">
        <v>67.964000756999994</v>
      </c>
      <c r="BQ43" s="367">
        <v>68.307894345999998</v>
      </c>
      <c r="BR43" s="367">
        <v>68.074938392999996</v>
      </c>
      <c r="BS43" s="367">
        <v>67.909606937000007</v>
      </c>
      <c r="BT43" s="367">
        <v>68.308647398000005</v>
      </c>
      <c r="BU43" s="367">
        <v>68.631054993999996</v>
      </c>
      <c r="BV43" s="367">
        <v>68.448747529000002</v>
      </c>
    </row>
    <row r="44" spans="1:74" ht="11.15" customHeight="1" x14ac:dyDescent="0.25">
      <c r="B44" s="168"/>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367"/>
      <c r="BA44" s="367"/>
      <c r="BB44" s="367"/>
      <c r="BC44" s="367"/>
      <c r="BD44" s="367"/>
      <c r="BE44" s="367"/>
      <c r="BF44" s="367"/>
      <c r="BG44" s="367"/>
      <c r="BH44" s="367"/>
      <c r="BI44" s="367"/>
      <c r="BJ44" s="367"/>
      <c r="BK44" s="367"/>
      <c r="BL44" s="367"/>
      <c r="BM44" s="367"/>
      <c r="BN44" s="367"/>
      <c r="BO44" s="367"/>
      <c r="BP44" s="367"/>
      <c r="BQ44" s="367"/>
      <c r="BR44" s="367"/>
      <c r="BS44" s="367"/>
      <c r="BT44" s="367"/>
      <c r="BU44" s="367"/>
      <c r="BV44" s="367"/>
    </row>
    <row r="45" spans="1:74" ht="11.15" customHeight="1" x14ac:dyDescent="0.25">
      <c r="A45" s="158" t="s">
        <v>368</v>
      </c>
      <c r="B45" s="168" t="s">
        <v>377</v>
      </c>
      <c r="C45" s="243">
        <v>5.338386388</v>
      </c>
      <c r="D45" s="243">
        <v>5.3449057255000003</v>
      </c>
      <c r="E45" s="243">
        <v>5.3809038984999997</v>
      </c>
      <c r="F45" s="243">
        <v>5.3902071961000004</v>
      </c>
      <c r="G45" s="243">
        <v>5.3739942280999999</v>
      </c>
      <c r="H45" s="243">
        <v>5.3726354953</v>
      </c>
      <c r="I45" s="243">
        <v>5.3658350881999999</v>
      </c>
      <c r="J45" s="243">
        <v>5.3514304044000003</v>
      </c>
      <c r="K45" s="243">
        <v>5.3124199303999999</v>
      </c>
      <c r="L45" s="243">
        <v>5.2713858673000002</v>
      </c>
      <c r="M45" s="243">
        <v>5.2796606609000003</v>
      </c>
      <c r="N45" s="243">
        <v>5.3050773374000002</v>
      </c>
      <c r="O45" s="243">
        <v>5.1282112971</v>
      </c>
      <c r="P45" s="243">
        <v>5.0986334880999999</v>
      </c>
      <c r="Q45" s="243">
        <v>5.0671861823000004</v>
      </c>
      <c r="R45" s="243">
        <v>5.0960327016000004</v>
      </c>
      <c r="S45" s="243">
        <v>5.0174187713</v>
      </c>
      <c r="T45" s="243">
        <v>5.0227210002999998</v>
      </c>
      <c r="U45" s="243">
        <v>5.0339790612000002</v>
      </c>
      <c r="V45" s="243">
        <v>5.0729653361000002</v>
      </c>
      <c r="W45" s="243">
        <v>5.1558536939000001</v>
      </c>
      <c r="X45" s="243">
        <v>5.1392828150999996</v>
      </c>
      <c r="Y45" s="243">
        <v>5.1642449644999999</v>
      </c>
      <c r="Z45" s="243">
        <v>5.1766871983999998</v>
      </c>
      <c r="AA45" s="243">
        <v>5.2945099918</v>
      </c>
      <c r="AB45" s="243">
        <v>5.2401581888999997</v>
      </c>
      <c r="AC45" s="243">
        <v>5.2569250823000004</v>
      </c>
      <c r="AD45" s="243">
        <v>5.3669592348000004</v>
      </c>
      <c r="AE45" s="243">
        <v>5.3980350282999998</v>
      </c>
      <c r="AF45" s="243">
        <v>5.3980760667999999</v>
      </c>
      <c r="AG45" s="243">
        <v>5.4340760668000003</v>
      </c>
      <c r="AH45" s="243">
        <v>5.4436923936000001</v>
      </c>
      <c r="AI45" s="243">
        <v>5.4504564310000001</v>
      </c>
      <c r="AJ45" s="243">
        <v>5.4597204684999996</v>
      </c>
      <c r="AK45" s="243">
        <v>5.3742598256000003</v>
      </c>
      <c r="AL45" s="243">
        <v>5.4797878940000002</v>
      </c>
      <c r="AM45" s="243">
        <v>5.6217995945999997</v>
      </c>
      <c r="AN45" s="243">
        <v>5.5349177997999996</v>
      </c>
      <c r="AO45" s="243">
        <v>5.5089234011999997</v>
      </c>
      <c r="AP45" s="243">
        <v>5.428289629</v>
      </c>
      <c r="AQ45" s="243">
        <v>5.4241672973000004</v>
      </c>
      <c r="AR45" s="243">
        <v>5.4438676960999999</v>
      </c>
      <c r="AS45" s="243">
        <v>5.4758851686999996</v>
      </c>
      <c r="AT45" s="243">
        <v>5.496937</v>
      </c>
      <c r="AU45" s="243">
        <v>5.4620172996000003</v>
      </c>
      <c r="AV45" s="243">
        <v>5.4490727961000003</v>
      </c>
      <c r="AW45" s="243">
        <v>5.5139889533000002</v>
      </c>
      <c r="AX45" s="243">
        <v>5.5914326724999999</v>
      </c>
      <c r="AY45" s="243">
        <v>5.5537071010999997</v>
      </c>
      <c r="AZ45" s="367">
        <v>5.4677626698999999</v>
      </c>
      <c r="BA45" s="367">
        <v>5.4415298214999996</v>
      </c>
      <c r="BB45" s="367">
        <v>5.3605735299999999</v>
      </c>
      <c r="BC45" s="367">
        <v>5.3520297882000003</v>
      </c>
      <c r="BD45" s="367">
        <v>5.3677694901999997</v>
      </c>
      <c r="BE45" s="367">
        <v>5.3950120845000002</v>
      </c>
      <c r="BF45" s="367">
        <v>5.4161291910999996</v>
      </c>
      <c r="BG45" s="367">
        <v>5.3812196351999999</v>
      </c>
      <c r="BH45" s="367">
        <v>5.3679458865000003</v>
      </c>
      <c r="BI45" s="367">
        <v>5.4321902415999999</v>
      </c>
      <c r="BJ45" s="367">
        <v>5.5099518505000002</v>
      </c>
      <c r="BK45" s="367">
        <v>5.5946346694000004</v>
      </c>
      <c r="BL45" s="367">
        <v>5.5088416438000003</v>
      </c>
      <c r="BM45" s="367">
        <v>5.4822783282999996</v>
      </c>
      <c r="BN45" s="367">
        <v>5.4013891679999997</v>
      </c>
      <c r="BO45" s="367">
        <v>5.3927643657999997</v>
      </c>
      <c r="BP45" s="367">
        <v>5.4087404978000002</v>
      </c>
      <c r="BQ45" s="367">
        <v>5.4359395037000002</v>
      </c>
      <c r="BR45" s="367">
        <v>5.4569422789999997</v>
      </c>
      <c r="BS45" s="367">
        <v>5.4221380457999997</v>
      </c>
      <c r="BT45" s="367">
        <v>5.4087439154999997</v>
      </c>
      <c r="BU45" s="367">
        <v>5.4729582335</v>
      </c>
      <c r="BV45" s="367">
        <v>5.550779082</v>
      </c>
    </row>
    <row r="46" spans="1:74" ht="11.15" customHeight="1" x14ac:dyDescent="0.25">
      <c r="A46" s="158" t="s">
        <v>370</v>
      </c>
      <c r="B46" s="168" t="s">
        <v>378</v>
      </c>
      <c r="C46" s="243">
        <v>69.766430399000001</v>
      </c>
      <c r="D46" s="243">
        <v>69.597688891000004</v>
      </c>
      <c r="E46" s="243">
        <v>70.113607149000003</v>
      </c>
      <c r="F46" s="243">
        <v>70.398042840000002</v>
      </c>
      <c r="G46" s="243">
        <v>70.525288943999996</v>
      </c>
      <c r="H46" s="243">
        <v>70.849812799000006</v>
      </c>
      <c r="I46" s="243">
        <v>70.754425992999998</v>
      </c>
      <c r="J46" s="243">
        <v>71.640642419000002</v>
      </c>
      <c r="K46" s="243">
        <v>71.527730566000002</v>
      </c>
      <c r="L46" s="243">
        <v>71.919078311000007</v>
      </c>
      <c r="M46" s="243">
        <v>72.742589549000002</v>
      </c>
      <c r="N46" s="243">
        <v>72.526118217000004</v>
      </c>
      <c r="O46" s="243">
        <v>72.331190401000001</v>
      </c>
      <c r="P46" s="243">
        <v>71.866437489999996</v>
      </c>
      <c r="Q46" s="243">
        <v>71.878020149999998</v>
      </c>
      <c r="R46" s="243">
        <v>69.273447958000006</v>
      </c>
      <c r="S46" s="243">
        <v>63.832924888999997</v>
      </c>
      <c r="T46" s="243">
        <v>65.931987070999995</v>
      </c>
      <c r="U46" s="243">
        <v>67.164823608000006</v>
      </c>
      <c r="V46" s="243">
        <v>67.141676024000006</v>
      </c>
      <c r="W46" s="243">
        <v>67.194144076000001</v>
      </c>
      <c r="X46" s="243">
        <v>67.135452792999999</v>
      </c>
      <c r="Y46" s="243">
        <v>68.048049965999994</v>
      </c>
      <c r="Z46" s="243">
        <v>67.807008632000006</v>
      </c>
      <c r="AA46" s="243">
        <v>68.560174836000002</v>
      </c>
      <c r="AB46" s="243">
        <v>65.653996702000001</v>
      </c>
      <c r="AC46" s="243">
        <v>68.803301712999996</v>
      </c>
      <c r="AD46" s="243">
        <v>68.997026489000007</v>
      </c>
      <c r="AE46" s="243">
        <v>69.483758320999996</v>
      </c>
      <c r="AF46" s="243">
        <v>69.505483752000004</v>
      </c>
      <c r="AG46" s="243">
        <v>70.296843804999995</v>
      </c>
      <c r="AH46" s="243">
        <v>69.782301425</v>
      </c>
      <c r="AI46" s="243">
        <v>69.606834810999999</v>
      </c>
      <c r="AJ46" s="243">
        <v>70.699003978999997</v>
      </c>
      <c r="AK46" s="243">
        <v>70.959062439999997</v>
      </c>
      <c r="AL46" s="243">
        <v>70.355646669999999</v>
      </c>
      <c r="AM46" s="243">
        <v>70.254336457999997</v>
      </c>
      <c r="AN46" s="243">
        <v>70.405213105000001</v>
      </c>
      <c r="AO46" s="243">
        <v>71.237357584999998</v>
      </c>
      <c r="AP46" s="243">
        <v>70.036245129999998</v>
      </c>
      <c r="AQ46" s="243">
        <v>70.430877796999994</v>
      </c>
      <c r="AR46" s="243">
        <v>70.780764386000001</v>
      </c>
      <c r="AS46" s="243">
        <v>71.755543419999995</v>
      </c>
      <c r="AT46" s="243">
        <v>71.385876280999994</v>
      </c>
      <c r="AU46" s="243">
        <v>71.573233723000001</v>
      </c>
      <c r="AV46" s="243">
        <v>72.177310117999994</v>
      </c>
      <c r="AW46" s="243">
        <v>72.766474591000005</v>
      </c>
      <c r="AX46" s="243">
        <v>72.451913324000003</v>
      </c>
      <c r="AY46" s="243">
        <v>72.658273195000007</v>
      </c>
      <c r="AZ46" s="367">
        <v>72.125151408999997</v>
      </c>
      <c r="BA46" s="367">
        <v>71.803803806999994</v>
      </c>
      <c r="BB46" s="367">
        <v>71.554661254999999</v>
      </c>
      <c r="BC46" s="367">
        <v>71.836435936000001</v>
      </c>
      <c r="BD46" s="367">
        <v>72.502446008999996</v>
      </c>
      <c r="BE46" s="367">
        <v>72.908082504000006</v>
      </c>
      <c r="BF46" s="367">
        <v>72.665578886000006</v>
      </c>
      <c r="BG46" s="367">
        <v>72.405627639000002</v>
      </c>
      <c r="BH46" s="367">
        <v>72.761474344999996</v>
      </c>
      <c r="BI46" s="367">
        <v>73.128147646000002</v>
      </c>
      <c r="BJ46" s="367">
        <v>72.904039042999997</v>
      </c>
      <c r="BK46" s="367">
        <v>72.649703388000006</v>
      </c>
      <c r="BL46" s="367">
        <v>72.662784357000007</v>
      </c>
      <c r="BM46" s="367">
        <v>72.690223294999996</v>
      </c>
      <c r="BN46" s="367">
        <v>72.819123207999993</v>
      </c>
      <c r="BO46" s="367">
        <v>73.037104904000003</v>
      </c>
      <c r="BP46" s="367">
        <v>73.372741254000005</v>
      </c>
      <c r="BQ46" s="367">
        <v>73.743833850000001</v>
      </c>
      <c r="BR46" s="367">
        <v>73.531880672</v>
      </c>
      <c r="BS46" s="367">
        <v>73.331744982999993</v>
      </c>
      <c r="BT46" s="367">
        <v>73.717391313999997</v>
      </c>
      <c r="BU46" s="367">
        <v>74.104013227999999</v>
      </c>
      <c r="BV46" s="367">
        <v>73.999526610999993</v>
      </c>
    </row>
    <row r="47" spans="1:74" ht="11.15" customHeight="1" x14ac:dyDescent="0.25">
      <c r="B47" s="168"/>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367"/>
      <c r="BA47" s="367"/>
      <c r="BB47" s="367"/>
      <c r="BC47" s="367"/>
      <c r="BD47" s="367"/>
      <c r="BE47" s="367"/>
      <c r="BF47" s="367"/>
      <c r="BG47" s="367"/>
      <c r="BH47" s="367"/>
      <c r="BI47" s="367"/>
      <c r="BJ47" s="367"/>
      <c r="BK47" s="367"/>
      <c r="BL47" s="367"/>
      <c r="BM47" s="367"/>
      <c r="BN47" s="367"/>
      <c r="BO47" s="367"/>
      <c r="BP47" s="367"/>
      <c r="BQ47" s="367"/>
      <c r="BR47" s="367"/>
      <c r="BS47" s="367"/>
      <c r="BT47" s="367"/>
      <c r="BU47" s="367"/>
      <c r="BV47" s="367"/>
    </row>
    <row r="48" spans="1:74" ht="11.15" customHeight="1" x14ac:dyDescent="0.25">
      <c r="A48" s="158" t="s">
        <v>890</v>
      </c>
      <c r="B48" s="170" t="s">
        <v>891</v>
      </c>
      <c r="C48" s="244">
        <v>0.27600000000000002</v>
      </c>
      <c r="D48" s="244">
        <v>0.61199999999999999</v>
      </c>
      <c r="E48" s="244">
        <v>0.26300000000000001</v>
      </c>
      <c r="F48" s="244">
        <v>0.25</v>
      </c>
      <c r="G48" s="244">
        <v>0.316</v>
      </c>
      <c r="H48" s="244">
        <v>0.26</v>
      </c>
      <c r="I48" s="244">
        <v>0.69699999999999995</v>
      </c>
      <c r="J48" s="244">
        <v>0.191</v>
      </c>
      <c r="K48" s="244">
        <v>0.34699999999999998</v>
      </c>
      <c r="L48" s="244">
        <v>0.42691935483999999</v>
      </c>
      <c r="M48" s="244">
        <v>0.28799999999999998</v>
      </c>
      <c r="N48" s="244">
        <v>0.26800000000000002</v>
      </c>
      <c r="O48" s="244">
        <v>0.184</v>
      </c>
      <c r="P48" s="244">
        <v>0.19804827586000001</v>
      </c>
      <c r="Q48" s="244">
        <v>0.17322580644999999</v>
      </c>
      <c r="R48" s="244">
        <v>0.89100000000000001</v>
      </c>
      <c r="S48" s="244">
        <v>0.94799999999999995</v>
      </c>
      <c r="T48" s="244">
        <v>1.0029999999999999</v>
      </c>
      <c r="U48" s="244">
        <v>0.75036000000000003</v>
      </c>
      <c r="V48" s="244">
        <v>0.91654999999999998</v>
      </c>
      <c r="W48" s="244">
        <v>0.47603000000000001</v>
      </c>
      <c r="X48" s="244">
        <v>0.94864999999999999</v>
      </c>
      <c r="Y48" s="244">
        <v>0.436</v>
      </c>
      <c r="Z48" s="244">
        <v>0.46500000000000002</v>
      </c>
      <c r="AA48" s="244">
        <v>0.32580645160999999</v>
      </c>
      <c r="AB48" s="244">
        <v>1.2609999999999999</v>
      </c>
      <c r="AC48" s="244">
        <v>0.30499999999999999</v>
      </c>
      <c r="AD48" s="244">
        <v>0.66600000000000004</v>
      </c>
      <c r="AE48" s="244">
        <v>0.44900000000000001</v>
      </c>
      <c r="AF48" s="244">
        <v>0.39600000000000002</v>
      </c>
      <c r="AG48" s="244">
        <v>0.17499999999999999</v>
      </c>
      <c r="AH48" s="244">
        <v>0.82799999999999996</v>
      </c>
      <c r="AI48" s="244">
        <v>1.4179999999999999</v>
      </c>
      <c r="AJ48" s="244">
        <v>0.73099999999999998</v>
      </c>
      <c r="AK48" s="244">
        <v>0.7</v>
      </c>
      <c r="AL48" s="244">
        <v>1.1579999999999999</v>
      </c>
      <c r="AM48" s="244">
        <v>1.0609999999999999</v>
      </c>
      <c r="AN48" s="244">
        <v>0.41599999999999998</v>
      </c>
      <c r="AO48" s="244">
        <v>0.76100000000000001</v>
      </c>
      <c r="AP48" s="244">
        <v>1.746</v>
      </c>
      <c r="AQ48" s="244">
        <v>1.4410000000000001</v>
      </c>
      <c r="AR48" s="244">
        <v>0.73350000000000004</v>
      </c>
      <c r="AS48" s="244">
        <v>0.65600000000000003</v>
      </c>
      <c r="AT48" s="244">
        <v>0.90300000000000002</v>
      </c>
      <c r="AU48" s="244">
        <v>0.78500000000000003</v>
      </c>
      <c r="AV48" s="244">
        <v>0.55349999999999999</v>
      </c>
      <c r="AW48" s="244">
        <v>0.46429999999999999</v>
      </c>
      <c r="AX48" s="244">
        <v>0.66131935484000004</v>
      </c>
      <c r="AY48" s="244">
        <v>0.74339999999999995</v>
      </c>
      <c r="AZ48" s="558" t="s">
        <v>1403</v>
      </c>
      <c r="BA48" s="558" t="s">
        <v>1403</v>
      </c>
      <c r="BB48" s="558" t="s">
        <v>1403</v>
      </c>
      <c r="BC48" s="558" t="s">
        <v>1403</v>
      </c>
      <c r="BD48" s="558" t="s">
        <v>1403</v>
      </c>
      <c r="BE48" s="558" t="s">
        <v>1403</v>
      </c>
      <c r="BF48" s="558" t="s">
        <v>1403</v>
      </c>
      <c r="BG48" s="558" t="s">
        <v>1403</v>
      </c>
      <c r="BH48" s="558" t="s">
        <v>1403</v>
      </c>
      <c r="BI48" s="558" t="s">
        <v>1403</v>
      </c>
      <c r="BJ48" s="558" t="s">
        <v>1403</v>
      </c>
      <c r="BK48" s="558" t="s">
        <v>1403</v>
      </c>
      <c r="BL48" s="558" t="s">
        <v>1403</v>
      </c>
      <c r="BM48" s="558" t="s">
        <v>1403</v>
      </c>
      <c r="BN48" s="558" t="s">
        <v>1403</v>
      </c>
      <c r="BO48" s="558" t="s">
        <v>1403</v>
      </c>
      <c r="BP48" s="558" t="s">
        <v>1403</v>
      </c>
      <c r="BQ48" s="558" t="s">
        <v>1403</v>
      </c>
      <c r="BR48" s="558" t="s">
        <v>1403</v>
      </c>
      <c r="BS48" s="558" t="s">
        <v>1403</v>
      </c>
      <c r="BT48" s="558" t="s">
        <v>1403</v>
      </c>
      <c r="BU48" s="558" t="s">
        <v>1403</v>
      </c>
      <c r="BV48" s="558" t="s">
        <v>1403</v>
      </c>
    </row>
    <row r="49" spans="1:74" ht="12" customHeight="1" x14ac:dyDescent="0.25">
      <c r="B49" s="780" t="s">
        <v>801</v>
      </c>
      <c r="C49" s="737"/>
      <c r="D49" s="737"/>
      <c r="E49" s="737"/>
      <c r="F49" s="737"/>
      <c r="G49" s="737"/>
      <c r="H49" s="737"/>
      <c r="I49" s="737"/>
      <c r="J49" s="737"/>
      <c r="K49" s="737"/>
      <c r="L49" s="737"/>
      <c r="M49" s="737"/>
      <c r="N49" s="737"/>
      <c r="O49" s="737"/>
      <c r="P49" s="737"/>
      <c r="Q49" s="737"/>
      <c r="BD49" s="444"/>
      <c r="BE49" s="444"/>
      <c r="BF49" s="444"/>
    </row>
    <row r="50" spans="1:74" ht="12" customHeight="1" x14ac:dyDescent="0.2">
      <c r="B50" s="777" t="s">
        <v>1322</v>
      </c>
      <c r="C50" s="777"/>
      <c r="D50" s="777"/>
      <c r="E50" s="777"/>
      <c r="F50" s="777"/>
      <c r="G50" s="777"/>
      <c r="H50" s="777"/>
      <c r="I50" s="777"/>
      <c r="J50" s="777"/>
      <c r="K50" s="777"/>
      <c r="L50" s="777"/>
      <c r="M50" s="777"/>
      <c r="N50" s="777"/>
      <c r="O50" s="777"/>
      <c r="P50" s="777"/>
      <c r="Q50" s="777"/>
      <c r="R50" s="777"/>
      <c r="BD50" s="444"/>
      <c r="BE50" s="444"/>
      <c r="BF50" s="444"/>
    </row>
    <row r="51" spans="1:74" s="396" customFormat="1" ht="12" customHeight="1" x14ac:dyDescent="0.25">
      <c r="A51" s="397"/>
      <c r="B51" s="777" t="s">
        <v>1093</v>
      </c>
      <c r="C51" s="777"/>
      <c r="D51" s="777"/>
      <c r="E51" s="777"/>
      <c r="F51" s="777"/>
      <c r="G51" s="777"/>
      <c r="H51" s="777"/>
      <c r="I51" s="777"/>
      <c r="J51" s="777"/>
      <c r="K51" s="777"/>
      <c r="L51" s="777"/>
      <c r="M51" s="777"/>
      <c r="N51" s="777"/>
      <c r="O51" s="777"/>
      <c r="P51" s="777"/>
      <c r="Q51" s="777"/>
      <c r="R51" s="676"/>
      <c r="AY51" s="482"/>
      <c r="AZ51" s="482"/>
      <c r="BA51" s="482"/>
      <c r="BB51" s="482"/>
      <c r="BC51" s="482"/>
      <c r="BD51" s="482"/>
      <c r="BE51" s="482"/>
      <c r="BF51" s="482"/>
      <c r="BG51" s="482"/>
      <c r="BH51" s="482"/>
      <c r="BI51" s="482"/>
      <c r="BJ51" s="482"/>
    </row>
    <row r="52" spans="1:74" s="396" customFormat="1" ht="12" customHeight="1" x14ac:dyDescent="0.25">
      <c r="A52" s="397"/>
      <c r="B52" s="763" t="str">
        <f>"Notes: "&amp;"EIA completed modeling and analysis for this report on " &amp;Dates!D2&amp;"."</f>
        <v>Notes: EIA completed modeling and analysis for this report on Thursday February 2, 2023.</v>
      </c>
      <c r="C52" s="762"/>
      <c r="D52" s="762"/>
      <c r="E52" s="762"/>
      <c r="F52" s="762"/>
      <c r="G52" s="762"/>
      <c r="H52" s="762"/>
      <c r="I52" s="762"/>
      <c r="J52" s="762"/>
      <c r="K52" s="762"/>
      <c r="L52" s="762"/>
      <c r="M52" s="762"/>
      <c r="N52" s="762"/>
      <c r="O52" s="762"/>
      <c r="P52" s="762"/>
      <c r="Q52" s="762"/>
      <c r="AY52" s="482"/>
      <c r="AZ52" s="482"/>
      <c r="BA52" s="482"/>
      <c r="BB52" s="482"/>
      <c r="BC52" s="482"/>
      <c r="BD52" s="482"/>
      <c r="BE52" s="482"/>
      <c r="BF52" s="482"/>
      <c r="BG52" s="482"/>
      <c r="BH52" s="482"/>
      <c r="BI52" s="482"/>
      <c r="BJ52" s="482"/>
    </row>
    <row r="53" spans="1:74" s="396" customFormat="1" ht="12" customHeight="1" x14ac:dyDescent="0.25">
      <c r="A53" s="397"/>
      <c r="B53" s="763" t="s">
        <v>346</v>
      </c>
      <c r="C53" s="762"/>
      <c r="D53" s="762"/>
      <c r="E53" s="762"/>
      <c r="F53" s="762"/>
      <c r="G53" s="762"/>
      <c r="H53" s="762"/>
      <c r="I53" s="762"/>
      <c r="J53" s="762"/>
      <c r="K53" s="762"/>
      <c r="L53" s="762"/>
      <c r="M53" s="762"/>
      <c r="N53" s="762"/>
      <c r="O53" s="762"/>
      <c r="P53" s="762"/>
      <c r="Q53" s="762"/>
      <c r="AY53" s="482"/>
      <c r="AZ53" s="482"/>
      <c r="BA53" s="482"/>
      <c r="BB53" s="482"/>
      <c r="BC53" s="482"/>
      <c r="BD53" s="482"/>
      <c r="BE53" s="482"/>
      <c r="BF53" s="482"/>
      <c r="BG53" s="482"/>
      <c r="BH53" s="482"/>
      <c r="BI53" s="482"/>
      <c r="BJ53" s="482"/>
    </row>
    <row r="54" spans="1:74" s="396" customFormat="1" ht="12" customHeight="1" x14ac:dyDescent="0.25">
      <c r="A54" s="397"/>
      <c r="B54" s="776" t="s">
        <v>789</v>
      </c>
      <c r="C54" s="776"/>
      <c r="D54" s="776"/>
      <c r="E54" s="776"/>
      <c r="F54" s="776"/>
      <c r="G54" s="776"/>
      <c r="H54" s="776"/>
      <c r="I54" s="776"/>
      <c r="J54" s="776"/>
      <c r="K54" s="776"/>
      <c r="L54" s="776"/>
      <c r="M54" s="776"/>
      <c r="N54" s="776"/>
      <c r="O54" s="776"/>
      <c r="P54" s="776"/>
      <c r="Q54" s="752"/>
      <c r="AY54" s="482"/>
      <c r="AZ54" s="482"/>
      <c r="BA54" s="482"/>
      <c r="BB54" s="482"/>
      <c r="BC54" s="482"/>
      <c r="BD54" s="482"/>
      <c r="BE54" s="482"/>
      <c r="BF54" s="482"/>
      <c r="BG54" s="482"/>
      <c r="BH54" s="482"/>
      <c r="BI54" s="482"/>
      <c r="BJ54" s="482"/>
    </row>
    <row r="55" spans="1:74" s="396" customFormat="1" ht="12.75" customHeight="1" x14ac:dyDescent="0.25">
      <c r="A55" s="397"/>
      <c r="B55" s="776" t="s">
        <v>848</v>
      </c>
      <c r="C55" s="752"/>
      <c r="D55" s="752"/>
      <c r="E55" s="752"/>
      <c r="F55" s="752"/>
      <c r="G55" s="752"/>
      <c r="H55" s="752"/>
      <c r="I55" s="752"/>
      <c r="J55" s="752"/>
      <c r="K55" s="752"/>
      <c r="L55" s="752"/>
      <c r="M55" s="752"/>
      <c r="N55" s="752"/>
      <c r="O55" s="752"/>
      <c r="P55" s="752"/>
      <c r="Q55" s="752"/>
      <c r="AY55" s="482"/>
      <c r="AZ55" s="482"/>
      <c r="BA55" s="482"/>
      <c r="BB55" s="482"/>
      <c r="BC55" s="482"/>
      <c r="BD55" s="482"/>
      <c r="BE55" s="482"/>
      <c r="BF55" s="482"/>
      <c r="BG55" s="482"/>
      <c r="BH55" s="482"/>
      <c r="BI55" s="482"/>
      <c r="BJ55" s="482"/>
    </row>
    <row r="56" spans="1:74" s="396" customFormat="1" ht="12" customHeight="1" x14ac:dyDescent="0.25">
      <c r="A56" s="397"/>
      <c r="B56" s="772" t="s">
        <v>840</v>
      </c>
      <c r="C56" s="752"/>
      <c r="D56" s="752"/>
      <c r="E56" s="752"/>
      <c r="F56" s="752"/>
      <c r="G56" s="752"/>
      <c r="H56" s="752"/>
      <c r="I56" s="752"/>
      <c r="J56" s="752"/>
      <c r="K56" s="752"/>
      <c r="L56" s="752"/>
      <c r="M56" s="752"/>
      <c r="N56" s="752"/>
      <c r="O56" s="752"/>
      <c r="P56" s="752"/>
      <c r="Q56" s="752"/>
      <c r="AY56" s="482"/>
      <c r="AZ56" s="482"/>
      <c r="BA56" s="482"/>
      <c r="BB56" s="482"/>
      <c r="BC56" s="482"/>
      <c r="BD56" s="482"/>
      <c r="BE56" s="482"/>
      <c r="BF56" s="482"/>
      <c r="BG56" s="482"/>
      <c r="BH56" s="482"/>
      <c r="BI56" s="482"/>
      <c r="BJ56" s="482"/>
    </row>
    <row r="57" spans="1:74" s="396" customFormat="1" ht="12" customHeight="1" x14ac:dyDescent="0.25">
      <c r="A57" s="392"/>
      <c r="B57" s="773" t="s">
        <v>824</v>
      </c>
      <c r="C57" s="774"/>
      <c r="D57" s="774"/>
      <c r="E57" s="774"/>
      <c r="F57" s="774"/>
      <c r="G57" s="774"/>
      <c r="H57" s="774"/>
      <c r="I57" s="774"/>
      <c r="J57" s="774"/>
      <c r="K57" s="774"/>
      <c r="L57" s="774"/>
      <c r="M57" s="774"/>
      <c r="N57" s="774"/>
      <c r="O57" s="774"/>
      <c r="P57" s="774"/>
      <c r="Q57" s="752"/>
      <c r="AY57" s="482"/>
      <c r="AZ57" s="482"/>
      <c r="BA57" s="482"/>
      <c r="BB57" s="482"/>
      <c r="BC57" s="482"/>
      <c r="BD57" s="482"/>
      <c r="BE57" s="482"/>
      <c r="BF57" s="482"/>
      <c r="BG57" s="482"/>
      <c r="BH57" s="482"/>
      <c r="BI57" s="482"/>
      <c r="BJ57" s="482"/>
    </row>
    <row r="58" spans="1:74" ht="12.65" customHeight="1" x14ac:dyDescent="0.2">
      <c r="B58" s="764" t="s">
        <v>1349</v>
      </c>
      <c r="C58" s="752"/>
      <c r="D58" s="752"/>
      <c r="E58" s="752"/>
      <c r="F58" s="752"/>
      <c r="G58" s="752"/>
      <c r="H58" s="752"/>
      <c r="I58" s="752"/>
      <c r="J58" s="752"/>
      <c r="K58" s="752"/>
      <c r="L58" s="752"/>
      <c r="M58" s="752"/>
      <c r="N58" s="752"/>
      <c r="O58" s="752"/>
      <c r="P58" s="752"/>
      <c r="Q58" s="752"/>
      <c r="R58" s="396"/>
      <c r="BD58" s="444"/>
      <c r="BE58" s="444"/>
      <c r="BF58" s="444"/>
      <c r="BK58" s="369"/>
      <c r="BL58" s="369"/>
      <c r="BM58" s="369"/>
      <c r="BN58" s="369"/>
      <c r="BO58" s="369"/>
      <c r="BP58" s="369"/>
      <c r="BQ58" s="369"/>
      <c r="BR58" s="369"/>
      <c r="BS58" s="369"/>
      <c r="BT58" s="369"/>
      <c r="BU58" s="369"/>
      <c r="BV58" s="369"/>
    </row>
    <row r="59" spans="1:74" ht="10" x14ac:dyDescent="0.2">
      <c r="BD59" s="444"/>
      <c r="BE59" s="444"/>
      <c r="BF59" s="444"/>
      <c r="BK59" s="369"/>
      <c r="BL59" s="369"/>
      <c r="BM59" s="369"/>
      <c r="BN59" s="369"/>
      <c r="BO59" s="369"/>
      <c r="BP59" s="369"/>
      <c r="BQ59" s="369"/>
      <c r="BR59" s="369"/>
      <c r="BS59" s="369"/>
      <c r="BT59" s="369"/>
      <c r="BU59" s="369"/>
      <c r="BV59" s="369"/>
    </row>
    <row r="60" spans="1:74" ht="10" x14ac:dyDescent="0.2">
      <c r="BD60" s="444"/>
      <c r="BE60" s="444"/>
      <c r="BF60" s="444"/>
      <c r="BK60" s="369"/>
      <c r="BL60" s="369"/>
      <c r="BM60" s="369"/>
      <c r="BN60" s="369"/>
      <c r="BO60" s="369"/>
      <c r="BP60" s="369"/>
      <c r="BQ60" s="369"/>
      <c r="BR60" s="369"/>
      <c r="BS60" s="369"/>
      <c r="BT60" s="369"/>
      <c r="BU60" s="369"/>
      <c r="BV60" s="369"/>
    </row>
    <row r="61" spans="1:74" ht="10" x14ac:dyDescent="0.2">
      <c r="BD61" s="444"/>
      <c r="BE61" s="444"/>
      <c r="BF61" s="444"/>
      <c r="BK61" s="369"/>
      <c r="BL61" s="369"/>
      <c r="BM61" s="369"/>
      <c r="BN61" s="369"/>
      <c r="BO61" s="369"/>
      <c r="BP61" s="369"/>
      <c r="BQ61" s="369"/>
      <c r="BR61" s="369"/>
      <c r="BS61" s="369"/>
      <c r="BT61" s="369"/>
      <c r="BU61" s="369"/>
      <c r="BV61" s="369"/>
    </row>
    <row r="62" spans="1:74" ht="10" x14ac:dyDescent="0.2">
      <c r="BD62" s="444"/>
      <c r="BE62" s="444"/>
      <c r="BF62" s="444"/>
      <c r="BK62" s="369"/>
      <c r="BL62" s="369"/>
      <c r="BM62" s="369"/>
      <c r="BN62" s="369"/>
      <c r="BO62" s="369"/>
      <c r="BP62" s="369"/>
      <c r="BQ62" s="369"/>
      <c r="BR62" s="369"/>
      <c r="BS62" s="369"/>
      <c r="BT62" s="369"/>
      <c r="BU62" s="369"/>
      <c r="BV62" s="369"/>
    </row>
    <row r="63" spans="1:74" ht="10" x14ac:dyDescent="0.2">
      <c r="BD63" s="444"/>
      <c r="BE63" s="444"/>
      <c r="BF63" s="444"/>
      <c r="BK63" s="369"/>
      <c r="BL63" s="369"/>
      <c r="BM63" s="369"/>
      <c r="BN63" s="369"/>
      <c r="BO63" s="369"/>
      <c r="BP63" s="369"/>
      <c r="BQ63" s="369"/>
      <c r="BR63" s="369"/>
      <c r="BS63" s="369"/>
      <c r="BT63" s="369"/>
      <c r="BU63" s="369"/>
      <c r="BV63" s="369"/>
    </row>
    <row r="64" spans="1:74" ht="10" x14ac:dyDescent="0.2">
      <c r="BD64" s="444"/>
      <c r="BE64" s="444"/>
      <c r="BF64" s="444"/>
      <c r="BK64" s="369"/>
      <c r="BL64" s="369"/>
      <c r="BM64" s="369"/>
      <c r="BN64" s="369"/>
      <c r="BO64" s="369"/>
      <c r="BP64" s="369"/>
      <c r="BQ64" s="369"/>
      <c r="BR64" s="369"/>
      <c r="BS64" s="369"/>
      <c r="BT64" s="369"/>
      <c r="BU64" s="369"/>
      <c r="BV64" s="369"/>
    </row>
    <row r="65" spans="56:74" ht="10" x14ac:dyDescent="0.2">
      <c r="BD65" s="444"/>
      <c r="BE65" s="444"/>
      <c r="BF65" s="444"/>
      <c r="BK65" s="369"/>
      <c r="BL65" s="369"/>
      <c r="BM65" s="369"/>
      <c r="BN65" s="369"/>
      <c r="BO65" s="369"/>
      <c r="BP65" s="369"/>
      <c r="BQ65" s="369"/>
      <c r="BR65" s="369"/>
      <c r="BS65" s="369"/>
      <c r="BT65" s="369"/>
      <c r="BU65" s="369"/>
      <c r="BV65" s="369"/>
    </row>
    <row r="66" spans="56:74" ht="10" x14ac:dyDescent="0.2">
      <c r="BD66" s="444"/>
      <c r="BE66" s="444"/>
      <c r="BF66" s="444"/>
      <c r="BK66" s="369"/>
      <c r="BL66" s="369"/>
      <c r="BM66" s="369"/>
      <c r="BN66" s="369"/>
      <c r="BO66" s="369"/>
      <c r="BP66" s="369"/>
      <c r="BQ66" s="369"/>
      <c r="BR66" s="369"/>
      <c r="BS66" s="369"/>
      <c r="BT66" s="369"/>
      <c r="BU66" s="369"/>
      <c r="BV66" s="369"/>
    </row>
    <row r="67" spans="56:74" ht="10" x14ac:dyDescent="0.2">
      <c r="BD67" s="444"/>
      <c r="BE67" s="444"/>
      <c r="BF67" s="444"/>
      <c r="BK67" s="369"/>
      <c r="BL67" s="369"/>
      <c r="BM67" s="369"/>
      <c r="BN67" s="369"/>
      <c r="BO67" s="369"/>
      <c r="BP67" s="369"/>
      <c r="BQ67" s="369"/>
      <c r="BR67" s="369"/>
      <c r="BS67" s="369"/>
      <c r="BT67" s="369"/>
      <c r="BU67" s="369"/>
      <c r="BV67" s="369"/>
    </row>
    <row r="68" spans="56:74" ht="10" x14ac:dyDescent="0.2">
      <c r="BD68" s="444"/>
      <c r="BE68" s="444"/>
      <c r="BF68" s="444"/>
      <c r="BK68" s="369"/>
      <c r="BL68" s="369"/>
      <c r="BM68" s="369"/>
      <c r="BN68" s="369"/>
      <c r="BO68" s="369"/>
      <c r="BP68" s="369"/>
      <c r="BQ68" s="369"/>
      <c r="BR68" s="369"/>
      <c r="BS68" s="369"/>
      <c r="BT68" s="369"/>
      <c r="BU68" s="369"/>
      <c r="BV68" s="369"/>
    </row>
    <row r="69" spans="56:74" x14ac:dyDescent="0.25">
      <c r="BK69" s="369"/>
      <c r="BL69" s="369"/>
      <c r="BM69" s="369"/>
      <c r="BN69" s="369"/>
      <c r="BO69" s="369"/>
      <c r="BP69" s="369"/>
      <c r="BQ69" s="369"/>
      <c r="BR69" s="369"/>
      <c r="BS69" s="369"/>
      <c r="BT69" s="369"/>
      <c r="BU69" s="369"/>
      <c r="BV69" s="369"/>
    </row>
    <row r="70" spans="56:74" x14ac:dyDescent="0.25">
      <c r="BK70" s="369"/>
      <c r="BL70" s="369"/>
      <c r="BM70" s="369"/>
      <c r="BN70" s="369"/>
      <c r="BO70" s="369"/>
      <c r="BP70" s="369"/>
      <c r="BQ70" s="369"/>
      <c r="BR70" s="369"/>
      <c r="BS70" s="369"/>
      <c r="BT70" s="369"/>
      <c r="BU70" s="369"/>
      <c r="BV70" s="369"/>
    </row>
    <row r="71" spans="56:74" x14ac:dyDescent="0.25">
      <c r="BK71" s="369"/>
      <c r="BL71" s="369"/>
      <c r="BM71" s="369"/>
      <c r="BN71" s="369"/>
      <c r="BO71" s="369"/>
      <c r="BP71" s="369"/>
      <c r="BQ71" s="369"/>
      <c r="BR71" s="369"/>
      <c r="BS71" s="369"/>
      <c r="BT71" s="369"/>
      <c r="BU71" s="369"/>
      <c r="BV71" s="369"/>
    </row>
    <row r="72" spans="56:74" x14ac:dyDescent="0.25">
      <c r="BK72" s="369"/>
      <c r="BL72" s="369"/>
      <c r="BM72" s="369"/>
      <c r="BN72" s="369"/>
      <c r="BO72" s="369"/>
      <c r="BP72" s="369"/>
      <c r="BQ72" s="369"/>
      <c r="BR72" s="369"/>
      <c r="BS72" s="369"/>
      <c r="BT72" s="369"/>
      <c r="BU72" s="369"/>
      <c r="BV72" s="369"/>
    </row>
    <row r="73" spans="56:74" x14ac:dyDescent="0.25">
      <c r="BK73" s="369"/>
      <c r="BL73" s="369"/>
      <c r="BM73" s="369"/>
      <c r="BN73" s="369"/>
      <c r="BO73" s="369"/>
      <c r="BP73" s="369"/>
      <c r="BQ73" s="369"/>
      <c r="BR73" s="369"/>
      <c r="BS73" s="369"/>
      <c r="BT73" s="369"/>
      <c r="BU73" s="369"/>
      <c r="BV73" s="369"/>
    </row>
    <row r="74" spans="56:74" x14ac:dyDescent="0.25">
      <c r="BK74" s="369"/>
      <c r="BL74" s="369"/>
      <c r="BM74" s="369"/>
      <c r="BN74" s="369"/>
      <c r="BO74" s="369"/>
      <c r="BP74" s="369"/>
      <c r="BQ74" s="369"/>
      <c r="BR74" s="369"/>
      <c r="BS74" s="369"/>
      <c r="BT74" s="369"/>
      <c r="BU74" s="369"/>
      <c r="BV74" s="369"/>
    </row>
    <row r="75" spans="56:74" x14ac:dyDescent="0.25">
      <c r="BK75" s="369"/>
      <c r="BL75" s="369"/>
      <c r="BM75" s="369"/>
      <c r="BN75" s="369"/>
      <c r="BO75" s="369"/>
      <c r="BP75" s="369"/>
      <c r="BQ75" s="369"/>
      <c r="BR75" s="369"/>
      <c r="BS75" s="369"/>
      <c r="BT75" s="369"/>
      <c r="BU75" s="369"/>
      <c r="BV75" s="369"/>
    </row>
    <row r="76" spans="56:74" x14ac:dyDescent="0.25">
      <c r="BK76" s="369"/>
      <c r="BL76" s="369"/>
      <c r="BM76" s="369"/>
      <c r="BN76" s="369"/>
      <c r="BO76" s="369"/>
      <c r="BP76" s="369"/>
      <c r="BQ76" s="369"/>
      <c r="BR76" s="369"/>
      <c r="BS76" s="369"/>
      <c r="BT76" s="369"/>
      <c r="BU76" s="369"/>
      <c r="BV76" s="369"/>
    </row>
    <row r="77" spans="56:74" x14ac:dyDescent="0.25">
      <c r="BK77" s="369"/>
      <c r="BL77" s="369"/>
      <c r="BM77" s="369"/>
      <c r="BN77" s="369"/>
      <c r="BO77" s="369"/>
      <c r="BP77" s="369"/>
      <c r="BQ77" s="369"/>
      <c r="BR77" s="369"/>
      <c r="BS77" s="369"/>
      <c r="BT77" s="369"/>
      <c r="BU77" s="369"/>
      <c r="BV77" s="369"/>
    </row>
    <row r="78" spans="56:74" x14ac:dyDescent="0.25">
      <c r="BK78" s="369"/>
      <c r="BL78" s="369"/>
      <c r="BM78" s="369"/>
      <c r="BN78" s="369"/>
      <c r="BO78" s="369"/>
      <c r="BP78" s="369"/>
      <c r="BQ78" s="369"/>
      <c r="BR78" s="369"/>
      <c r="BS78" s="369"/>
      <c r="BT78" s="369"/>
      <c r="BU78" s="369"/>
      <c r="BV78" s="369"/>
    </row>
    <row r="79" spans="56:74" x14ac:dyDescent="0.25">
      <c r="BK79" s="369"/>
      <c r="BL79" s="369"/>
      <c r="BM79" s="369"/>
      <c r="BN79" s="369"/>
      <c r="BO79" s="369"/>
      <c r="BP79" s="369"/>
      <c r="BQ79" s="369"/>
      <c r="BR79" s="369"/>
      <c r="BS79" s="369"/>
      <c r="BT79" s="369"/>
      <c r="BU79" s="369"/>
      <c r="BV79" s="369"/>
    </row>
    <row r="80" spans="56: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row r="136" spans="63:74" x14ac:dyDescent="0.25">
      <c r="BK136" s="369"/>
      <c r="BL136" s="369"/>
      <c r="BM136" s="369"/>
      <c r="BN136" s="369"/>
      <c r="BO136" s="369"/>
      <c r="BP136" s="369"/>
      <c r="BQ136" s="369"/>
      <c r="BR136" s="369"/>
      <c r="BS136" s="369"/>
      <c r="BT136" s="369"/>
      <c r="BU136" s="369"/>
      <c r="BV136" s="369"/>
    </row>
    <row r="137" spans="63:74" x14ac:dyDescent="0.25">
      <c r="BK137" s="369"/>
      <c r="BL137" s="369"/>
      <c r="BM137" s="369"/>
      <c r="BN137" s="369"/>
      <c r="BO137" s="369"/>
      <c r="BP137" s="369"/>
      <c r="BQ137" s="369"/>
      <c r="BR137" s="369"/>
      <c r="BS137" s="369"/>
      <c r="BT137" s="369"/>
      <c r="BU137" s="369"/>
      <c r="BV137" s="369"/>
    </row>
    <row r="138" spans="63:74" x14ac:dyDescent="0.25">
      <c r="BK138" s="369"/>
      <c r="BL138" s="369"/>
      <c r="BM138" s="369"/>
      <c r="BN138" s="369"/>
      <c r="BO138" s="369"/>
      <c r="BP138" s="369"/>
      <c r="BQ138" s="369"/>
      <c r="BR138" s="369"/>
      <c r="BS138" s="369"/>
      <c r="BT138" s="369"/>
      <c r="BU138" s="369"/>
      <c r="BV138" s="369"/>
    </row>
    <row r="139" spans="63:74" x14ac:dyDescent="0.25">
      <c r="BK139" s="369"/>
      <c r="BL139" s="369"/>
      <c r="BM139" s="369"/>
      <c r="BN139" s="369"/>
      <c r="BO139" s="369"/>
      <c r="BP139" s="369"/>
      <c r="BQ139" s="369"/>
      <c r="BR139" s="369"/>
      <c r="BS139" s="369"/>
      <c r="BT139" s="369"/>
      <c r="BU139" s="369"/>
      <c r="BV139" s="369"/>
    </row>
    <row r="140" spans="63:74" x14ac:dyDescent="0.25">
      <c r="BK140" s="369"/>
      <c r="BL140" s="369"/>
      <c r="BM140" s="369"/>
      <c r="BN140" s="369"/>
      <c r="BO140" s="369"/>
      <c r="BP140" s="369"/>
      <c r="BQ140" s="369"/>
      <c r="BR140" s="369"/>
      <c r="BS140" s="369"/>
      <c r="BT140" s="369"/>
      <c r="BU140" s="369"/>
      <c r="BV140" s="369"/>
    </row>
    <row r="141" spans="63:74" x14ac:dyDescent="0.25">
      <c r="BK141" s="369"/>
      <c r="BL141" s="369"/>
      <c r="BM141" s="369"/>
      <c r="BN141" s="369"/>
      <c r="BO141" s="369"/>
      <c r="BP141" s="369"/>
      <c r="BQ141" s="369"/>
      <c r="BR141" s="369"/>
      <c r="BS141" s="369"/>
      <c r="BT141" s="369"/>
      <c r="BU141" s="369"/>
      <c r="BV141" s="369"/>
    </row>
    <row r="142" spans="63:74" x14ac:dyDescent="0.25">
      <c r="BK142" s="369"/>
      <c r="BL142" s="369"/>
      <c r="BM142" s="369"/>
      <c r="BN142" s="369"/>
      <c r="BO142" s="369"/>
      <c r="BP142" s="369"/>
      <c r="BQ142" s="369"/>
      <c r="BR142" s="369"/>
      <c r="BS142" s="369"/>
      <c r="BT142" s="369"/>
      <c r="BU142" s="369"/>
      <c r="BV142" s="369"/>
    </row>
  </sheetData>
  <mergeCells count="18">
    <mergeCell ref="A1:A2"/>
    <mergeCell ref="AM3:AX3"/>
    <mergeCell ref="AY3:BJ3"/>
    <mergeCell ref="BK3:BV3"/>
    <mergeCell ref="B1:AL1"/>
    <mergeCell ref="C3:N3"/>
    <mergeCell ref="O3:Z3"/>
    <mergeCell ref="AA3:AL3"/>
    <mergeCell ref="B58:Q58"/>
    <mergeCell ref="B55:Q55"/>
    <mergeCell ref="B56:Q56"/>
    <mergeCell ref="B57:Q57"/>
    <mergeCell ref="B49:Q49"/>
    <mergeCell ref="B51:Q51"/>
    <mergeCell ref="B54:Q54"/>
    <mergeCell ref="B50:R50"/>
    <mergeCell ref="B52:Q52"/>
    <mergeCell ref="B53:Q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O5" activePane="bottomRight" state="frozen"/>
      <selection activeCell="BF63" sqref="BF63"/>
      <selection pane="topRight" activeCell="BF63" sqref="BF63"/>
      <selection pane="bottomLeft" activeCell="BF63" sqref="BF63"/>
      <selection pane="bottomRight" activeCell="AY6" sqref="AY6:AY35"/>
    </sheetView>
  </sheetViews>
  <sheetFormatPr defaultColWidth="8.54296875" defaultRowHeight="10.5" x14ac:dyDescent="0.25"/>
  <cols>
    <col min="1" max="1" width="12.453125" style="158" customWidth="1"/>
    <col min="2" max="2" width="32"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5" ht="13.4" customHeight="1" x14ac:dyDescent="0.3">
      <c r="A1" s="734" t="s">
        <v>785</v>
      </c>
      <c r="B1" s="781" t="s">
        <v>1330</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5" ht="12.5" x14ac:dyDescent="0.25">
      <c r="A2" s="735"/>
      <c r="B2" s="670" t="str">
        <f>"U.S. Energy Information Administration  |  Short-Term Energy Outlook  - "&amp;Dates!D1</f>
        <v>U.S. Energy Information Administration  |  Short-Term Energy Outlook  - February 2023</v>
      </c>
      <c r="C2" s="671"/>
      <c r="D2" s="671"/>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1"/>
      <c r="AF2" s="671"/>
      <c r="AG2" s="671"/>
      <c r="AH2" s="671"/>
      <c r="AI2" s="671"/>
      <c r="AJ2" s="671"/>
      <c r="AK2" s="671"/>
      <c r="AL2" s="671"/>
    </row>
    <row r="3" spans="1:75"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5"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5" ht="11.15" customHeight="1" x14ac:dyDescent="0.25">
      <c r="B5" s="245" t="s">
        <v>306</v>
      </c>
      <c r="C5" s="243"/>
      <c r="D5" s="243"/>
      <c r="E5" s="243"/>
      <c r="F5" s="243"/>
      <c r="G5" s="243"/>
      <c r="H5" s="243"/>
      <c r="I5" s="243"/>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43"/>
      <c r="AV5" s="243"/>
      <c r="AW5" s="243"/>
      <c r="AX5" s="243"/>
      <c r="AY5" s="639"/>
      <c r="AZ5" s="639"/>
      <c r="BA5" s="243"/>
      <c r="BB5" s="639"/>
      <c r="BC5" s="639"/>
      <c r="BD5" s="243"/>
      <c r="BE5" s="243"/>
      <c r="BF5" s="243"/>
      <c r="BG5" s="243"/>
      <c r="BH5" s="243"/>
      <c r="BI5" s="243"/>
      <c r="BJ5" s="639"/>
      <c r="BK5" s="367"/>
      <c r="BL5" s="367"/>
      <c r="BM5" s="367"/>
      <c r="BN5" s="367"/>
      <c r="BO5" s="367"/>
      <c r="BP5" s="367"/>
      <c r="BQ5" s="367"/>
      <c r="BR5" s="367"/>
      <c r="BS5" s="367"/>
      <c r="BT5" s="367"/>
      <c r="BU5" s="367"/>
      <c r="BV5" s="367"/>
    </row>
    <row r="6" spans="1:75" ht="11.15" customHeight="1" x14ac:dyDescent="0.25">
      <c r="A6" s="158" t="s">
        <v>995</v>
      </c>
      <c r="B6" s="169" t="s">
        <v>307</v>
      </c>
      <c r="C6" s="243">
        <v>0.95</v>
      </c>
      <c r="D6" s="243">
        <v>1.04</v>
      </c>
      <c r="E6" s="243">
        <v>1.05</v>
      </c>
      <c r="F6" s="243">
        <v>1.04</v>
      </c>
      <c r="G6" s="243">
        <v>1.03</v>
      </c>
      <c r="H6" s="243">
        <v>1</v>
      </c>
      <c r="I6" s="243">
        <v>1.02</v>
      </c>
      <c r="J6" s="243">
        <v>1.01</v>
      </c>
      <c r="K6" s="243">
        <v>1.02</v>
      </c>
      <c r="L6" s="243">
        <v>1.02</v>
      </c>
      <c r="M6" s="243">
        <v>1.03</v>
      </c>
      <c r="N6" s="243">
        <v>1.02</v>
      </c>
      <c r="O6" s="243">
        <v>1.01</v>
      </c>
      <c r="P6" s="243">
        <v>1.01</v>
      </c>
      <c r="Q6" s="243">
        <v>1.03</v>
      </c>
      <c r="R6" s="243">
        <v>1.03</v>
      </c>
      <c r="S6" s="243">
        <v>0.85</v>
      </c>
      <c r="T6" s="243">
        <v>0.81499999999999995</v>
      </c>
      <c r="U6" s="243">
        <v>0.81</v>
      </c>
      <c r="V6" s="243">
        <v>0.85</v>
      </c>
      <c r="W6" s="243">
        <v>0.85</v>
      </c>
      <c r="X6" s="243">
        <v>0.86</v>
      </c>
      <c r="Y6" s="243">
        <v>0.86</v>
      </c>
      <c r="Z6" s="243">
        <v>0.85</v>
      </c>
      <c r="AA6" s="243">
        <v>0.85</v>
      </c>
      <c r="AB6" s="243">
        <v>0.87</v>
      </c>
      <c r="AC6" s="243">
        <v>0.87</v>
      </c>
      <c r="AD6" s="243">
        <v>0.87</v>
      </c>
      <c r="AE6" s="243">
        <v>0.88</v>
      </c>
      <c r="AF6" s="243">
        <v>0.89500000000000002</v>
      </c>
      <c r="AG6" s="243">
        <v>0.91</v>
      </c>
      <c r="AH6" s="243">
        <v>0.92</v>
      </c>
      <c r="AI6" s="243">
        <v>0.93</v>
      </c>
      <c r="AJ6" s="243">
        <v>0.94</v>
      </c>
      <c r="AK6" s="243">
        <v>0.95</v>
      </c>
      <c r="AL6" s="243">
        <v>0.96</v>
      </c>
      <c r="AM6" s="243">
        <v>0.97</v>
      </c>
      <c r="AN6" s="243">
        <v>0.97</v>
      </c>
      <c r="AO6" s="243">
        <v>0.98</v>
      </c>
      <c r="AP6" s="243">
        <v>0.99</v>
      </c>
      <c r="AQ6" s="243">
        <v>1</v>
      </c>
      <c r="AR6" s="243">
        <v>1.01</v>
      </c>
      <c r="AS6" s="243">
        <v>1.01</v>
      </c>
      <c r="AT6" s="243">
        <v>1.02</v>
      </c>
      <c r="AU6" s="243">
        <v>1.02</v>
      </c>
      <c r="AV6" s="243">
        <v>1.03</v>
      </c>
      <c r="AW6" s="243">
        <v>1.01</v>
      </c>
      <c r="AX6" s="243">
        <v>1.01</v>
      </c>
      <c r="AY6" s="243">
        <v>1.01</v>
      </c>
      <c r="AZ6" s="367" t="s">
        <v>1404</v>
      </c>
      <c r="BA6" s="367" t="s">
        <v>1404</v>
      </c>
      <c r="BB6" s="367" t="s">
        <v>1404</v>
      </c>
      <c r="BC6" s="367" t="s">
        <v>1404</v>
      </c>
      <c r="BD6" s="367" t="s">
        <v>1404</v>
      </c>
      <c r="BE6" s="367" t="s">
        <v>1404</v>
      </c>
      <c r="BF6" s="367" t="s">
        <v>1404</v>
      </c>
      <c r="BG6" s="367" t="s">
        <v>1404</v>
      </c>
      <c r="BH6" s="367" t="s">
        <v>1404</v>
      </c>
      <c r="BI6" s="367" t="s">
        <v>1404</v>
      </c>
      <c r="BJ6" s="367" t="s">
        <v>1404</v>
      </c>
      <c r="BK6" s="367" t="s">
        <v>1404</v>
      </c>
      <c r="BL6" s="367" t="s">
        <v>1404</v>
      </c>
      <c r="BM6" s="367" t="s">
        <v>1404</v>
      </c>
      <c r="BN6" s="367" t="s">
        <v>1404</v>
      </c>
      <c r="BO6" s="367" t="s">
        <v>1404</v>
      </c>
      <c r="BP6" s="367" t="s">
        <v>1404</v>
      </c>
      <c r="BQ6" s="367" t="s">
        <v>1404</v>
      </c>
      <c r="BR6" s="367" t="s">
        <v>1404</v>
      </c>
      <c r="BS6" s="367" t="s">
        <v>1404</v>
      </c>
      <c r="BT6" s="367" t="s">
        <v>1404</v>
      </c>
      <c r="BU6" s="367" t="s">
        <v>1404</v>
      </c>
      <c r="BV6" s="367" t="s">
        <v>1404</v>
      </c>
      <c r="BW6" s="444"/>
    </row>
    <row r="7" spans="1:75" ht="11.15" customHeight="1" x14ac:dyDescent="0.25">
      <c r="A7" s="158" t="s">
        <v>324</v>
      </c>
      <c r="B7" s="169" t="s">
        <v>315</v>
      </c>
      <c r="C7" s="243">
        <v>1.57</v>
      </c>
      <c r="D7" s="243">
        <v>1.46</v>
      </c>
      <c r="E7" s="243">
        <v>1.47</v>
      </c>
      <c r="F7" s="243">
        <v>1.43</v>
      </c>
      <c r="G7" s="243">
        <v>1.45</v>
      </c>
      <c r="H7" s="243">
        <v>1.41</v>
      </c>
      <c r="I7" s="243">
        <v>1.39</v>
      </c>
      <c r="J7" s="243">
        <v>1.43</v>
      </c>
      <c r="K7" s="243">
        <v>1.38</v>
      </c>
      <c r="L7" s="243">
        <v>1.36</v>
      </c>
      <c r="M7" s="243">
        <v>1.3</v>
      </c>
      <c r="N7" s="243">
        <v>1.43</v>
      </c>
      <c r="O7" s="243">
        <v>1.35</v>
      </c>
      <c r="P7" s="243">
        <v>1.3</v>
      </c>
      <c r="Q7" s="243">
        <v>1.4</v>
      </c>
      <c r="R7" s="243">
        <v>1.32</v>
      </c>
      <c r="S7" s="243">
        <v>1.28</v>
      </c>
      <c r="T7" s="243">
        <v>1.22</v>
      </c>
      <c r="U7" s="243">
        <v>1.1499999999999999</v>
      </c>
      <c r="V7" s="243">
        <v>1.18</v>
      </c>
      <c r="W7" s="243">
        <v>1.24</v>
      </c>
      <c r="X7" s="243">
        <v>1.1299999999999999</v>
      </c>
      <c r="Y7" s="243">
        <v>1.1499999999999999</v>
      </c>
      <c r="Z7" s="243">
        <v>1.1000000000000001</v>
      </c>
      <c r="AA7" s="243">
        <v>1.1000000000000001</v>
      </c>
      <c r="AB7" s="243">
        <v>1.0900000000000001</v>
      </c>
      <c r="AC7" s="243">
        <v>1.1299999999999999</v>
      </c>
      <c r="AD7" s="243">
        <v>1.1100000000000001</v>
      </c>
      <c r="AE7" s="243">
        <v>1.07</v>
      </c>
      <c r="AF7" s="243">
        <v>1.06</v>
      </c>
      <c r="AG7" s="243">
        <v>1.1100000000000001</v>
      </c>
      <c r="AH7" s="243">
        <v>1.07</v>
      </c>
      <c r="AI7" s="243">
        <v>1.1399999999999999</v>
      </c>
      <c r="AJ7" s="243">
        <v>1.0900000000000001</v>
      </c>
      <c r="AK7" s="243">
        <v>1.1200000000000001</v>
      </c>
      <c r="AL7" s="243">
        <v>1.17</v>
      </c>
      <c r="AM7" s="243">
        <v>1.1200000000000001</v>
      </c>
      <c r="AN7" s="243">
        <v>1.18</v>
      </c>
      <c r="AO7" s="243">
        <v>1.1499999999999999</v>
      </c>
      <c r="AP7" s="243">
        <v>1.2</v>
      </c>
      <c r="AQ7" s="243">
        <v>1.1599999999999999</v>
      </c>
      <c r="AR7" s="243">
        <v>1.2</v>
      </c>
      <c r="AS7" s="243">
        <v>1.1399999999999999</v>
      </c>
      <c r="AT7" s="243">
        <v>1.18</v>
      </c>
      <c r="AU7" s="243">
        <v>1.1499999999999999</v>
      </c>
      <c r="AV7" s="243">
        <v>1.1100000000000001</v>
      </c>
      <c r="AW7" s="243">
        <v>1.07</v>
      </c>
      <c r="AX7" s="243">
        <v>1.1100000000000001</v>
      </c>
      <c r="AY7" s="243">
        <v>1.17</v>
      </c>
      <c r="AZ7" s="367" t="s">
        <v>1404</v>
      </c>
      <c r="BA7" s="367" t="s">
        <v>1404</v>
      </c>
      <c r="BB7" s="367" t="s">
        <v>1404</v>
      </c>
      <c r="BC7" s="367" t="s">
        <v>1404</v>
      </c>
      <c r="BD7" s="367" t="s">
        <v>1404</v>
      </c>
      <c r="BE7" s="367" t="s">
        <v>1404</v>
      </c>
      <c r="BF7" s="367" t="s">
        <v>1404</v>
      </c>
      <c r="BG7" s="367" t="s">
        <v>1404</v>
      </c>
      <c r="BH7" s="367" t="s">
        <v>1404</v>
      </c>
      <c r="BI7" s="367" t="s">
        <v>1404</v>
      </c>
      <c r="BJ7" s="367" t="s">
        <v>1404</v>
      </c>
      <c r="BK7" s="367" t="s">
        <v>1404</v>
      </c>
      <c r="BL7" s="367" t="s">
        <v>1404</v>
      </c>
      <c r="BM7" s="367" t="s">
        <v>1404</v>
      </c>
      <c r="BN7" s="367" t="s">
        <v>1404</v>
      </c>
      <c r="BO7" s="367" t="s">
        <v>1404</v>
      </c>
      <c r="BP7" s="367" t="s">
        <v>1404</v>
      </c>
      <c r="BQ7" s="367" t="s">
        <v>1404</v>
      </c>
      <c r="BR7" s="367" t="s">
        <v>1404</v>
      </c>
      <c r="BS7" s="367" t="s">
        <v>1404</v>
      </c>
      <c r="BT7" s="367" t="s">
        <v>1404</v>
      </c>
      <c r="BU7" s="367" t="s">
        <v>1404</v>
      </c>
      <c r="BV7" s="367" t="s">
        <v>1404</v>
      </c>
      <c r="BW7" s="444"/>
    </row>
    <row r="8" spans="1:75" ht="11.15" customHeight="1" x14ac:dyDescent="0.25">
      <c r="A8" s="158" t="s">
        <v>1083</v>
      </c>
      <c r="B8" s="169" t="s">
        <v>1084</v>
      </c>
      <c r="C8" s="243">
        <v>0.32</v>
      </c>
      <c r="D8" s="243">
        <v>0.33500000000000002</v>
      </c>
      <c r="E8" s="243">
        <v>0.32500000000000001</v>
      </c>
      <c r="F8" s="243">
        <v>0.33500000000000002</v>
      </c>
      <c r="G8" s="243">
        <v>0.32500000000000001</v>
      </c>
      <c r="H8" s="243">
        <v>0.32500000000000001</v>
      </c>
      <c r="I8" s="243">
        <v>0.315</v>
      </c>
      <c r="J8" s="243">
        <v>0.33</v>
      </c>
      <c r="K8" s="243">
        <v>0.33500000000000002</v>
      </c>
      <c r="L8" s="243">
        <v>0.32500000000000001</v>
      </c>
      <c r="M8" s="243">
        <v>0.31458599999999998</v>
      </c>
      <c r="N8" s="243">
        <v>0.30499999999999999</v>
      </c>
      <c r="O8" s="243">
        <v>0.30499999999999999</v>
      </c>
      <c r="P8" s="243">
        <v>0.28999999999999998</v>
      </c>
      <c r="Q8" s="243">
        <v>0.28000000000000003</v>
      </c>
      <c r="R8" s="243">
        <v>0.28999999999999998</v>
      </c>
      <c r="S8" s="243">
        <v>0.28000000000000003</v>
      </c>
      <c r="T8" s="243">
        <v>0.3</v>
      </c>
      <c r="U8" s="243">
        <v>0.28000000000000003</v>
      </c>
      <c r="V8" s="243">
        <v>0.27</v>
      </c>
      <c r="W8" s="243">
        <v>0.28000000000000003</v>
      </c>
      <c r="X8" s="243">
        <v>0.26</v>
      </c>
      <c r="Y8" s="243">
        <v>0.27500000000000002</v>
      </c>
      <c r="Z8" s="243">
        <v>0.26</v>
      </c>
      <c r="AA8" s="243">
        <v>0.27</v>
      </c>
      <c r="AB8" s="243">
        <v>0.27</v>
      </c>
      <c r="AC8" s="243">
        <v>0.28999999999999998</v>
      </c>
      <c r="AD8" s="243">
        <v>0.27500000000000002</v>
      </c>
      <c r="AE8" s="243">
        <v>0.26</v>
      </c>
      <c r="AF8" s="243">
        <v>0.27</v>
      </c>
      <c r="AG8" s="243">
        <v>0.26</v>
      </c>
      <c r="AH8" s="243">
        <v>0.26</v>
      </c>
      <c r="AI8" s="243">
        <v>0.25</v>
      </c>
      <c r="AJ8" s="243">
        <v>0.26</v>
      </c>
      <c r="AK8" s="243">
        <v>0.25</v>
      </c>
      <c r="AL8" s="243">
        <v>0.26</v>
      </c>
      <c r="AM8" s="243">
        <v>0.27</v>
      </c>
      <c r="AN8" s="243">
        <v>0.28000000000000003</v>
      </c>
      <c r="AO8" s="243">
        <v>0.27</v>
      </c>
      <c r="AP8" s="243">
        <v>0.28000000000000003</v>
      </c>
      <c r="AQ8" s="243">
        <v>0.28999999999999998</v>
      </c>
      <c r="AR8" s="243">
        <v>0.28999999999999998</v>
      </c>
      <c r="AS8" s="243">
        <v>0.28000000000000003</v>
      </c>
      <c r="AT8" s="243">
        <v>0.28000000000000003</v>
      </c>
      <c r="AU8" s="243">
        <v>0.28999999999999998</v>
      </c>
      <c r="AV8" s="243">
        <v>0.27</v>
      </c>
      <c r="AW8" s="243">
        <v>0.26</v>
      </c>
      <c r="AX8" s="243">
        <v>0.26</v>
      </c>
      <c r="AY8" s="243">
        <v>0.26</v>
      </c>
      <c r="AZ8" s="367" t="s">
        <v>1404</v>
      </c>
      <c r="BA8" s="367" t="s">
        <v>1404</v>
      </c>
      <c r="BB8" s="367" t="s">
        <v>1404</v>
      </c>
      <c r="BC8" s="367" t="s">
        <v>1404</v>
      </c>
      <c r="BD8" s="367" t="s">
        <v>1404</v>
      </c>
      <c r="BE8" s="367" t="s">
        <v>1404</v>
      </c>
      <c r="BF8" s="367" t="s">
        <v>1404</v>
      </c>
      <c r="BG8" s="367" t="s">
        <v>1404</v>
      </c>
      <c r="BH8" s="367" t="s">
        <v>1404</v>
      </c>
      <c r="BI8" s="367" t="s">
        <v>1404</v>
      </c>
      <c r="BJ8" s="367" t="s">
        <v>1404</v>
      </c>
      <c r="BK8" s="367" t="s">
        <v>1404</v>
      </c>
      <c r="BL8" s="367" t="s">
        <v>1404</v>
      </c>
      <c r="BM8" s="367" t="s">
        <v>1404</v>
      </c>
      <c r="BN8" s="367" t="s">
        <v>1404</v>
      </c>
      <c r="BO8" s="367" t="s">
        <v>1404</v>
      </c>
      <c r="BP8" s="367" t="s">
        <v>1404</v>
      </c>
      <c r="BQ8" s="367" t="s">
        <v>1404</v>
      </c>
      <c r="BR8" s="367" t="s">
        <v>1404</v>
      </c>
      <c r="BS8" s="367" t="s">
        <v>1404</v>
      </c>
      <c r="BT8" s="367" t="s">
        <v>1404</v>
      </c>
      <c r="BU8" s="367" t="s">
        <v>1404</v>
      </c>
      <c r="BV8" s="367" t="s">
        <v>1404</v>
      </c>
      <c r="BW8" s="444"/>
    </row>
    <row r="9" spans="1:75" ht="11.15" customHeight="1" x14ac:dyDescent="0.25">
      <c r="A9" s="158" t="s">
        <v>1070</v>
      </c>
      <c r="B9" s="169" t="s">
        <v>1071</v>
      </c>
      <c r="C9" s="243">
        <v>0.11</v>
      </c>
      <c r="D9" s="243">
        <v>0.1</v>
      </c>
      <c r="E9" s="243">
        <v>0.12</v>
      </c>
      <c r="F9" s="243">
        <v>0.12</v>
      </c>
      <c r="G9" s="243">
        <v>0.11</v>
      </c>
      <c r="H9" s="243">
        <v>0.11</v>
      </c>
      <c r="I9" s="243">
        <v>0.13500000000000001</v>
      </c>
      <c r="J9" s="243">
        <v>0.13</v>
      </c>
      <c r="K9" s="243">
        <v>0.12</v>
      </c>
      <c r="L9" s="243">
        <v>0.13</v>
      </c>
      <c r="M9" s="243">
        <v>0.12</v>
      </c>
      <c r="N9" s="243">
        <v>0.13</v>
      </c>
      <c r="O9" s="243">
        <v>0.13</v>
      </c>
      <c r="P9" s="243">
        <v>0.12</v>
      </c>
      <c r="Q9" s="243">
        <v>0.13</v>
      </c>
      <c r="R9" s="243">
        <v>0.13500000000000001</v>
      </c>
      <c r="S9" s="243">
        <v>0.1</v>
      </c>
      <c r="T9" s="243">
        <v>0.115</v>
      </c>
      <c r="U9" s="243">
        <v>0.11</v>
      </c>
      <c r="V9" s="243">
        <v>0.11</v>
      </c>
      <c r="W9" s="243">
        <v>0.105</v>
      </c>
      <c r="X9" s="243">
        <v>0.09</v>
      </c>
      <c r="Y9" s="243">
        <v>0.1</v>
      </c>
      <c r="Z9" s="243">
        <v>0.13</v>
      </c>
      <c r="AA9" s="243">
        <v>0.105</v>
      </c>
      <c r="AB9" s="243">
        <v>0.105</v>
      </c>
      <c r="AC9" s="243">
        <v>0.105</v>
      </c>
      <c r="AD9" s="243">
        <v>0.1</v>
      </c>
      <c r="AE9" s="243">
        <v>0.105</v>
      </c>
      <c r="AF9" s="243">
        <v>0.1</v>
      </c>
      <c r="AG9" s="243">
        <v>0.1</v>
      </c>
      <c r="AH9" s="243">
        <v>0.1</v>
      </c>
      <c r="AI9" s="243">
        <v>0.1</v>
      </c>
      <c r="AJ9" s="243">
        <v>8.5000000000000006E-2</v>
      </c>
      <c r="AK9" s="243">
        <v>0.09</v>
      </c>
      <c r="AL9" s="243">
        <v>0.1</v>
      </c>
      <c r="AM9" s="243">
        <v>0.1</v>
      </c>
      <c r="AN9" s="243">
        <v>0.09</v>
      </c>
      <c r="AO9" s="243">
        <v>0.09</v>
      </c>
      <c r="AP9" s="243">
        <v>0.09</v>
      </c>
      <c r="AQ9" s="243">
        <v>0.09</v>
      </c>
      <c r="AR9" s="243">
        <v>0.09</v>
      </c>
      <c r="AS9" s="243">
        <v>0.1</v>
      </c>
      <c r="AT9" s="243">
        <v>0.08</v>
      </c>
      <c r="AU9" s="243">
        <v>0.1</v>
      </c>
      <c r="AV9" s="243">
        <v>7.4999999999999997E-2</v>
      </c>
      <c r="AW9" s="243">
        <v>0.06</v>
      </c>
      <c r="AX9" s="243">
        <v>0.06</v>
      </c>
      <c r="AY9" s="243">
        <v>5.5E-2</v>
      </c>
      <c r="AZ9" s="367" t="s">
        <v>1404</v>
      </c>
      <c r="BA9" s="367" t="s">
        <v>1404</v>
      </c>
      <c r="BB9" s="367" t="s">
        <v>1404</v>
      </c>
      <c r="BC9" s="367" t="s">
        <v>1404</v>
      </c>
      <c r="BD9" s="367" t="s">
        <v>1404</v>
      </c>
      <c r="BE9" s="367" t="s">
        <v>1404</v>
      </c>
      <c r="BF9" s="367" t="s">
        <v>1404</v>
      </c>
      <c r="BG9" s="367" t="s">
        <v>1404</v>
      </c>
      <c r="BH9" s="367" t="s">
        <v>1404</v>
      </c>
      <c r="BI9" s="367" t="s">
        <v>1404</v>
      </c>
      <c r="BJ9" s="367" t="s">
        <v>1404</v>
      </c>
      <c r="BK9" s="367" t="s">
        <v>1404</v>
      </c>
      <c r="BL9" s="367" t="s">
        <v>1404</v>
      </c>
      <c r="BM9" s="367" t="s">
        <v>1404</v>
      </c>
      <c r="BN9" s="367" t="s">
        <v>1404</v>
      </c>
      <c r="BO9" s="367" t="s">
        <v>1404</v>
      </c>
      <c r="BP9" s="367" t="s">
        <v>1404</v>
      </c>
      <c r="BQ9" s="367" t="s">
        <v>1404</v>
      </c>
      <c r="BR9" s="367" t="s">
        <v>1404</v>
      </c>
      <c r="BS9" s="367" t="s">
        <v>1404</v>
      </c>
      <c r="BT9" s="367" t="s">
        <v>1404</v>
      </c>
      <c r="BU9" s="367" t="s">
        <v>1404</v>
      </c>
      <c r="BV9" s="367" t="s">
        <v>1404</v>
      </c>
      <c r="BW9" s="444"/>
    </row>
    <row r="10" spans="1:75" ht="11.15" customHeight="1" x14ac:dyDescent="0.25">
      <c r="A10" s="158" t="s">
        <v>1000</v>
      </c>
      <c r="B10" s="169" t="s">
        <v>1001</v>
      </c>
      <c r="C10" s="243">
        <v>0.21</v>
      </c>
      <c r="D10" s="243">
        <v>0.2</v>
      </c>
      <c r="E10" s="243">
        <v>0.2</v>
      </c>
      <c r="F10" s="243">
        <v>0.18</v>
      </c>
      <c r="G10" s="243">
        <v>0.21</v>
      </c>
      <c r="H10" s="243">
        <v>0.21</v>
      </c>
      <c r="I10" s="243">
        <v>0.2</v>
      </c>
      <c r="J10" s="243">
        <v>0.21</v>
      </c>
      <c r="K10" s="243">
        <v>0.2</v>
      </c>
      <c r="L10" s="243">
        <v>0.21</v>
      </c>
      <c r="M10" s="243">
        <v>0.18</v>
      </c>
      <c r="N10" s="243">
        <v>0.21</v>
      </c>
      <c r="O10" s="243">
        <v>0.185</v>
      </c>
      <c r="P10" s="243">
        <v>0.2</v>
      </c>
      <c r="Q10" s="243">
        <v>0.2</v>
      </c>
      <c r="R10" s="243">
        <v>0.19</v>
      </c>
      <c r="S10" s="243">
        <v>0.18</v>
      </c>
      <c r="T10" s="243">
        <v>0.18</v>
      </c>
      <c r="U10" s="243">
        <v>0.15</v>
      </c>
      <c r="V10" s="243">
        <v>0.15</v>
      </c>
      <c r="W10" s="243">
        <v>0.15</v>
      </c>
      <c r="X10" s="243">
        <v>0.17</v>
      </c>
      <c r="Y10" s="243">
        <v>0.16500000000000001</v>
      </c>
      <c r="Z10" s="243">
        <v>0.16500000000000001</v>
      </c>
      <c r="AA10" s="243">
        <v>0.16</v>
      </c>
      <c r="AB10" s="243">
        <v>0.16</v>
      </c>
      <c r="AC10" s="243">
        <v>0.15</v>
      </c>
      <c r="AD10" s="243">
        <v>0.17</v>
      </c>
      <c r="AE10" s="243">
        <v>0.17</v>
      </c>
      <c r="AF10" s="243">
        <v>0.18</v>
      </c>
      <c r="AG10" s="243">
        <v>0.18</v>
      </c>
      <c r="AH10" s="243">
        <v>0.18</v>
      </c>
      <c r="AI10" s="243">
        <v>0.19</v>
      </c>
      <c r="AJ10" s="243">
        <v>0.18</v>
      </c>
      <c r="AK10" s="243">
        <v>0.19</v>
      </c>
      <c r="AL10" s="243">
        <v>0.19</v>
      </c>
      <c r="AM10" s="243">
        <v>0.18</v>
      </c>
      <c r="AN10" s="243">
        <v>0.19</v>
      </c>
      <c r="AO10" s="243">
        <v>0.19</v>
      </c>
      <c r="AP10" s="243">
        <v>0.2</v>
      </c>
      <c r="AQ10" s="243">
        <v>0.18</v>
      </c>
      <c r="AR10" s="243">
        <v>0.19</v>
      </c>
      <c r="AS10" s="243">
        <v>0.2</v>
      </c>
      <c r="AT10" s="243">
        <v>0.19</v>
      </c>
      <c r="AU10" s="243">
        <v>0.21</v>
      </c>
      <c r="AV10" s="243">
        <v>0.22</v>
      </c>
      <c r="AW10" s="243">
        <v>0.21</v>
      </c>
      <c r="AX10" s="243">
        <v>0.19</v>
      </c>
      <c r="AY10" s="243">
        <v>0.2</v>
      </c>
      <c r="AZ10" s="367" t="s">
        <v>1404</v>
      </c>
      <c r="BA10" s="367" t="s">
        <v>1404</v>
      </c>
      <c r="BB10" s="367" t="s">
        <v>1404</v>
      </c>
      <c r="BC10" s="367" t="s">
        <v>1404</v>
      </c>
      <c r="BD10" s="367" t="s">
        <v>1404</v>
      </c>
      <c r="BE10" s="367" t="s">
        <v>1404</v>
      </c>
      <c r="BF10" s="367" t="s">
        <v>1404</v>
      </c>
      <c r="BG10" s="367" t="s">
        <v>1404</v>
      </c>
      <c r="BH10" s="367" t="s">
        <v>1404</v>
      </c>
      <c r="BI10" s="367" t="s">
        <v>1404</v>
      </c>
      <c r="BJ10" s="367" t="s">
        <v>1404</v>
      </c>
      <c r="BK10" s="367" t="s">
        <v>1404</v>
      </c>
      <c r="BL10" s="367" t="s">
        <v>1404</v>
      </c>
      <c r="BM10" s="367" t="s">
        <v>1404</v>
      </c>
      <c r="BN10" s="367" t="s">
        <v>1404</v>
      </c>
      <c r="BO10" s="367" t="s">
        <v>1404</v>
      </c>
      <c r="BP10" s="367" t="s">
        <v>1404</v>
      </c>
      <c r="BQ10" s="367" t="s">
        <v>1404</v>
      </c>
      <c r="BR10" s="367" t="s">
        <v>1404</v>
      </c>
      <c r="BS10" s="367" t="s">
        <v>1404</v>
      </c>
      <c r="BT10" s="367" t="s">
        <v>1404</v>
      </c>
      <c r="BU10" s="367" t="s">
        <v>1404</v>
      </c>
      <c r="BV10" s="367" t="s">
        <v>1404</v>
      </c>
      <c r="BW10" s="444"/>
    </row>
    <row r="11" spans="1:75" ht="11.15" customHeight="1" x14ac:dyDescent="0.25">
      <c r="A11" s="158" t="s">
        <v>994</v>
      </c>
      <c r="B11" s="169" t="s">
        <v>308</v>
      </c>
      <c r="C11" s="243">
        <v>2.65</v>
      </c>
      <c r="D11" s="243">
        <v>2.65</v>
      </c>
      <c r="E11" s="243">
        <v>2.6</v>
      </c>
      <c r="F11" s="243">
        <v>2.5</v>
      </c>
      <c r="G11" s="243">
        <v>2.2999999999999998</v>
      </c>
      <c r="H11" s="243">
        <v>2.2000000000000002</v>
      </c>
      <c r="I11" s="243">
        <v>2.1</v>
      </c>
      <c r="J11" s="243">
        <v>2.1</v>
      </c>
      <c r="K11" s="243">
        <v>2.1</v>
      </c>
      <c r="L11" s="243">
        <v>2.1</v>
      </c>
      <c r="M11" s="243">
        <v>2</v>
      </c>
      <c r="N11" s="243">
        <v>2</v>
      </c>
      <c r="O11" s="243">
        <v>2</v>
      </c>
      <c r="P11" s="243">
        <v>2.0499999999999998</v>
      </c>
      <c r="Q11" s="243">
        <v>2</v>
      </c>
      <c r="R11" s="243">
        <v>1.9750000000000001</v>
      </c>
      <c r="S11" s="243">
        <v>1.9750000000000001</v>
      </c>
      <c r="T11" s="243">
        <v>1.95</v>
      </c>
      <c r="U11" s="243">
        <v>1.9</v>
      </c>
      <c r="V11" s="243">
        <v>1.9</v>
      </c>
      <c r="W11" s="243">
        <v>1.9</v>
      </c>
      <c r="X11" s="243">
        <v>1.9</v>
      </c>
      <c r="Y11" s="243">
        <v>1.95</v>
      </c>
      <c r="Z11" s="243">
        <v>2</v>
      </c>
      <c r="AA11" s="243">
        <v>2.0499999999999998</v>
      </c>
      <c r="AB11" s="243">
        <v>2.2000000000000002</v>
      </c>
      <c r="AC11" s="243">
        <v>2.2999999999999998</v>
      </c>
      <c r="AD11" s="243">
        <v>2.4500000000000002</v>
      </c>
      <c r="AE11" s="243">
        <v>2.4500000000000002</v>
      </c>
      <c r="AF11" s="243">
        <v>2.5</v>
      </c>
      <c r="AG11" s="243">
        <v>2.5</v>
      </c>
      <c r="AH11" s="243">
        <v>2.4500000000000002</v>
      </c>
      <c r="AI11" s="243">
        <v>2.4500000000000002</v>
      </c>
      <c r="AJ11" s="243">
        <v>2.4500000000000002</v>
      </c>
      <c r="AK11" s="243">
        <v>2.4500000000000002</v>
      </c>
      <c r="AL11" s="243">
        <v>2.4500000000000002</v>
      </c>
      <c r="AM11" s="243">
        <v>2.5</v>
      </c>
      <c r="AN11" s="243">
        <v>2.5499999999999998</v>
      </c>
      <c r="AO11" s="243">
        <v>2.6</v>
      </c>
      <c r="AP11" s="243">
        <v>2.6</v>
      </c>
      <c r="AQ11" s="243">
        <v>2.5</v>
      </c>
      <c r="AR11" s="243">
        <v>2.5</v>
      </c>
      <c r="AS11" s="243">
        <v>2.5</v>
      </c>
      <c r="AT11" s="243">
        <v>2.5499999999999998</v>
      </c>
      <c r="AU11" s="243">
        <v>2.5299999999999998</v>
      </c>
      <c r="AV11" s="243">
        <v>2.5499999999999998</v>
      </c>
      <c r="AW11" s="243">
        <v>2.56</v>
      </c>
      <c r="AX11" s="243">
        <v>2.56</v>
      </c>
      <c r="AY11" s="243">
        <v>2.5499999999999998</v>
      </c>
      <c r="AZ11" s="367" t="s">
        <v>1404</v>
      </c>
      <c r="BA11" s="367" t="s">
        <v>1404</v>
      </c>
      <c r="BB11" s="367" t="s">
        <v>1404</v>
      </c>
      <c r="BC11" s="367" t="s">
        <v>1404</v>
      </c>
      <c r="BD11" s="367" t="s">
        <v>1404</v>
      </c>
      <c r="BE11" s="367" t="s">
        <v>1404</v>
      </c>
      <c r="BF11" s="367" t="s">
        <v>1404</v>
      </c>
      <c r="BG11" s="367" t="s">
        <v>1404</v>
      </c>
      <c r="BH11" s="367" t="s">
        <v>1404</v>
      </c>
      <c r="BI11" s="367" t="s">
        <v>1404</v>
      </c>
      <c r="BJ11" s="367" t="s">
        <v>1404</v>
      </c>
      <c r="BK11" s="367" t="s">
        <v>1404</v>
      </c>
      <c r="BL11" s="367" t="s">
        <v>1404</v>
      </c>
      <c r="BM11" s="367" t="s">
        <v>1404</v>
      </c>
      <c r="BN11" s="367" t="s">
        <v>1404</v>
      </c>
      <c r="BO11" s="367" t="s">
        <v>1404</v>
      </c>
      <c r="BP11" s="367" t="s">
        <v>1404</v>
      </c>
      <c r="BQ11" s="367" t="s">
        <v>1404</v>
      </c>
      <c r="BR11" s="367" t="s">
        <v>1404</v>
      </c>
      <c r="BS11" s="367" t="s">
        <v>1404</v>
      </c>
      <c r="BT11" s="367" t="s">
        <v>1404</v>
      </c>
      <c r="BU11" s="367" t="s">
        <v>1404</v>
      </c>
      <c r="BV11" s="367" t="s">
        <v>1404</v>
      </c>
      <c r="BW11" s="444"/>
    </row>
    <row r="12" spans="1:75" ht="11.15" customHeight="1" x14ac:dyDescent="0.25">
      <c r="A12" s="158" t="s">
        <v>325</v>
      </c>
      <c r="B12" s="169" t="s">
        <v>316</v>
      </c>
      <c r="C12" s="243">
        <v>4.8</v>
      </c>
      <c r="D12" s="243">
        <v>4.78</v>
      </c>
      <c r="E12" s="243">
        <v>4.62</v>
      </c>
      <c r="F12" s="243">
        <v>4.7</v>
      </c>
      <c r="G12" s="243">
        <v>4.7</v>
      </c>
      <c r="H12" s="243">
        <v>4.7</v>
      </c>
      <c r="I12" s="243">
        <v>4.7</v>
      </c>
      <c r="J12" s="243">
        <v>4.75</v>
      </c>
      <c r="K12" s="243">
        <v>4.6500000000000004</v>
      </c>
      <c r="L12" s="243">
        <v>4.75</v>
      </c>
      <c r="M12" s="243">
        <v>4.6500000000000004</v>
      </c>
      <c r="N12" s="243">
        <v>4.55</v>
      </c>
      <c r="O12" s="243">
        <v>4.55</v>
      </c>
      <c r="P12" s="243">
        <v>4.6500000000000004</v>
      </c>
      <c r="Q12" s="243">
        <v>4.5</v>
      </c>
      <c r="R12" s="243">
        <v>4.5</v>
      </c>
      <c r="S12" s="243">
        <v>4.22</v>
      </c>
      <c r="T12" s="243">
        <v>3.75</v>
      </c>
      <c r="U12" s="243">
        <v>3.7</v>
      </c>
      <c r="V12" s="243">
        <v>3.69</v>
      </c>
      <c r="W12" s="243">
        <v>3.71</v>
      </c>
      <c r="X12" s="243">
        <v>3.85</v>
      </c>
      <c r="Y12" s="243">
        <v>3.82</v>
      </c>
      <c r="Z12" s="243">
        <v>3.86</v>
      </c>
      <c r="AA12" s="243">
        <v>3.86</v>
      </c>
      <c r="AB12" s="243">
        <v>3.95</v>
      </c>
      <c r="AC12" s="243">
        <v>4</v>
      </c>
      <c r="AD12" s="243">
        <v>4</v>
      </c>
      <c r="AE12" s="243">
        <v>4</v>
      </c>
      <c r="AF12" s="243">
        <v>3.95</v>
      </c>
      <c r="AG12" s="243">
        <v>4</v>
      </c>
      <c r="AH12" s="243">
        <v>4.0750000000000002</v>
      </c>
      <c r="AI12" s="243">
        <v>4.125</v>
      </c>
      <c r="AJ12" s="243">
        <v>4.2</v>
      </c>
      <c r="AK12" s="243">
        <v>4.25</v>
      </c>
      <c r="AL12" s="243">
        <v>4.3</v>
      </c>
      <c r="AM12" s="243">
        <v>4.25</v>
      </c>
      <c r="AN12" s="243">
        <v>4.3499999999999996</v>
      </c>
      <c r="AO12" s="243">
        <v>4.3</v>
      </c>
      <c r="AP12" s="243">
        <v>4.4000000000000004</v>
      </c>
      <c r="AQ12" s="243">
        <v>4.4000000000000004</v>
      </c>
      <c r="AR12" s="243">
        <v>4.45</v>
      </c>
      <c r="AS12" s="243">
        <v>4.55</v>
      </c>
      <c r="AT12" s="243">
        <v>4.55</v>
      </c>
      <c r="AU12" s="243">
        <v>4.55</v>
      </c>
      <c r="AV12" s="243">
        <v>4.58</v>
      </c>
      <c r="AW12" s="243">
        <v>4.4800000000000004</v>
      </c>
      <c r="AX12" s="243">
        <v>4.4800000000000004</v>
      </c>
      <c r="AY12" s="243">
        <v>4.45</v>
      </c>
      <c r="AZ12" s="367" t="s">
        <v>1404</v>
      </c>
      <c r="BA12" s="367" t="s">
        <v>1404</v>
      </c>
      <c r="BB12" s="367" t="s">
        <v>1404</v>
      </c>
      <c r="BC12" s="367" t="s">
        <v>1404</v>
      </c>
      <c r="BD12" s="367" t="s">
        <v>1404</v>
      </c>
      <c r="BE12" s="367" t="s">
        <v>1404</v>
      </c>
      <c r="BF12" s="367" t="s">
        <v>1404</v>
      </c>
      <c r="BG12" s="367" t="s">
        <v>1404</v>
      </c>
      <c r="BH12" s="367" t="s">
        <v>1404</v>
      </c>
      <c r="BI12" s="367" t="s">
        <v>1404</v>
      </c>
      <c r="BJ12" s="367" t="s">
        <v>1404</v>
      </c>
      <c r="BK12" s="367" t="s">
        <v>1404</v>
      </c>
      <c r="BL12" s="367" t="s">
        <v>1404</v>
      </c>
      <c r="BM12" s="367" t="s">
        <v>1404</v>
      </c>
      <c r="BN12" s="367" t="s">
        <v>1404</v>
      </c>
      <c r="BO12" s="367" t="s">
        <v>1404</v>
      </c>
      <c r="BP12" s="367" t="s">
        <v>1404</v>
      </c>
      <c r="BQ12" s="367" t="s">
        <v>1404</v>
      </c>
      <c r="BR12" s="367" t="s">
        <v>1404</v>
      </c>
      <c r="BS12" s="367" t="s">
        <v>1404</v>
      </c>
      <c r="BT12" s="367" t="s">
        <v>1404</v>
      </c>
      <c r="BU12" s="367" t="s">
        <v>1404</v>
      </c>
      <c r="BV12" s="367" t="s">
        <v>1404</v>
      </c>
      <c r="BW12" s="444"/>
    </row>
    <row r="13" spans="1:75" ht="11.15" customHeight="1" x14ac:dyDescent="0.25">
      <c r="A13" s="158" t="s">
        <v>318</v>
      </c>
      <c r="B13" s="169" t="s">
        <v>309</v>
      </c>
      <c r="C13" s="243">
        <v>2.75</v>
      </c>
      <c r="D13" s="243">
        <v>2.75</v>
      </c>
      <c r="E13" s="243">
        <v>2.72</v>
      </c>
      <c r="F13" s="243">
        <v>2.72</v>
      </c>
      <c r="G13" s="243">
        <v>2.72</v>
      </c>
      <c r="H13" s="243">
        <v>2.72</v>
      </c>
      <c r="I13" s="243">
        <v>2.7</v>
      </c>
      <c r="J13" s="243">
        <v>2.7</v>
      </c>
      <c r="K13" s="243">
        <v>2.7</v>
      </c>
      <c r="L13" s="243">
        <v>2.7</v>
      </c>
      <c r="M13" s="243">
        <v>2.7</v>
      </c>
      <c r="N13" s="243">
        <v>2.71</v>
      </c>
      <c r="O13" s="243">
        <v>2.71</v>
      </c>
      <c r="P13" s="243">
        <v>2.71</v>
      </c>
      <c r="Q13" s="243">
        <v>2.9</v>
      </c>
      <c r="R13" s="243">
        <v>3</v>
      </c>
      <c r="S13" s="243">
        <v>2.2000000000000002</v>
      </c>
      <c r="T13" s="243">
        <v>2.09</v>
      </c>
      <c r="U13" s="243">
        <v>2.16</v>
      </c>
      <c r="V13" s="243">
        <v>2.29</v>
      </c>
      <c r="W13" s="243">
        <v>2.29</v>
      </c>
      <c r="X13" s="243">
        <v>2.29</v>
      </c>
      <c r="Y13" s="243">
        <v>2.2999999999999998</v>
      </c>
      <c r="Z13" s="243">
        <v>2.2999999999999998</v>
      </c>
      <c r="AA13" s="243">
        <v>2.33</v>
      </c>
      <c r="AB13" s="243">
        <v>2.33</v>
      </c>
      <c r="AC13" s="243">
        <v>2.33</v>
      </c>
      <c r="AD13" s="243">
        <v>2.33</v>
      </c>
      <c r="AE13" s="243">
        <v>2.36</v>
      </c>
      <c r="AF13" s="243">
        <v>2.383</v>
      </c>
      <c r="AG13" s="243">
        <v>2.42</v>
      </c>
      <c r="AH13" s="243">
        <v>2.4500000000000002</v>
      </c>
      <c r="AI13" s="243">
        <v>2.4700000000000002</v>
      </c>
      <c r="AJ13" s="243">
        <v>2.5</v>
      </c>
      <c r="AK13" s="243">
        <v>2.5350000000000001</v>
      </c>
      <c r="AL13" s="243">
        <v>2.5499999999999998</v>
      </c>
      <c r="AM13" s="243">
        <v>2.58</v>
      </c>
      <c r="AN13" s="243">
        <v>2.61</v>
      </c>
      <c r="AO13" s="243">
        <v>2.64</v>
      </c>
      <c r="AP13" s="243">
        <v>2.66</v>
      </c>
      <c r="AQ13" s="243">
        <v>2.6946539999999999</v>
      </c>
      <c r="AR13" s="243">
        <v>2.72</v>
      </c>
      <c r="AS13" s="243">
        <v>2.77</v>
      </c>
      <c r="AT13" s="243">
        <v>2.81</v>
      </c>
      <c r="AU13" s="243">
        <v>2.82</v>
      </c>
      <c r="AV13" s="243">
        <v>2.8</v>
      </c>
      <c r="AW13" s="243">
        <v>2.7</v>
      </c>
      <c r="AX13" s="243">
        <v>2.65</v>
      </c>
      <c r="AY13" s="243">
        <v>2.7</v>
      </c>
      <c r="AZ13" s="367" t="s">
        <v>1404</v>
      </c>
      <c r="BA13" s="367" t="s">
        <v>1404</v>
      </c>
      <c r="BB13" s="367" t="s">
        <v>1404</v>
      </c>
      <c r="BC13" s="367" t="s">
        <v>1404</v>
      </c>
      <c r="BD13" s="367" t="s">
        <v>1404</v>
      </c>
      <c r="BE13" s="367" t="s">
        <v>1404</v>
      </c>
      <c r="BF13" s="367" t="s">
        <v>1404</v>
      </c>
      <c r="BG13" s="367" t="s">
        <v>1404</v>
      </c>
      <c r="BH13" s="367" t="s">
        <v>1404</v>
      </c>
      <c r="BI13" s="367" t="s">
        <v>1404</v>
      </c>
      <c r="BJ13" s="367" t="s">
        <v>1404</v>
      </c>
      <c r="BK13" s="367" t="s">
        <v>1404</v>
      </c>
      <c r="BL13" s="367" t="s">
        <v>1404</v>
      </c>
      <c r="BM13" s="367" t="s">
        <v>1404</v>
      </c>
      <c r="BN13" s="367" t="s">
        <v>1404</v>
      </c>
      <c r="BO13" s="367" t="s">
        <v>1404</v>
      </c>
      <c r="BP13" s="367" t="s">
        <v>1404</v>
      </c>
      <c r="BQ13" s="367" t="s">
        <v>1404</v>
      </c>
      <c r="BR13" s="367" t="s">
        <v>1404</v>
      </c>
      <c r="BS13" s="367" t="s">
        <v>1404</v>
      </c>
      <c r="BT13" s="367" t="s">
        <v>1404</v>
      </c>
      <c r="BU13" s="367" t="s">
        <v>1404</v>
      </c>
      <c r="BV13" s="367" t="s">
        <v>1404</v>
      </c>
      <c r="BW13" s="444"/>
    </row>
    <row r="14" spans="1:75" ht="11.15" customHeight="1" x14ac:dyDescent="0.25">
      <c r="A14" s="158" t="s">
        <v>319</v>
      </c>
      <c r="B14" s="169" t="s">
        <v>310</v>
      </c>
      <c r="C14" s="243">
        <v>0.83</v>
      </c>
      <c r="D14" s="243">
        <v>0.86</v>
      </c>
      <c r="E14" s="243">
        <v>1.0900000000000001</v>
      </c>
      <c r="F14" s="243">
        <v>1.17</v>
      </c>
      <c r="G14" s="243">
        <v>1.1599999999999999</v>
      </c>
      <c r="H14" s="243">
        <v>1.1000000000000001</v>
      </c>
      <c r="I14" s="243">
        <v>1.125</v>
      </c>
      <c r="J14" s="243">
        <v>1.085</v>
      </c>
      <c r="K14" s="243">
        <v>1.18</v>
      </c>
      <c r="L14" s="243">
        <v>1.17</v>
      </c>
      <c r="M14" s="243">
        <v>1.19</v>
      </c>
      <c r="N14" s="243">
        <v>1.1499999999999999</v>
      </c>
      <c r="O14" s="243">
        <v>0.78</v>
      </c>
      <c r="P14" s="243">
        <v>0.15</v>
      </c>
      <c r="Q14" s="243">
        <v>0.1</v>
      </c>
      <c r="R14" s="243">
        <v>8.5000000000000006E-2</v>
      </c>
      <c r="S14" s="243">
        <v>0.08</v>
      </c>
      <c r="T14" s="243">
        <v>0.08</v>
      </c>
      <c r="U14" s="243">
        <v>0.105</v>
      </c>
      <c r="V14" s="243">
        <v>0.09</v>
      </c>
      <c r="W14" s="243">
        <v>0.13</v>
      </c>
      <c r="X14" s="243">
        <v>0.44</v>
      </c>
      <c r="Y14" s="243">
        <v>1.08</v>
      </c>
      <c r="Z14" s="243">
        <v>1.24</v>
      </c>
      <c r="AA14" s="243">
        <v>1.1499999999999999</v>
      </c>
      <c r="AB14" s="243">
        <v>1.19</v>
      </c>
      <c r="AC14" s="243">
        <v>1.21</v>
      </c>
      <c r="AD14" s="243">
        <v>1.1399999999999999</v>
      </c>
      <c r="AE14" s="243">
        <v>1.17</v>
      </c>
      <c r="AF14" s="243">
        <v>1.18</v>
      </c>
      <c r="AG14" s="243">
        <v>1.19</v>
      </c>
      <c r="AH14" s="243">
        <v>1.18</v>
      </c>
      <c r="AI14" s="243">
        <v>1.1599999999999999</v>
      </c>
      <c r="AJ14" s="243">
        <v>1.1599999999999999</v>
      </c>
      <c r="AK14" s="243">
        <v>1.1399999999999999</v>
      </c>
      <c r="AL14" s="243">
        <v>1.05</v>
      </c>
      <c r="AM14" s="243">
        <v>0.98</v>
      </c>
      <c r="AN14" s="243">
        <v>1.1299999999999999</v>
      </c>
      <c r="AO14" s="243">
        <v>1.08</v>
      </c>
      <c r="AP14" s="243">
        <v>0.91</v>
      </c>
      <c r="AQ14" s="243">
        <v>0.73</v>
      </c>
      <c r="AR14" s="243">
        <v>0.65</v>
      </c>
      <c r="AS14" s="243">
        <v>0.6</v>
      </c>
      <c r="AT14" s="243">
        <v>1.1200000000000001</v>
      </c>
      <c r="AU14" s="243">
        <v>1.1499999999999999</v>
      </c>
      <c r="AV14" s="243">
        <v>1.1599999999999999</v>
      </c>
      <c r="AW14" s="243">
        <v>1.1100000000000001</v>
      </c>
      <c r="AX14" s="243">
        <v>1.1499999999999999</v>
      </c>
      <c r="AY14" s="243">
        <v>1.1299999999999999</v>
      </c>
      <c r="AZ14" s="367" t="s">
        <v>1404</v>
      </c>
      <c r="BA14" s="367" t="s">
        <v>1404</v>
      </c>
      <c r="BB14" s="367" t="s">
        <v>1404</v>
      </c>
      <c r="BC14" s="367" t="s">
        <v>1404</v>
      </c>
      <c r="BD14" s="367" t="s">
        <v>1404</v>
      </c>
      <c r="BE14" s="367" t="s">
        <v>1404</v>
      </c>
      <c r="BF14" s="367" t="s">
        <v>1404</v>
      </c>
      <c r="BG14" s="367" t="s">
        <v>1404</v>
      </c>
      <c r="BH14" s="367" t="s">
        <v>1404</v>
      </c>
      <c r="BI14" s="367" t="s">
        <v>1404</v>
      </c>
      <c r="BJ14" s="367" t="s">
        <v>1404</v>
      </c>
      <c r="BK14" s="367" t="s">
        <v>1404</v>
      </c>
      <c r="BL14" s="367" t="s">
        <v>1404</v>
      </c>
      <c r="BM14" s="367" t="s">
        <v>1404</v>
      </c>
      <c r="BN14" s="367" t="s">
        <v>1404</v>
      </c>
      <c r="BO14" s="367" t="s">
        <v>1404</v>
      </c>
      <c r="BP14" s="367" t="s">
        <v>1404</v>
      </c>
      <c r="BQ14" s="367" t="s">
        <v>1404</v>
      </c>
      <c r="BR14" s="367" t="s">
        <v>1404</v>
      </c>
      <c r="BS14" s="367" t="s">
        <v>1404</v>
      </c>
      <c r="BT14" s="367" t="s">
        <v>1404</v>
      </c>
      <c r="BU14" s="367" t="s">
        <v>1404</v>
      </c>
      <c r="BV14" s="367" t="s">
        <v>1404</v>
      </c>
      <c r="BW14" s="444"/>
    </row>
    <row r="15" spans="1:75" ht="11.15" customHeight="1" x14ac:dyDescent="0.25">
      <c r="A15" s="158" t="s">
        <v>320</v>
      </c>
      <c r="B15" s="169" t="s">
        <v>311</v>
      </c>
      <c r="C15" s="243">
        <v>1.55</v>
      </c>
      <c r="D15" s="243">
        <v>1.58</v>
      </c>
      <c r="E15" s="243">
        <v>1.61</v>
      </c>
      <c r="F15" s="243">
        <v>1.68</v>
      </c>
      <c r="G15" s="243">
        <v>1.58</v>
      </c>
      <c r="H15" s="243">
        <v>1.7</v>
      </c>
      <c r="I15" s="243">
        <v>1.67</v>
      </c>
      <c r="J15" s="243">
        <v>1.75</v>
      </c>
      <c r="K15" s="243">
        <v>1.7</v>
      </c>
      <c r="L15" s="243">
        <v>1.68</v>
      </c>
      <c r="M15" s="243">
        <v>1.67</v>
      </c>
      <c r="N15" s="243">
        <v>1.65</v>
      </c>
      <c r="O15" s="243">
        <v>1.75</v>
      </c>
      <c r="P15" s="243">
        <v>1.72</v>
      </c>
      <c r="Q15" s="243">
        <v>1.7</v>
      </c>
      <c r="R15" s="243">
        <v>1.65</v>
      </c>
      <c r="S15" s="243">
        <v>1.57</v>
      </c>
      <c r="T15" s="243">
        <v>1.42</v>
      </c>
      <c r="U15" s="243">
        <v>1.4</v>
      </c>
      <c r="V15" s="243">
        <v>1.45</v>
      </c>
      <c r="W15" s="243">
        <v>1.47</v>
      </c>
      <c r="X15" s="243">
        <v>1.52</v>
      </c>
      <c r="Y15" s="243">
        <v>1.45</v>
      </c>
      <c r="Z15" s="243">
        <v>1.35</v>
      </c>
      <c r="AA15" s="243">
        <v>1.22</v>
      </c>
      <c r="AB15" s="243">
        <v>1.36</v>
      </c>
      <c r="AC15" s="243">
        <v>1.35</v>
      </c>
      <c r="AD15" s="243">
        <v>1.3</v>
      </c>
      <c r="AE15" s="243">
        <v>1.34</v>
      </c>
      <c r="AF15" s="243">
        <v>1.31</v>
      </c>
      <c r="AG15" s="243">
        <v>1.34</v>
      </c>
      <c r="AH15" s="243">
        <v>1.17</v>
      </c>
      <c r="AI15" s="243">
        <v>1.32</v>
      </c>
      <c r="AJ15" s="243">
        <v>1.28</v>
      </c>
      <c r="AK15" s="243">
        <v>1.35</v>
      </c>
      <c r="AL15" s="243">
        <v>1.29</v>
      </c>
      <c r="AM15" s="243">
        <v>1.28</v>
      </c>
      <c r="AN15" s="243">
        <v>1.33</v>
      </c>
      <c r="AO15" s="243">
        <v>1.22</v>
      </c>
      <c r="AP15" s="243">
        <v>1.2</v>
      </c>
      <c r="AQ15" s="243">
        <v>1.05</v>
      </c>
      <c r="AR15" s="243">
        <v>1.07</v>
      </c>
      <c r="AS15" s="243">
        <v>1.02</v>
      </c>
      <c r="AT15" s="243">
        <v>0.92</v>
      </c>
      <c r="AU15" s="243">
        <v>0.97</v>
      </c>
      <c r="AV15" s="243">
        <v>1</v>
      </c>
      <c r="AW15" s="243">
        <v>1.06</v>
      </c>
      <c r="AX15" s="243">
        <v>1.1399999999999999</v>
      </c>
      <c r="AY15" s="243">
        <v>1.2</v>
      </c>
      <c r="AZ15" s="367" t="s">
        <v>1404</v>
      </c>
      <c r="BA15" s="367" t="s">
        <v>1404</v>
      </c>
      <c r="BB15" s="367" t="s">
        <v>1404</v>
      </c>
      <c r="BC15" s="367" t="s">
        <v>1404</v>
      </c>
      <c r="BD15" s="367" t="s">
        <v>1404</v>
      </c>
      <c r="BE15" s="367" t="s">
        <v>1404</v>
      </c>
      <c r="BF15" s="367" t="s">
        <v>1404</v>
      </c>
      <c r="BG15" s="367" t="s">
        <v>1404</v>
      </c>
      <c r="BH15" s="367" t="s">
        <v>1404</v>
      </c>
      <c r="BI15" s="367" t="s">
        <v>1404</v>
      </c>
      <c r="BJ15" s="367" t="s">
        <v>1404</v>
      </c>
      <c r="BK15" s="367" t="s">
        <v>1404</v>
      </c>
      <c r="BL15" s="367" t="s">
        <v>1404</v>
      </c>
      <c r="BM15" s="367" t="s">
        <v>1404</v>
      </c>
      <c r="BN15" s="367" t="s">
        <v>1404</v>
      </c>
      <c r="BO15" s="367" t="s">
        <v>1404</v>
      </c>
      <c r="BP15" s="367" t="s">
        <v>1404</v>
      </c>
      <c r="BQ15" s="367" t="s">
        <v>1404</v>
      </c>
      <c r="BR15" s="367" t="s">
        <v>1404</v>
      </c>
      <c r="BS15" s="367" t="s">
        <v>1404</v>
      </c>
      <c r="BT15" s="367" t="s">
        <v>1404</v>
      </c>
      <c r="BU15" s="367" t="s">
        <v>1404</v>
      </c>
      <c r="BV15" s="367" t="s">
        <v>1404</v>
      </c>
      <c r="BW15" s="444"/>
    </row>
    <row r="16" spans="1:75" ht="11.15" customHeight="1" x14ac:dyDescent="0.25">
      <c r="A16" s="158" t="s">
        <v>321</v>
      </c>
      <c r="B16" s="169" t="s">
        <v>312</v>
      </c>
      <c r="C16" s="243">
        <v>10.050000000000001</v>
      </c>
      <c r="D16" s="243">
        <v>10.1</v>
      </c>
      <c r="E16" s="243">
        <v>9.85</v>
      </c>
      <c r="F16" s="243">
        <v>9.85</v>
      </c>
      <c r="G16" s="243">
        <v>9.9</v>
      </c>
      <c r="H16" s="243">
        <v>10</v>
      </c>
      <c r="I16" s="243">
        <v>9.75</v>
      </c>
      <c r="J16" s="243">
        <v>9.85</v>
      </c>
      <c r="K16" s="243">
        <v>8.5</v>
      </c>
      <c r="L16" s="243">
        <v>9.85</v>
      </c>
      <c r="M16" s="243">
        <v>9.9</v>
      </c>
      <c r="N16" s="243">
        <v>9.75</v>
      </c>
      <c r="O16" s="243">
        <v>9.85</v>
      </c>
      <c r="P16" s="243">
        <v>9.75</v>
      </c>
      <c r="Q16" s="243">
        <v>9.8000000000000007</v>
      </c>
      <c r="R16" s="243">
        <v>11.6</v>
      </c>
      <c r="S16" s="243">
        <v>8.5500000000000007</v>
      </c>
      <c r="T16" s="243">
        <v>7.7</v>
      </c>
      <c r="U16" s="243">
        <v>8.4</v>
      </c>
      <c r="V16" s="243">
        <v>8.9</v>
      </c>
      <c r="W16" s="243">
        <v>9.01</v>
      </c>
      <c r="X16" s="243">
        <v>9.01</v>
      </c>
      <c r="Y16" s="243">
        <v>9.01</v>
      </c>
      <c r="Z16" s="243">
        <v>9.01</v>
      </c>
      <c r="AA16" s="243">
        <v>9.1</v>
      </c>
      <c r="AB16" s="243">
        <v>8.1999999999999993</v>
      </c>
      <c r="AC16" s="243">
        <v>8.15</v>
      </c>
      <c r="AD16" s="243">
        <v>8.15</v>
      </c>
      <c r="AE16" s="243">
        <v>8.4819999999999993</v>
      </c>
      <c r="AF16" s="243">
        <v>8.9469999999999992</v>
      </c>
      <c r="AG16" s="243">
        <v>9.4499999999999993</v>
      </c>
      <c r="AH16" s="243">
        <v>9.5500000000000007</v>
      </c>
      <c r="AI16" s="243">
        <v>9.65</v>
      </c>
      <c r="AJ16" s="243">
        <v>9.8000000000000007</v>
      </c>
      <c r="AK16" s="243">
        <v>9.9</v>
      </c>
      <c r="AL16" s="243">
        <v>9.9</v>
      </c>
      <c r="AM16" s="243">
        <v>10</v>
      </c>
      <c r="AN16" s="243">
        <v>10.25</v>
      </c>
      <c r="AO16" s="243">
        <v>10</v>
      </c>
      <c r="AP16" s="243">
        <v>10.3</v>
      </c>
      <c r="AQ16" s="243">
        <v>10.25</v>
      </c>
      <c r="AR16" s="243">
        <v>10.35</v>
      </c>
      <c r="AS16" s="243">
        <v>10.6</v>
      </c>
      <c r="AT16" s="243">
        <v>10.95</v>
      </c>
      <c r="AU16" s="243">
        <v>11</v>
      </c>
      <c r="AV16" s="243">
        <v>10.5</v>
      </c>
      <c r="AW16" s="243">
        <v>10.5</v>
      </c>
      <c r="AX16" s="243">
        <v>10.5</v>
      </c>
      <c r="AY16" s="243">
        <v>9.8000000000000007</v>
      </c>
      <c r="AZ16" s="367" t="s">
        <v>1404</v>
      </c>
      <c r="BA16" s="367" t="s">
        <v>1404</v>
      </c>
      <c r="BB16" s="367" t="s">
        <v>1404</v>
      </c>
      <c r="BC16" s="367" t="s">
        <v>1404</v>
      </c>
      <c r="BD16" s="367" t="s">
        <v>1404</v>
      </c>
      <c r="BE16" s="367" t="s">
        <v>1404</v>
      </c>
      <c r="BF16" s="367" t="s">
        <v>1404</v>
      </c>
      <c r="BG16" s="367" t="s">
        <v>1404</v>
      </c>
      <c r="BH16" s="367" t="s">
        <v>1404</v>
      </c>
      <c r="BI16" s="367" t="s">
        <v>1404</v>
      </c>
      <c r="BJ16" s="367" t="s">
        <v>1404</v>
      </c>
      <c r="BK16" s="367" t="s">
        <v>1404</v>
      </c>
      <c r="BL16" s="367" t="s">
        <v>1404</v>
      </c>
      <c r="BM16" s="367" t="s">
        <v>1404</v>
      </c>
      <c r="BN16" s="367" t="s">
        <v>1404</v>
      </c>
      <c r="BO16" s="367" t="s">
        <v>1404</v>
      </c>
      <c r="BP16" s="367" t="s">
        <v>1404</v>
      </c>
      <c r="BQ16" s="367" t="s">
        <v>1404</v>
      </c>
      <c r="BR16" s="367" t="s">
        <v>1404</v>
      </c>
      <c r="BS16" s="367" t="s">
        <v>1404</v>
      </c>
      <c r="BT16" s="367" t="s">
        <v>1404</v>
      </c>
      <c r="BU16" s="367" t="s">
        <v>1404</v>
      </c>
      <c r="BV16" s="367" t="s">
        <v>1404</v>
      </c>
      <c r="BW16" s="444"/>
    </row>
    <row r="17" spans="1:75" ht="11.15" customHeight="1" x14ac:dyDescent="0.25">
      <c r="A17" s="158" t="s">
        <v>322</v>
      </c>
      <c r="B17" s="169" t="s">
        <v>313</v>
      </c>
      <c r="C17" s="243">
        <v>3.1</v>
      </c>
      <c r="D17" s="243">
        <v>3.15</v>
      </c>
      <c r="E17" s="243">
        <v>3.1</v>
      </c>
      <c r="F17" s="243">
        <v>3.1</v>
      </c>
      <c r="G17" s="243">
        <v>3.1</v>
      </c>
      <c r="H17" s="243">
        <v>3.15</v>
      </c>
      <c r="I17" s="243">
        <v>3.1</v>
      </c>
      <c r="J17" s="243">
        <v>3.15</v>
      </c>
      <c r="K17" s="243">
        <v>3.15</v>
      </c>
      <c r="L17" s="243">
        <v>3.2</v>
      </c>
      <c r="M17" s="243">
        <v>3.25</v>
      </c>
      <c r="N17" s="243">
        <v>3.15</v>
      </c>
      <c r="O17" s="243">
        <v>3.2</v>
      </c>
      <c r="P17" s="243">
        <v>3.2</v>
      </c>
      <c r="Q17" s="243">
        <v>3.5</v>
      </c>
      <c r="R17" s="243">
        <v>3.8</v>
      </c>
      <c r="S17" s="243">
        <v>2.5</v>
      </c>
      <c r="T17" s="243">
        <v>2.35</v>
      </c>
      <c r="U17" s="243">
        <v>2.4500000000000002</v>
      </c>
      <c r="V17" s="243">
        <v>2.7</v>
      </c>
      <c r="W17" s="243">
        <v>2.5</v>
      </c>
      <c r="X17" s="243">
        <v>2.42</v>
      </c>
      <c r="Y17" s="243">
        <v>2.5099999999999998</v>
      </c>
      <c r="Z17" s="243">
        <v>2.58</v>
      </c>
      <c r="AA17" s="243">
        <v>2.61</v>
      </c>
      <c r="AB17" s="243">
        <v>2.61</v>
      </c>
      <c r="AC17" s="243">
        <v>2.61</v>
      </c>
      <c r="AD17" s="243">
        <v>2.61</v>
      </c>
      <c r="AE17" s="243">
        <v>2.64</v>
      </c>
      <c r="AF17" s="243">
        <v>2.69</v>
      </c>
      <c r="AG17" s="243">
        <v>2.72</v>
      </c>
      <c r="AH17" s="243">
        <v>2.77</v>
      </c>
      <c r="AI17" s="243">
        <v>2.79</v>
      </c>
      <c r="AJ17" s="243">
        <v>2.83</v>
      </c>
      <c r="AK17" s="243">
        <v>2.85</v>
      </c>
      <c r="AL17" s="243">
        <v>2.9</v>
      </c>
      <c r="AM17" s="243">
        <v>2.91</v>
      </c>
      <c r="AN17" s="243">
        <v>2.9449999999999998</v>
      </c>
      <c r="AO17" s="243">
        <v>2.97</v>
      </c>
      <c r="AP17" s="243">
        <v>3.01</v>
      </c>
      <c r="AQ17" s="243">
        <v>3.04</v>
      </c>
      <c r="AR17" s="243">
        <v>3.08</v>
      </c>
      <c r="AS17" s="243">
        <v>3.13</v>
      </c>
      <c r="AT17" s="243">
        <v>3.18</v>
      </c>
      <c r="AU17" s="243">
        <v>3.19</v>
      </c>
      <c r="AV17" s="243">
        <v>3.18</v>
      </c>
      <c r="AW17" s="243">
        <v>3.05</v>
      </c>
      <c r="AX17" s="243">
        <v>3.05</v>
      </c>
      <c r="AY17" s="243">
        <v>3.05</v>
      </c>
      <c r="AZ17" s="367" t="s">
        <v>1404</v>
      </c>
      <c r="BA17" s="367" t="s">
        <v>1404</v>
      </c>
      <c r="BB17" s="367" t="s">
        <v>1404</v>
      </c>
      <c r="BC17" s="367" t="s">
        <v>1404</v>
      </c>
      <c r="BD17" s="367" t="s">
        <v>1404</v>
      </c>
      <c r="BE17" s="367" t="s">
        <v>1404</v>
      </c>
      <c r="BF17" s="367" t="s">
        <v>1404</v>
      </c>
      <c r="BG17" s="367" t="s">
        <v>1404</v>
      </c>
      <c r="BH17" s="367" t="s">
        <v>1404</v>
      </c>
      <c r="BI17" s="367" t="s">
        <v>1404</v>
      </c>
      <c r="BJ17" s="367" t="s">
        <v>1404</v>
      </c>
      <c r="BK17" s="367" t="s">
        <v>1404</v>
      </c>
      <c r="BL17" s="367" t="s">
        <v>1404</v>
      </c>
      <c r="BM17" s="367" t="s">
        <v>1404</v>
      </c>
      <c r="BN17" s="367" t="s">
        <v>1404</v>
      </c>
      <c r="BO17" s="367" t="s">
        <v>1404</v>
      </c>
      <c r="BP17" s="367" t="s">
        <v>1404</v>
      </c>
      <c r="BQ17" s="367" t="s">
        <v>1404</v>
      </c>
      <c r="BR17" s="367" t="s">
        <v>1404</v>
      </c>
      <c r="BS17" s="367" t="s">
        <v>1404</v>
      </c>
      <c r="BT17" s="367" t="s">
        <v>1404</v>
      </c>
      <c r="BU17" s="367" t="s">
        <v>1404</v>
      </c>
      <c r="BV17" s="367" t="s">
        <v>1404</v>
      </c>
      <c r="BW17" s="444"/>
    </row>
    <row r="18" spans="1:75" ht="11.15" customHeight="1" x14ac:dyDescent="0.25">
      <c r="A18" s="158" t="s">
        <v>323</v>
      </c>
      <c r="B18" s="169" t="s">
        <v>314</v>
      </c>
      <c r="C18" s="243">
        <v>1.216</v>
      </c>
      <c r="D18" s="243">
        <v>1.0860000000000001</v>
      </c>
      <c r="E18" s="243">
        <v>0.85</v>
      </c>
      <c r="F18" s="243">
        <v>0.83</v>
      </c>
      <c r="G18" s="243">
        <v>0.75</v>
      </c>
      <c r="H18" s="243">
        <v>0.8</v>
      </c>
      <c r="I18" s="243">
        <v>0.8</v>
      </c>
      <c r="J18" s="243">
        <v>0.75</v>
      </c>
      <c r="K18" s="243">
        <v>0.65</v>
      </c>
      <c r="L18" s="243">
        <v>0.65</v>
      </c>
      <c r="M18" s="243">
        <v>0.7</v>
      </c>
      <c r="N18" s="243">
        <v>0.85</v>
      </c>
      <c r="O18" s="243">
        <v>0.85</v>
      </c>
      <c r="P18" s="243">
        <v>0.8</v>
      </c>
      <c r="Q18" s="243">
        <v>0.65</v>
      </c>
      <c r="R18" s="243">
        <v>0.6</v>
      </c>
      <c r="S18" s="243">
        <v>0.52500000000000002</v>
      </c>
      <c r="T18" s="243">
        <v>0.38</v>
      </c>
      <c r="U18" s="243">
        <v>0.36</v>
      </c>
      <c r="V18" s="243">
        <v>0.36</v>
      </c>
      <c r="W18" s="243">
        <v>0.34</v>
      </c>
      <c r="X18" s="243">
        <v>0.38</v>
      </c>
      <c r="Y18" s="243">
        <v>0.4</v>
      </c>
      <c r="Z18" s="243">
        <v>0.41</v>
      </c>
      <c r="AA18" s="243">
        <v>0.5</v>
      </c>
      <c r="AB18" s="243">
        <v>0.54</v>
      </c>
      <c r="AC18" s="243">
        <v>0.53</v>
      </c>
      <c r="AD18" s="243">
        <v>0.49</v>
      </c>
      <c r="AE18" s="243">
        <v>0.53500000000000003</v>
      </c>
      <c r="AF18" s="243">
        <v>0.55000000000000004</v>
      </c>
      <c r="AG18" s="243">
        <v>0.54</v>
      </c>
      <c r="AH18" s="243">
        <v>0.53</v>
      </c>
      <c r="AI18" s="243">
        <v>0.53</v>
      </c>
      <c r="AJ18" s="243">
        <v>0.6</v>
      </c>
      <c r="AK18" s="243">
        <v>0.68</v>
      </c>
      <c r="AL18" s="243">
        <v>0.75</v>
      </c>
      <c r="AM18" s="243">
        <v>0.68</v>
      </c>
      <c r="AN18" s="243">
        <v>0.7</v>
      </c>
      <c r="AO18" s="243">
        <v>0.72499999999999998</v>
      </c>
      <c r="AP18" s="243">
        <v>0.75</v>
      </c>
      <c r="AQ18" s="243">
        <v>0.72</v>
      </c>
      <c r="AR18" s="243">
        <v>0.7</v>
      </c>
      <c r="AS18" s="243">
        <v>0.62</v>
      </c>
      <c r="AT18" s="243">
        <v>0.7</v>
      </c>
      <c r="AU18" s="243">
        <v>0.67</v>
      </c>
      <c r="AV18" s="243">
        <v>0.72</v>
      </c>
      <c r="AW18" s="243">
        <v>0.67</v>
      </c>
      <c r="AX18" s="243">
        <v>0.67</v>
      </c>
      <c r="AY18" s="243">
        <v>0.72</v>
      </c>
      <c r="AZ18" s="367" t="s">
        <v>1404</v>
      </c>
      <c r="BA18" s="367" t="s">
        <v>1404</v>
      </c>
      <c r="BB18" s="367" t="s">
        <v>1404</v>
      </c>
      <c r="BC18" s="367" t="s">
        <v>1404</v>
      </c>
      <c r="BD18" s="367" t="s">
        <v>1404</v>
      </c>
      <c r="BE18" s="367" t="s">
        <v>1404</v>
      </c>
      <c r="BF18" s="367" t="s">
        <v>1404</v>
      </c>
      <c r="BG18" s="367" t="s">
        <v>1404</v>
      </c>
      <c r="BH18" s="367" t="s">
        <v>1404</v>
      </c>
      <c r="BI18" s="367" t="s">
        <v>1404</v>
      </c>
      <c r="BJ18" s="367" t="s">
        <v>1404</v>
      </c>
      <c r="BK18" s="367" t="s">
        <v>1404</v>
      </c>
      <c r="BL18" s="367" t="s">
        <v>1404</v>
      </c>
      <c r="BM18" s="367" t="s">
        <v>1404</v>
      </c>
      <c r="BN18" s="367" t="s">
        <v>1404</v>
      </c>
      <c r="BO18" s="367" t="s">
        <v>1404</v>
      </c>
      <c r="BP18" s="367" t="s">
        <v>1404</v>
      </c>
      <c r="BQ18" s="367" t="s">
        <v>1404</v>
      </c>
      <c r="BR18" s="367" t="s">
        <v>1404</v>
      </c>
      <c r="BS18" s="367" t="s">
        <v>1404</v>
      </c>
      <c r="BT18" s="367" t="s">
        <v>1404</v>
      </c>
      <c r="BU18" s="367" t="s">
        <v>1404</v>
      </c>
      <c r="BV18" s="367" t="s">
        <v>1404</v>
      </c>
      <c r="BW18" s="444"/>
    </row>
    <row r="19" spans="1:75" ht="11.15" customHeight="1" x14ac:dyDescent="0.25">
      <c r="A19" s="158" t="s">
        <v>293</v>
      </c>
      <c r="B19" s="169" t="s">
        <v>79</v>
      </c>
      <c r="C19" s="243">
        <v>30.106000000000002</v>
      </c>
      <c r="D19" s="243">
        <v>30.091000000000001</v>
      </c>
      <c r="E19" s="243">
        <v>29.605</v>
      </c>
      <c r="F19" s="243">
        <v>29.655000000000001</v>
      </c>
      <c r="G19" s="243">
        <v>29.335000000000001</v>
      </c>
      <c r="H19" s="243">
        <v>29.425000000000001</v>
      </c>
      <c r="I19" s="243">
        <v>29.004999999999999</v>
      </c>
      <c r="J19" s="243">
        <v>29.245000000000001</v>
      </c>
      <c r="K19" s="243">
        <v>27.684999999999999</v>
      </c>
      <c r="L19" s="243">
        <v>29.145</v>
      </c>
      <c r="M19" s="243">
        <v>29.004586</v>
      </c>
      <c r="N19" s="243">
        <v>28.905000000000001</v>
      </c>
      <c r="O19" s="243">
        <v>28.67</v>
      </c>
      <c r="P19" s="243">
        <v>27.95</v>
      </c>
      <c r="Q19" s="243">
        <v>28.19</v>
      </c>
      <c r="R19" s="243">
        <v>30.175000000000001</v>
      </c>
      <c r="S19" s="243">
        <v>24.31</v>
      </c>
      <c r="T19" s="243">
        <v>22.35</v>
      </c>
      <c r="U19" s="243">
        <v>22.975000000000001</v>
      </c>
      <c r="V19" s="243">
        <v>23.94</v>
      </c>
      <c r="W19" s="243">
        <v>23.975000000000001</v>
      </c>
      <c r="X19" s="243">
        <v>24.32</v>
      </c>
      <c r="Y19" s="243">
        <v>25.07</v>
      </c>
      <c r="Z19" s="243">
        <v>25.254999999999999</v>
      </c>
      <c r="AA19" s="243">
        <v>25.305</v>
      </c>
      <c r="AB19" s="243">
        <v>24.875</v>
      </c>
      <c r="AC19" s="243">
        <v>25.024999999999999</v>
      </c>
      <c r="AD19" s="243">
        <v>24.995000000000001</v>
      </c>
      <c r="AE19" s="243">
        <v>25.462</v>
      </c>
      <c r="AF19" s="243">
        <v>26.015000000000001</v>
      </c>
      <c r="AG19" s="243">
        <v>26.72</v>
      </c>
      <c r="AH19" s="243">
        <v>26.704999999999998</v>
      </c>
      <c r="AI19" s="243">
        <v>27.105</v>
      </c>
      <c r="AJ19" s="243">
        <v>27.375</v>
      </c>
      <c r="AK19" s="243">
        <v>27.754999999999999</v>
      </c>
      <c r="AL19" s="243">
        <v>27.87</v>
      </c>
      <c r="AM19" s="243">
        <v>27.82</v>
      </c>
      <c r="AN19" s="243">
        <v>28.574999999999999</v>
      </c>
      <c r="AO19" s="243">
        <v>28.215</v>
      </c>
      <c r="AP19" s="243">
        <v>28.59</v>
      </c>
      <c r="AQ19" s="243">
        <v>28.104654</v>
      </c>
      <c r="AR19" s="243">
        <v>28.3</v>
      </c>
      <c r="AS19" s="243">
        <v>28.52</v>
      </c>
      <c r="AT19" s="243">
        <v>29.53</v>
      </c>
      <c r="AU19" s="243">
        <v>29.65</v>
      </c>
      <c r="AV19" s="243">
        <v>29.195</v>
      </c>
      <c r="AW19" s="243">
        <v>28.74</v>
      </c>
      <c r="AX19" s="243">
        <v>28.83</v>
      </c>
      <c r="AY19" s="243">
        <v>28.295000000000002</v>
      </c>
      <c r="AZ19" s="367">
        <v>28.668527999999998</v>
      </c>
      <c r="BA19" s="367">
        <v>28.547688000000001</v>
      </c>
      <c r="BB19" s="367">
        <v>28.651847</v>
      </c>
      <c r="BC19" s="367">
        <v>28.731007000000002</v>
      </c>
      <c r="BD19" s="367">
        <v>28.860167000000001</v>
      </c>
      <c r="BE19" s="367">
        <v>28.812325999999999</v>
      </c>
      <c r="BF19" s="367">
        <v>28.811485999999999</v>
      </c>
      <c r="BG19" s="367">
        <v>28.810645999999998</v>
      </c>
      <c r="BH19" s="367">
        <v>28.634806000000001</v>
      </c>
      <c r="BI19" s="367">
        <v>28.533964999999998</v>
      </c>
      <c r="BJ19" s="367">
        <v>28.533124999999998</v>
      </c>
      <c r="BK19" s="367">
        <v>29.211285</v>
      </c>
      <c r="BL19" s="367">
        <v>29.200444000000001</v>
      </c>
      <c r="BM19" s="367">
        <v>29.289604000000001</v>
      </c>
      <c r="BN19" s="367">
        <v>29.328764</v>
      </c>
      <c r="BO19" s="367">
        <v>29.367923999999999</v>
      </c>
      <c r="BP19" s="367">
        <v>29.457083000000001</v>
      </c>
      <c r="BQ19" s="367">
        <v>29.444243</v>
      </c>
      <c r="BR19" s="367">
        <v>29.433402999999998</v>
      </c>
      <c r="BS19" s="367">
        <v>29.422563</v>
      </c>
      <c r="BT19" s="367">
        <v>29.311722</v>
      </c>
      <c r="BU19" s="367">
        <v>29.100881999999999</v>
      </c>
      <c r="BV19" s="367">
        <v>29.090042</v>
      </c>
      <c r="BW19" s="444"/>
    </row>
    <row r="20" spans="1:75" ht="11.15" customHeight="1" x14ac:dyDescent="0.2">
      <c r="C20" s="433"/>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442"/>
      <c r="BA20" s="442"/>
      <c r="BB20" s="442"/>
      <c r="BC20" s="442"/>
      <c r="BD20" s="442"/>
      <c r="BE20" s="442"/>
      <c r="BF20" s="442"/>
      <c r="BG20" s="442"/>
      <c r="BH20" s="442"/>
      <c r="BI20" s="442"/>
      <c r="BJ20" s="442"/>
      <c r="BK20" s="442"/>
      <c r="BL20" s="442"/>
      <c r="BM20" s="442"/>
      <c r="BN20" s="442"/>
      <c r="BO20" s="442"/>
      <c r="BP20" s="442"/>
      <c r="BQ20" s="442"/>
      <c r="BR20" s="442"/>
      <c r="BS20" s="442"/>
      <c r="BT20" s="442"/>
      <c r="BU20" s="442"/>
      <c r="BV20" s="442"/>
      <c r="BW20" s="444"/>
    </row>
    <row r="21" spans="1:75" ht="11.15" customHeight="1" x14ac:dyDescent="0.25">
      <c r="A21" s="158" t="s">
        <v>368</v>
      </c>
      <c r="B21" s="168" t="s">
        <v>981</v>
      </c>
      <c r="C21" s="243">
        <v>5.338386388</v>
      </c>
      <c r="D21" s="243">
        <v>5.3449057255000003</v>
      </c>
      <c r="E21" s="243">
        <v>5.3809038984999997</v>
      </c>
      <c r="F21" s="243">
        <v>5.3902071961000004</v>
      </c>
      <c r="G21" s="243">
        <v>5.3739942280999999</v>
      </c>
      <c r="H21" s="243">
        <v>5.3726354953</v>
      </c>
      <c r="I21" s="243">
        <v>5.3658350881999999</v>
      </c>
      <c r="J21" s="243">
        <v>5.3514304044000003</v>
      </c>
      <c r="K21" s="243">
        <v>5.3124199303999999</v>
      </c>
      <c r="L21" s="243">
        <v>5.2713858673000002</v>
      </c>
      <c r="M21" s="243">
        <v>5.2796606609000003</v>
      </c>
      <c r="N21" s="243">
        <v>5.3050773374000002</v>
      </c>
      <c r="O21" s="243">
        <v>5.1282112971</v>
      </c>
      <c r="P21" s="243">
        <v>5.0986334880999999</v>
      </c>
      <c r="Q21" s="243">
        <v>5.0671861823000004</v>
      </c>
      <c r="R21" s="243">
        <v>5.0960327016000004</v>
      </c>
      <c r="S21" s="243">
        <v>5.0174187713</v>
      </c>
      <c r="T21" s="243">
        <v>5.0227210002999998</v>
      </c>
      <c r="U21" s="243">
        <v>5.0339790612000002</v>
      </c>
      <c r="V21" s="243">
        <v>5.0729653361000002</v>
      </c>
      <c r="W21" s="243">
        <v>5.1558536939000001</v>
      </c>
      <c r="X21" s="243">
        <v>5.1392828150999996</v>
      </c>
      <c r="Y21" s="243">
        <v>5.1642449644999999</v>
      </c>
      <c r="Z21" s="243">
        <v>5.1766871983999998</v>
      </c>
      <c r="AA21" s="243">
        <v>5.2945099918</v>
      </c>
      <c r="AB21" s="243">
        <v>5.2401581888999997</v>
      </c>
      <c r="AC21" s="243">
        <v>5.2569250823000004</v>
      </c>
      <c r="AD21" s="243">
        <v>5.3669592348000004</v>
      </c>
      <c r="AE21" s="243">
        <v>5.3980350282999998</v>
      </c>
      <c r="AF21" s="243">
        <v>5.3980760667999999</v>
      </c>
      <c r="AG21" s="243">
        <v>5.4340760668000003</v>
      </c>
      <c r="AH21" s="243">
        <v>5.4436923936000001</v>
      </c>
      <c r="AI21" s="243">
        <v>5.4504564310000001</v>
      </c>
      <c r="AJ21" s="243">
        <v>5.4597204684999996</v>
      </c>
      <c r="AK21" s="243">
        <v>5.3742598256000003</v>
      </c>
      <c r="AL21" s="243">
        <v>5.4797878940000002</v>
      </c>
      <c r="AM21" s="243">
        <v>5.6217995945999997</v>
      </c>
      <c r="AN21" s="243">
        <v>5.5349177997999996</v>
      </c>
      <c r="AO21" s="243">
        <v>5.5089234011999997</v>
      </c>
      <c r="AP21" s="243">
        <v>5.428289629</v>
      </c>
      <c r="AQ21" s="243">
        <v>5.4241672973000004</v>
      </c>
      <c r="AR21" s="243">
        <v>5.4438676960999999</v>
      </c>
      <c r="AS21" s="243">
        <v>5.4758851686999996</v>
      </c>
      <c r="AT21" s="243">
        <v>5.496937</v>
      </c>
      <c r="AU21" s="243">
        <v>5.4620172996000003</v>
      </c>
      <c r="AV21" s="243">
        <v>5.4490727961000003</v>
      </c>
      <c r="AW21" s="243">
        <v>5.5139889533000002</v>
      </c>
      <c r="AX21" s="243">
        <v>5.5914326724999999</v>
      </c>
      <c r="AY21" s="243">
        <v>5.5537071010999997</v>
      </c>
      <c r="AZ21" s="367">
        <v>5.4677626698999999</v>
      </c>
      <c r="BA21" s="367">
        <v>5.4415298214999996</v>
      </c>
      <c r="BB21" s="367">
        <v>5.3605735299999999</v>
      </c>
      <c r="BC21" s="367">
        <v>5.3520297882000003</v>
      </c>
      <c r="BD21" s="367">
        <v>5.3677694901999997</v>
      </c>
      <c r="BE21" s="367">
        <v>5.3950120845000002</v>
      </c>
      <c r="BF21" s="367">
        <v>5.4161291910999996</v>
      </c>
      <c r="BG21" s="367">
        <v>5.3812196351999999</v>
      </c>
      <c r="BH21" s="367">
        <v>5.3679458865000003</v>
      </c>
      <c r="BI21" s="367">
        <v>5.4321902415999999</v>
      </c>
      <c r="BJ21" s="367">
        <v>5.5099518505000002</v>
      </c>
      <c r="BK21" s="367">
        <v>5.5946346694000004</v>
      </c>
      <c r="BL21" s="367">
        <v>5.5088416438000003</v>
      </c>
      <c r="BM21" s="367">
        <v>5.4822783282999996</v>
      </c>
      <c r="BN21" s="367">
        <v>5.4013891679999997</v>
      </c>
      <c r="BO21" s="367">
        <v>5.3927643657999997</v>
      </c>
      <c r="BP21" s="367">
        <v>5.4087404978000002</v>
      </c>
      <c r="BQ21" s="367">
        <v>5.4359395037000002</v>
      </c>
      <c r="BR21" s="367">
        <v>5.4569422789999997</v>
      </c>
      <c r="BS21" s="367">
        <v>5.4221380457999997</v>
      </c>
      <c r="BT21" s="367">
        <v>5.4087439154999997</v>
      </c>
      <c r="BU21" s="367">
        <v>5.4729582335</v>
      </c>
      <c r="BV21" s="367">
        <v>5.550779082</v>
      </c>
      <c r="BW21" s="444"/>
    </row>
    <row r="22" spans="1:75" ht="11.15" customHeight="1" x14ac:dyDescent="0.2">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442"/>
      <c r="BA22" s="442"/>
      <c r="BB22" s="442"/>
      <c r="BC22" s="442"/>
      <c r="BD22" s="442"/>
      <c r="BE22" s="442"/>
      <c r="BF22" s="442"/>
      <c r="BG22" s="442"/>
      <c r="BH22" s="442"/>
      <c r="BI22" s="442"/>
      <c r="BJ22" s="442"/>
      <c r="BK22" s="442"/>
      <c r="BL22" s="442"/>
      <c r="BM22" s="442"/>
      <c r="BN22" s="442"/>
      <c r="BO22" s="442"/>
      <c r="BP22" s="442"/>
      <c r="BQ22" s="442"/>
      <c r="BR22" s="442"/>
      <c r="BS22" s="442"/>
      <c r="BT22" s="442"/>
      <c r="BU22" s="442"/>
      <c r="BV22" s="442"/>
      <c r="BW22" s="444"/>
    </row>
    <row r="23" spans="1:75" ht="11.15" customHeight="1" x14ac:dyDescent="0.25">
      <c r="A23" s="158" t="s">
        <v>292</v>
      </c>
      <c r="B23" s="168" t="s">
        <v>1375</v>
      </c>
      <c r="C23" s="243">
        <v>35.444386387999998</v>
      </c>
      <c r="D23" s="243">
        <v>35.435905726000001</v>
      </c>
      <c r="E23" s="243">
        <v>34.985903899</v>
      </c>
      <c r="F23" s="243">
        <v>35.045207196</v>
      </c>
      <c r="G23" s="243">
        <v>34.708994228000002</v>
      </c>
      <c r="H23" s="243">
        <v>34.797635495000002</v>
      </c>
      <c r="I23" s="243">
        <v>34.370835088</v>
      </c>
      <c r="J23" s="243">
        <v>34.596430404000003</v>
      </c>
      <c r="K23" s="243">
        <v>32.99741993</v>
      </c>
      <c r="L23" s="243">
        <v>34.416385867000002</v>
      </c>
      <c r="M23" s="243">
        <v>34.284246660999997</v>
      </c>
      <c r="N23" s="243">
        <v>34.210077337000001</v>
      </c>
      <c r="O23" s="243">
        <v>33.798211297000002</v>
      </c>
      <c r="P23" s="243">
        <v>33.048633488</v>
      </c>
      <c r="Q23" s="243">
        <v>33.257186181999998</v>
      </c>
      <c r="R23" s="243">
        <v>35.271032701999999</v>
      </c>
      <c r="S23" s="243">
        <v>29.327418771000001</v>
      </c>
      <c r="T23" s="243">
        <v>27.372720999999999</v>
      </c>
      <c r="U23" s="243">
        <v>28.008979061000002</v>
      </c>
      <c r="V23" s="243">
        <v>29.012965336000001</v>
      </c>
      <c r="W23" s="243">
        <v>29.130853693999999</v>
      </c>
      <c r="X23" s="243">
        <v>29.459282815000002</v>
      </c>
      <c r="Y23" s="243">
        <v>30.234244963999998</v>
      </c>
      <c r="Z23" s="243">
        <v>30.431687197999999</v>
      </c>
      <c r="AA23" s="243">
        <v>30.599509992000002</v>
      </c>
      <c r="AB23" s="243">
        <v>30.115158188999999</v>
      </c>
      <c r="AC23" s="243">
        <v>30.281925082000001</v>
      </c>
      <c r="AD23" s="243">
        <v>30.361959235</v>
      </c>
      <c r="AE23" s="243">
        <v>30.860035027999999</v>
      </c>
      <c r="AF23" s="243">
        <v>31.413076066999999</v>
      </c>
      <c r="AG23" s="243">
        <v>32.154076066999998</v>
      </c>
      <c r="AH23" s="243">
        <v>32.148692394000001</v>
      </c>
      <c r="AI23" s="243">
        <v>32.555456431000003</v>
      </c>
      <c r="AJ23" s="243">
        <v>32.834720468</v>
      </c>
      <c r="AK23" s="243">
        <v>33.129259826000002</v>
      </c>
      <c r="AL23" s="243">
        <v>33.349787894000002</v>
      </c>
      <c r="AM23" s="243">
        <v>33.441799594999999</v>
      </c>
      <c r="AN23" s="243">
        <v>34.109917799999998</v>
      </c>
      <c r="AO23" s="243">
        <v>33.723923401</v>
      </c>
      <c r="AP23" s="243">
        <v>34.018289629000002</v>
      </c>
      <c r="AQ23" s="243">
        <v>33.528821297</v>
      </c>
      <c r="AR23" s="243">
        <v>33.743867696000002</v>
      </c>
      <c r="AS23" s="243">
        <v>33.995885168999997</v>
      </c>
      <c r="AT23" s="243">
        <v>35.026936999999997</v>
      </c>
      <c r="AU23" s="243">
        <v>35.112017299999998</v>
      </c>
      <c r="AV23" s="243">
        <v>34.644072796000003</v>
      </c>
      <c r="AW23" s="243">
        <v>34.253988952999997</v>
      </c>
      <c r="AX23" s="243">
        <v>34.421432672000002</v>
      </c>
      <c r="AY23" s="243">
        <v>33.848707101000002</v>
      </c>
      <c r="AZ23" s="367">
        <v>34.136290670000001</v>
      </c>
      <c r="BA23" s="367">
        <v>33.989217822000001</v>
      </c>
      <c r="BB23" s="367">
        <v>34.01242053</v>
      </c>
      <c r="BC23" s="367">
        <v>34.083036788000001</v>
      </c>
      <c r="BD23" s="367">
        <v>34.227936489999998</v>
      </c>
      <c r="BE23" s="367">
        <v>34.207338085000004</v>
      </c>
      <c r="BF23" s="367">
        <v>34.227615190999998</v>
      </c>
      <c r="BG23" s="367">
        <v>34.191865634999999</v>
      </c>
      <c r="BH23" s="367">
        <v>34.002751887000002</v>
      </c>
      <c r="BI23" s="367">
        <v>33.966155241999999</v>
      </c>
      <c r="BJ23" s="367">
        <v>34.043076851000002</v>
      </c>
      <c r="BK23" s="367">
        <v>34.805919668999998</v>
      </c>
      <c r="BL23" s="367">
        <v>34.709285643999998</v>
      </c>
      <c r="BM23" s="367">
        <v>34.771882327999997</v>
      </c>
      <c r="BN23" s="367">
        <v>34.730153168000001</v>
      </c>
      <c r="BO23" s="367">
        <v>34.760688365999997</v>
      </c>
      <c r="BP23" s="367">
        <v>34.865823497999997</v>
      </c>
      <c r="BQ23" s="367">
        <v>34.880182503999997</v>
      </c>
      <c r="BR23" s="367">
        <v>34.890345279000002</v>
      </c>
      <c r="BS23" s="367">
        <v>34.844701045999997</v>
      </c>
      <c r="BT23" s="367">
        <v>34.720465916000002</v>
      </c>
      <c r="BU23" s="367">
        <v>34.573840232999999</v>
      </c>
      <c r="BV23" s="367">
        <v>34.640821082000002</v>
      </c>
      <c r="BW23" s="444"/>
    </row>
    <row r="24" spans="1:75" ht="11.15" customHeight="1" x14ac:dyDescent="0.2">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442"/>
      <c r="BA24" s="442"/>
      <c r="BB24" s="442"/>
      <c r="BC24" s="442"/>
      <c r="BD24" s="442"/>
      <c r="BE24" s="442"/>
      <c r="BF24" s="442"/>
      <c r="BG24" s="442"/>
      <c r="BH24" s="442"/>
      <c r="BI24" s="442"/>
      <c r="BJ24" s="442"/>
      <c r="BK24" s="442"/>
      <c r="BL24" s="442"/>
      <c r="BM24" s="442"/>
      <c r="BN24" s="442"/>
      <c r="BO24" s="442"/>
      <c r="BP24" s="442"/>
      <c r="BQ24" s="442"/>
      <c r="BR24" s="442"/>
      <c r="BS24" s="442"/>
      <c r="BT24" s="442"/>
      <c r="BU24" s="442"/>
      <c r="BV24" s="442"/>
      <c r="BW24" s="444"/>
    </row>
    <row r="25" spans="1:75" ht="11.15" customHeight="1" x14ac:dyDescent="0.25">
      <c r="B25" s="245" t="s">
        <v>317</v>
      </c>
      <c r="C25" s="243"/>
      <c r="D25" s="243"/>
      <c r="E25" s="243"/>
      <c r="F25" s="243"/>
      <c r="G25" s="243"/>
      <c r="H25" s="243"/>
      <c r="I25" s="243"/>
      <c r="J25" s="243"/>
      <c r="K25" s="243"/>
      <c r="L25" s="243"/>
      <c r="M25" s="243"/>
      <c r="N25" s="243"/>
      <c r="O25" s="243"/>
      <c r="P25" s="243"/>
      <c r="Q25" s="243"/>
      <c r="R25" s="243"/>
      <c r="S25" s="243"/>
      <c r="T25" s="243"/>
      <c r="U25" s="243"/>
      <c r="V25" s="243"/>
      <c r="W25" s="243"/>
      <c r="X25" s="243"/>
      <c r="Y25" s="243"/>
      <c r="Z25" s="243"/>
      <c r="AA25" s="243"/>
      <c r="AB25" s="243"/>
      <c r="AC25" s="243"/>
      <c r="AD25" s="243"/>
      <c r="AE25" s="243"/>
      <c r="AF25" s="243"/>
      <c r="AG25" s="243"/>
      <c r="AH25" s="243"/>
      <c r="AI25" s="243"/>
      <c r="AJ25" s="243"/>
      <c r="AK25" s="243"/>
      <c r="AL25" s="243"/>
      <c r="AM25" s="243"/>
      <c r="AN25" s="243"/>
      <c r="AO25" s="243"/>
      <c r="AP25" s="243"/>
      <c r="AQ25" s="243"/>
      <c r="AR25" s="243"/>
      <c r="AS25" s="243"/>
      <c r="AT25" s="243"/>
      <c r="AU25" s="243"/>
      <c r="AV25" s="243"/>
      <c r="AW25" s="243"/>
      <c r="AX25" s="243"/>
      <c r="AY25" s="243"/>
      <c r="AZ25" s="367"/>
      <c r="BA25" s="367"/>
      <c r="BB25" s="367"/>
      <c r="BC25" s="367"/>
      <c r="BD25" s="367"/>
      <c r="BE25" s="367"/>
      <c r="BF25" s="367"/>
      <c r="BG25" s="367"/>
      <c r="BH25" s="367"/>
      <c r="BI25" s="367"/>
      <c r="BJ25" s="367"/>
      <c r="BK25" s="367"/>
      <c r="BL25" s="367"/>
      <c r="BM25" s="367"/>
      <c r="BN25" s="367"/>
      <c r="BO25" s="367"/>
      <c r="BP25" s="367"/>
      <c r="BQ25" s="367"/>
      <c r="BR25" s="367"/>
      <c r="BS25" s="367"/>
      <c r="BT25" s="367"/>
      <c r="BU25" s="367"/>
      <c r="BV25" s="367"/>
      <c r="BW25" s="444"/>
    </row>
    <row r="26" spans="1:75" ht="11.15" customHeight="1" x14ac:dyDescent="0.25">
      <c r="A26" s="158" t="s">
        <v>541</v>
      </c>
      <c r="B26" s="169" t="s">
        <v>542</v>
      </c>
      <c r="C26" s="243">
        <v>25.37</v>
      </c>
      <c r="D26" s="243">
        <v>25.42</v>
      </c>
      <c r="E26" s="243">
        <v>25.42</v>
      </c>
      <c r="F26" s="243">
        <v>25.37</v>
      </c>
      <c r="G26" s="243">
        <v>25.22</v>
      </c>
      <c r="H26" s="243">
        <v>25.16</v>
      </c>
      <c r="I26" s="243">
        <v>25.06</v>
      </c>
      <c r="J26" s="243">
        <v>25.06</v>
      </c>
      <c r="K26" s="243">
        <v>22.71</v>
      </c>
      <c r="L26" s="243">
        <v>24.31</v>
      </c>
      <c r="M26" s="243">
        <v>24.46</v>
      </c>
      <c r="N26" s="243">
        <v>24.71</v>
      </c>
      <c r="O26" s="243">
        <v>25.13</v>
      </c>
      <c r="P26" s="243">
        <v>25.18</v>
      </c>
      <c r="Q26" s="243">
        <v>25.414999999999999</v>
      </c>
      <c r="R26" s="243">
        <v>25.425000000000001</v>
      </c>
      <c r="S26" s="243">
        <v>25.442917000000001</v>
      </c>
      <c r="T26" s="243">
        <v>25.43</v>
      </c>
      <c r="U26" s="243">
        <v>25.32</v>
      </c>
      <c r="V26" s="243">
        <v>25.26</v>
      </c>
      <c r="W26" s="243">
        <v>25.2</v>
      </c>
      <c r="X26" s="243">
        <v>25.14</v>
      </c>
      <c r="Y26" s="243">
        <v>25.13</v>
      </c>
      <c r="Z26" s="243">
        <v>25.12</v>
      </c>
      <c r="AA26" s="243">
        <v>25.08</v>
      </c>
      <c r="AB26" s="243">
        <v>25.23</v>
      </c>
      <c r="AC26" s="243">
        <v>25.33</v>
      </c>
      <c r="AD26" s="243">
        <v>25.48</v>
      </c>
      <c r="AE26" s="243">
        <v>25.48</v>
      </c>
      <c r="AF26" s="243">
        <v>25.53</v>
      </c>
      <c r="AG26" s="243">
        <v>25.53</v>
      </c>
      <c r="AH26" s="243">
        <v>25.48</v>
      </c>
      <c r="AI26" s="243">
        <v>25.48</v>
      </c>
      <c r="AJ26" s="243">
        <v>25.48</v>
      </c>
      <c r="AK26" s="243">
        <v>25.48</v>
      </c>
      <c r="AL26" s="243">
        <v>25.48</v>
      </c>
      <c r="AM26" s="243">
        <v>25.43</v>
      </c>
      <c r="AN26" s="243">
        <v>25.48</v>
      </c>
      <c r="AO26" s="243">
        <v>25.53</v>
      </c>
      <c r="AP26" s="243">
        <v>25.53</v>
      </c>
      <c r="AQ26" s="243">
        <v>25.43</v>
      </c>
      <c r="AR26" s="243">
        <v>25.43</v>
      </c>
      <c r="AS26" s="243">
        <v>25.52</v>
      </c>
      <c r="AT26" s="243">
        <v>25.57</v>
      </c>
      <c r="AU26" s="243">
        <v>25.55</v>
      </c>
      <c r="AV26" s="243">
        <v>25.65</v>
      </c>
      <c r="AW26" s="243">
        <v>25.66</v>
      </c>
      <c r="AX26" s="243">
        <v>25.66</v>
      </c>
      <c r="AY26" s="243">
        <v>25.85</v>
      </c>
      <c r="AZ26" s="367">
        <v>25.85</v>
      </c>
      <c r="BA26" s="367">
        <v>25.85</v>
      </c>
      <c r="BB26" s="367">
        <v>25.98</v>
      </c>
      <c r="BC26" s="367">
        <v>25.98</v>
      </c>
      <c r="BD26" s="367">
        <v>25.98</v>
      </c>
      <c r="BE26" s="367">
        <v>25.98</v>
      </c>
      <c r="BF26" s="367">
        <v>25.98</v>
      </c>
      <c r="BG26" s="367">
        <v>25.98</v>
      </c>
      <c r="BH26" s="367">
        <v>25.98</v>
      </c>
      <c r="BI26" s="367">
        <v>25.98</v>
      </c>
      <c r="BJ26" s="443">
        <v>25.98</v>
      </c>
      <c r="BK26" s="443">
        <v>26.481000000000002</v>
      </c>
      <c r="BL26" s="443">
        <v>26.481000000000002</v>
      </c>
      <c r="BM26" s="443">
        <v>26.481000000000002</v>
      </c>
      <c r="BN26" s="443">
        <v>26.481000000000002</v>
      </c>
      <c r="BO26" s="443">
        <v>26.631</v>
      </c>
      <c r="BP26" s="443">
        <v>26.631</v>
      </c>
      <c r="BQ26" s="443">
        <v>26.631</v>
      </c>
      <c r="BR26" s="443">
        <v>26.631</v>
      </c>
      <c r="BS26" s="443">
        <v>26.631</v>
      </c>
      <c r="BT26" s="443">
        <v>26.631</v>
      </c>
      <c r="BU26" s="443">
        <v>26.631</v>
      </c>
      <c r="BV26" s="443">
        <v>26.631</v>
      </c>
      <c r="BW26" s="444"/>
    </row>
    <row r="27" spans="1:75" ht="11.15" customHeight="1" x14ac:dyDescent="0.25">
      <c r="A27" s="158" t="s">
        <v>1003</v>
      </c>
      <c r="B27" s="169" t="s">
        <v>1323</v>
      </c>
      <c r="C27" s="243">
        <v>6.7560000000000002</v>
      </c>
      <c r="D27" s="243">
        <v>6.6609999999999996</v>
      </c>
      <c r="E27" s="243">
        <v>6.7149999999999999</v>
      </c>
      <c r="F27" s="243">
        <v>6.7850000000000001</v>
      </c>
      <c r="G27" s="243">
        <v>6.6150000000000002</v>
      </c>
      <c r="H27" s="243">
        <v>6.6550000000000002</v>
      </c>
      <c r="I27" s="243">
        <v>6.6550000000000002</v>
      </c>
      <c r="J27" s="243">
        <v>6.6950000000000003</v>
      </c>
      <c r="K27" s="243">
        <v>6.585</v>
      </c>
      <c r="L27" s="243">
        <v>6.5449999999999999</v>
      </c>
      <c r="M27" s="243">
        <v>6.5045859999999998</v>
      </c>
      <c r="N27" s="243">
        <v>6.7450000000000001</v>
      </c>
      <c r="O27" s="243">
        <v>6.36</v>
      </c>
      <c r="P27" s="243">
        <v>5.59</v>
      </c>
      <c r="Q27" s="243">
        <v>5.49</v>
      </c>
      <c r="R27" s="243">
        <v>5.8250000000000002</v>
      </c>
      <c r="S27" s="243">
        <v>5.6849999999999996</v>
      </c>
      <c r="T27" s="243">
        <v>5.44</v>
      </c>
      <c r="U27" s="243">
        <v>5.3849999999999998</v>
      </c>
      <c r="V27" s="243">
        <v>5.33</v>
      </c>
      <c r="W27" s="243">
        <v>5.31</v>
      </c>
      <c r="X27" s="243">
        <v>5.6</v>
      </c>
      <c r="Y27" s="243">
        <v>6.16</v>
      </c>
      <c r="Z27" s="243">
        <v>6.16</v>
      </c>
      <c r="AA27" s="243">
        <v>5.91</v>
      </c>
      <c r="AB27" s="243">
        <v>6.23</v>
      </c>
      <c r="AC27" s="243">
        <v>6.22</v>
      </c>
      <c r="AD27" s="243">
        <v>6.05</v>
      </c>
      <c r="AE27" s="243">
        <v>6.125</v>
      </c>
      <c r="AF27" s="243">
        <v>6.11</v>
      </c>
      <c r="AG27" s="243">
        <v>6.05</v>
      </c>
      <c r="AH27" s="243">
        <v>5.86</v>
      </c>
      <c r="AI27" s="243">
        <v>5.96</v>
      </c>
      <c r="AJ27" s="243">
        <v>5.9749999999999996</v>
      </c>
      <c r="AK27" s="243">
        <v>5.98</v>
      </c>
      <c r="AL27" s="243">
        <v>5.99</v>
      </c>
      <c r="AM27" s="243">
        <v>5.76</v>
      </c>
      <c r="AN27" s="243">
        <v>6</v>
      </c>
      <c r="AO27" s="243">
        <v>5.75</v>
      </c>
      <c r="AP27" s="243">
        <v>5.67</v>
      </c>
      <c r="AQ27" s="243">
        <v>5.35</v>
      </c>
      <c r="AR27" s="243">
        <v>5.32</v>
      </c>
      <c r="AS27" s="243">
        <v>4.9800000000000004</v>
      </c>
      <c r="AT27" s="243">
        <v>5.5</v>
      </c>
      <c r="AU27" s="243">
        <v>5.57</v>
      </c>
      <c r="AV27" s="243">
        <v>5.585</v>
      </c>
      <c r="AW27" s="243">
        <v>5.47</v>
      </c>
      <c r="AX27" s="243">
        <v>5.61</v>
      </c>
      <c r="AY27" s="243">
        <v>5.7649999999999997</v>
      </c>
      <c r="AZ27" s="367">
        <v>5.7785279999999997</v>
      </c>
      <c r="BA27" s="367">
        <v>5.8076879999999997</v>
      </c>
      <c r="BB27" s="367">
        <v>5.9118469999999999</v>
      </c>
      <c r="BC27" s="367">
        <v>5.9410069999999999</v>
      </c>
      <c r="BD27" s="367">
        <v>5.970167</v>
      </c>
      <c r="BE27" s="367">
        <v>5.922326</v>
      </c>
      <c r="BF27" s="367">
        <v>5.9214859999999998</v>
      </c>
      <c r="BG27" s="367">
        <v>5.9206459999999996</v>
      </c>
      <c r="BH27" s="367">
        <v>5.894806</v>
      </c>
      <c r="BI27" s="367">
        <v>5.8939649999999997</v>
      </c>
      <c r="BJ27" s="443">
        <v>5.8931250000000004</v>
      </c>
      <c r="BK27" s="443">
        <v>5.737368</v>
      </c>
      <c r="BL27" s="443">
        <v>5.8994439999999999</v>
      </c>
      <c r="BM27" s="443">
        <v>5.8886039999999999</v>
      </c>
      <c r="BN27" s="443">
        <v>5.877764</v>
      </c>
      <c r="BO27" s="443">
        <v>5.866924</v>
      </c>
      <c r="BP27" s="443">
        <v>5.8560829999999999</v>
      </c>
      <c r="BQ27" s="443">
        <v>5.8432430000000002</v>
      </c>
      <c r="BR27" s="443">
        <v>5.8324030000000002</v>
      </c>
      <c r="BS27" s="443">
        <v>5.8215630000000003</v>
      </c>
      <c r="BT27" s="443">
        <v>5.8107220000000002</v>
      </c>
      <c r="BU27" s="443">
        <v>5.7998820000000002</v>
      </c>
      <c r="BV27" s="443">
        <v>5.7890420000000002</v>
      </c>
      <c r="BW27" s="444"/>
    </row>
    <row r="28" spans="1:75" ht="11.15" customHeight="1" x14ac:dyDescent="0.25">
      <c r="A28" s="158" t="s">
        <v>554</v>
      </c>
      <c r="B28" s="169" t="s">
        <v>79</v>
      </c>
      <c r="C28" s="243">
        <v>32.125999999999998</v>
      </c>
      <c r="D28" s="243">
        <v>32.081000000000003</v>
      </c>
      <c r="E28" s="243">
        <v>32.134999999999998</v>
      </c>
      <c r="F28" s="243">
        <v>32.155000000000001</v>
      </c>
      <c r="G28" s="243">
        <v>31.835000000000001</v>
      </c>
      <c r="H28" s="243">
        <v>31.815000000000001</v>
      </c>
      <c r="I28" s="243">
        <v>31.715</v>
      </c>
      <c r="J28" s="243">
        <v>31.754999999999999</v>
      </c>
      <c r="K28" s="243">
        <v>29.295000000000002</v>
      </c>
      <c r="L28" s="243">
        <v>30.855</v>
      </c>
      <c r="M28" s="243">
        <v>30.964586000000001</v>
      </c>
      <c r="N28" s="243">
        <v>31.454999999999998</v>
      </c>
      <c r="O28" s="243">
        <v>31.49</v>
      </c>
      <c r="P28" s="243">
        <v>30.77</v>
      </c>
      <c r="Q28" s="243">
        <v>30.905000000000001</v>
      </c>
      <c r="R28" s="243">
        <v>31.25</v>
      </c>
      <c r="S28" s="243">
        <v>31.127917</v>
      </c>
      <c r="T28" s="243">
        <v>30.87</v>
      </c>
      <c r="U28" s="243">
        <v>30.704999999999998</v>
      </c>
      <c r="V28" s="243">
        <v>30.59</v>
      </c>
      <c r="W28" s="243">
        <v>30.51</v>
      </c>
      <c r="X28" s="243">
        <v>30.74</v>
      </c>
      <c r="Y28" s="243">
        <v>31.29</v>
      </c>
      <c r="Z28" s="243">
        <v>31.28</v>
      </c>
      <c r="AA28" s="243">
        <v>30.99</v>
      </c>
      <c r="AB28" s="243">
        <v>31.46</v>
      </c>
      <c r="AC28" s="243">
        <v>31.55</v>
      </c>
      <c r="AD28" s="243">
        <v>31.53</v>
      </c>
      <c r="AE28" s="243">
        <v>31.605</v>
      </c>
      <c r="AF28" s="243">
        <v>31.64</v>
      </c>
      <c r="AG28" s="243">
        <v>31.58</v>
      </c>
      <c r="AH28" s="243">
        <v>31.34</v>
      </c>
      <c r="AI28" s="243">
        <v>31.44</v>
      </c>
      <c r="AJ28" s="243">
        <v>31.454999999999998</v>
      </c>
      <c r="AK28" s="243">
        <v>31.46</v>
      </c>
      <c r="AL28" s="243">
        <v>31.47</v>
      </c>
      <c r="AM28" s="243">
        <v>31.19</v>
      </c>
      <c r="AN28" s="243">
        <v>31.48</v>
      </c>
      <c r="AO28" s="243">
        <v>31.28</v>
      </c>
      <c r="AP28" s="243">
        <v>31.2</v>
      </c>
      <c r="AQ28" s="243">
        <v>30.78</v>
      </c>
      <c r="AR28" s="243">
        <v>30.75</v>
      </c>
      <c r="AS28" s="243">
        <v>30.5</v>
      </c>
      <c r="AT28" s="243">
        <v>31.07</v>
      </c>
      <c r="AU28" s="243">
        <v>31.12</v>
      </c>
      <c r="AV28" s="243">
        <v>31.234999999999999</v>
      </c>
      <c r="AW28" s="243">
        <v>31.13</v>
      </c>
      <c r="AX28" s="243">
        <v>31.27</v>
      </c>
      <c r="AY28" s="243">
        <v>31.614999999999998</v>
      </c>
      <c r="AZ28" s="367">
        <v>31.628527999999999</v>
      </c>
      <c r="BA28" s="367">
        <v>31.657688</v>
      </c>
      <c r="BB28" s="367">
        <v>31.891846999999999</v>
      </c>
      <c r="BC28" s="367">
        <v>31.921006999999999</v>
      </c>
      <c r="BD28" s="367">
        <v>31.950167</v>
      </c>
      <c r="BE28" s="367">
        <v>31.902325999999999</v>
      </c>
      <c r="BF28" s="367">
        <v>31.901485999999998</v>
      </c>
      <c r="BG28" s="367">
        <v>31.900645999999998</v>
      </c>
      <c r="BH28" s="367">
        <v>31.874806</v>
      </c>
      <c r="BI28" s="367">
        <v>31.873964999999998</v>
      </c>
      <c r="BJ28" s="367">
        <v>31.873125000000002</v>
      </c>
      <c r="BK28" s="367">
        <v>32.218367999999998</v>
      </c>
      <c r="BL28" s="367">
        <v>32.380443999999997</v>
      </c>
      <c r="BM28" s="367">
        <v>32.369604000000002</v>
      </c>
      <c r="BN28" s="367">
        <v>32.358764000000001</v>
      </c>
      <c r="BO28" s="367">
        <v>32.497923999999998</v>
      </c>
      <c r="BP28" s="367">
        <v>32.487082999999998</v>
      </c>
      <c r="BQ28" s="367">
        <v>32.474243000000001</v>
      </c>
      <c r="BR28" s="367">
        <v>32.463403</v>
      </c>
      <c r="BS28" s="367">
        <v>32.452562999999998</v>
      </c>
      <c r="BT28" s="367">
        <v>32.441721999999999</v>
      </c>
      <c r="BU28" s="367">
        <v>32.430881999999997</v>
      </c>
      <c r="BV28" s="367">
        <v>32.420042000000002</v>
      </c>
      <c r="BW28" s="444"/>
    </row>
    <row r="29" spans="1:75" ht="11.15" customHeight="1" x14ac:dyDescent="0.25">
      <c r="B29" s="168"/>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367"/>
      <c r="BA29" s="367"/>
      <c r="BB29" s="367"/>
      <c r="BC29" s="367"/>
      <c r="BD29" s="367"/>
      <c r="BE29" s="367"/>
      <c r="BF29" s="367"/>
      <c r="BG29" s="367"/>
      <c r="BH29" s="367"/>
      <c r="BI29" s="367"/>
      <c r="BJ29" s="367"/>
      <c r="BK29" s="367"/>
      <c r="BL29" s="367"/>
      <c r="BM29" s="367"/>
      <c r="BN29" s="367"/>
      <c r="BO29" s="367"/>
      <c r="BP29" s="367"/>
      <c r="BQ29" s="367"/>
      <c r="BR29" s="367"/>
      <c r="BS29" s="367"/>
      <c r="BT29" s="367"/>
      <c r="BU29" s="367"/>
      <c r="BV29" s="367"/>
      <c r="BW29" s="444"/>
    </row>
    <row r="30" spans="1:75" ht="11.15" customHeight="1" x14ac:dyDescent="0.25">
      <c r="B30" s="245" t="s">
        <v>14</v>
      </c>
      <c r="C30" s="243"/>
      <c r="D30" s="243"/>
      <c r="E30" s="243"/>
      <c r="F30" s="243"/>
      <c r="G30" s="243"/>
      <c r="H30" s="243"/>
      <c r="I30" s="243"/>
      <c r="J30" s="243"/>
      <c r="K30" s="243"/>
      <c r="L30" s="243"/>
      <c r="M30" s="243"/>
      <c r="N30" s="243"/>
      <c r="O30" s="243"/>
      <c r="P30" s="243"/>
      <c r="Q30" s="243"/>
      <c r="R30" s="243"/>
      <c r="S30" s="243"/>
      <c r="T30" s="243"/>
      <c r="U30" s="243"/>
      <c r="V30" s="243"/>
      <c r="W30" s="243"/>
      <c r="X30" s="243"/>
      <c r="Y30" s="243"/>
      <c r="Z30" s="243"/>
      <c r="AA30" s="243"/>
      <c r="AB30" s="243"/>
      <c r="AC30" s="243"/>
      <c r="AD30" s="243"/>
      <c r="AE30" s="243"/>
      <c r="AF30" s="243"/>
      <c r="AG30" s="243"/>
      <c r="AH30" s="243"/>
      <c r="AI30" s="243"/>
      <c r="AJ30" s="243"/>
      <c r="AK30" s="243"/>
      <c r="AL30" s="243"/>
      <c r="AM30" s="243"/>
      <c r="AN30" s="243"/>
      <c r="AO30" s="243"/>
      <c r="AP30" s="243"/>
      <c r="AQ30" s="243"/>
      <c r="AR30" s="243"/>
      <c r="AS30" s="243"/>
      <c r="AT30" s="243"/>
      <c r="AU30" s="243"/>
      <c r="AV30" s="243"/>
      <c r="AW30" s="243"/>
      <c r="AX30" s="243"/>
      <c r="AY30" s="243"/>
      <c r="AZ30" s="367"/>
      <c r="BA30" s="367"/>
      <c r="BB30" s="367"/>
      <c r="BC30" s="367"/>
      <c r="BD30" s="367"/>
      <c r="BE30" s="367"/>
      <c r="BF30" s="367"/>
      <c r="BG30" s="367"/>
      <c r="BH30" s="367"/>
      <c r="BI30" s="367"/>
      <c r="BJ30" s="367"/>
      <c r="BK30" s="367"/>
      <c r="BL30" s="367"/>
      <c r="BM30" s="367"/>
      <c r="BN30" s="367"/>
      <c r="BO30" s="367"/>
      <c r="BP30" s="367"/>
      <c r="BQ30" s="367"/>
      <c r="BR30" s="367"/>
      <c r="BS30" s="367"/>
      <c r="BT30" s="367"/>
      <c r="BU30" s="367"/>
      <c r="BV30" s="367"/>
      <c r="BW30" s="444"/>
    </row>
    <row r="31" spans="1:75" ht="11.15" customHeight="1" x14ac:dyDescent="0.25">
      <c r="A31" s="158" t="s">
        <v>543</v>
      </c>
      <c r="B31" s="169" t="s">
        <v>542</v>
      </c>
      <c r="C31" s="243">
        <v>2.02</v>
      </c>
      <c r="D31" s="243">
        <v>1.99</v>
      </c>
      <c r="E31" s="243">
        <v>2.5299999999999998</v>
      </c>
      <c r="F31" s="243">
        <v>2.5</v>
      </c>
      <c r="G31" s="243">
        <v>2.5</v>
      </c>
      <c r="H31" s="243">
        <v>2.39</v>
      </c>
      <c r="I31" s="243">
        <v>2.71</v>
      </c>
      <c r="J31" s="243">
        <v>2.5099999999999998</v>
      </c>
      <c r="K31" s="243">
        <v>1.61</v>
      </c>
      <c r="L31" s="243">
        <v>1.71</v>
      </c>
      <c r="M31" s="243">
        <v>1.96</v>
      </c>
      <c r="N31" s="243">
        <v>2.5499999999999998</v>
      </c>
      <c r="O31" s="243">
        <v>2.82</v>
      </c>
      <c r="P31" s="243">
        <v>2.82</v>
      </c>
      <c r="Q31" s="243">
        <v>2.7149999999999999</v>
      </c>
      <c r="R31" s="243">
        <v>0.63918918919000001</v>
      </c>
      <c r="S31" s="243">
        <v>5.9979170000000002</v>
      </c>
      <c r="T31" s="243">
        <v>7.59</v>
      </c>
      <c r="U31" s="243">
        <v>6.71</v>
      </c>
      <c r="V31" s="243">
        <v>5.78</v>
      </c>
      <c r="W31" s="243">
        <v>5.79</v>
      </c>
      <c r="X31" s="243">
        <v>5.67</v>
      </c>
      <c r="Y31" s="243">
        <v>5.54</v>
      </c>
      <c r="Z31" s="243">
        <v>5.37</v>
      </c>
      <c r="AA31" s="243">
        <v>5.13</v>
      </c>
      <c r="AB31" s="243">
        <v>5.94</v>
      </c>
      <c r="AC31" s="243">
        <v>5.94</v>
      </c>
      <c r="AD31" s="243">
        <v>5.94</v>
      </c>
      <c r="AE31" s="243">
        <v>5.548</v>
      </c>
      <c r="AF31" s="243">
        <v>5.0599999999999996</v>
      </c>
      <c r="AG31" s="243">
        <v>4.4400000000000004</v>
      </c>
      <c r="AH31" s="243">
        <v>4.1849999999999996</v>
      </c>
      <c r="AI31" s="243">
        <v>3.9950000000000001</v>
      </c>
      <c r="AJ31" s="243">
        <v>3.7</v>
      </c>
      <c r="AK31" s="243">
        <v>3.4950000000000001</v>
      </c>
      <c r="AL31" s="243">
        <v>3.38</v>
      </c>
      <c r="AM31" s="243">
        <v>3.19</v>
      </c>
      <c r="AN31" s="243">
        <v>2.7749999999999999</v>
      </c>
      <c r="AO31" s="243">
        <v>3.0101788618</v>
      </c>
      <c r="AP31" s="243">
        <v>2.5502290076</v>
      </c>
      <c r="AQ31" s="243">
        <v>2.5358673481</v>
      </c>
      <c r="AR31" s="243">
        <v>2.33</v>
      </c>
      <c r="AS31" s="243">
        <v>1.9601005025</v>
      </c>
      <c r="AT31" s="243">
        <v>1.53</v>
      </c>
      <c r="AU31" s="243">
        <v>1.46</v>
      </c>
      <c r="AV31" s="243">
        <v>2.04</v>
      </c>
      <c r="AW31" s="243">
        <v>2.37</v>
      </c>
      <c r="AX31" s="243">
        <v>2.42</v>
      </c>
      <c r="AY31" s="243">
        <v>3.3</v>
      </c>
      <c r="AZ31" s="367">
        <v>2.93</v>
      </c>
      <c r="BA31" s="367">
        <v>3.08</v>
      </c>
      <c r="BB31" s="367">
        <v>3.21</v>
      </c>
      <c r="BC31" s="367">
        <v>3.16</v>
      </c>
      <c r="BD31" s="367">
        <v>3.06</v>
      </c>
      <c r="BE31" s="367">
        <v>3.06</v>
      </c>
      <c r="BF31" s="367">
        <v>3.06</v>
      </c>
      <c r="BG31" s="367">
        <v>3.06</v>
      </c>
      <c r="BH31" s="367">
        <v>3.21</v>
      </c>
      <c r="BI31" s="367">
        <v>3.31</v>
      </c>
      <c r="BJ31" s="443">
        <v>3.31</v>
      </c>
      <c r="BK31" s="443">
        <v>2.9537261798999999</v>
      </c>
      <c r="BL31" s="443">
        <v>3.16</v>
      </c>
      <c r="BM31" s="443">
        <v>3.06</v>
      </c>
      <c r="BN31" s="443">
        <v>3.01</v>
      </c>
      <c r="BO31" s="443">
        <v>3.11</v>
      </c>
      <c r="BP31" s="443">
        <v>3.01</v>
      </c>
      <c r="BQ31" s="443">
        <v>3.01</v>
      </c>
      <c r="BR31" s="443">
        <v>3.01</v>
      </c>
      <c r="BS31" s="443">
        <v>3.01</v>
      </c>
      <c r="BT31" s="443">
        <v>3.11</v>
      </c>
      <c r="BU31" s="443">
        <v>3.31</v>
      </c>
      <c r="BV31" s="443">
        <v>3.31</v>
      </c>
      <c r="BW31" s="444"/>
    </row>
    <row r="32" spans="1:75" ht="11.15" customHeight="1" x14ac:dyDescent="0.25">
      <c r="A32" s="158" t="s">
        <v>1004</v>
      </c>
      <c r="B32" s="169" t="s">
        <v>1323</v>
      </c>
      <c r="C32" s="243">
        <v>0</v>
      </c>
      <c r="D32" s="243">
        <v>0</v>
      </c>
      <c r="E32" s="243">
        <v>0</v>
      </c>
      <c r="F32" s="243">
        <v>0</v>
      </c>
      <c r="G32" s="243">
        <v>0</v>
      </c>
      <c r="H32" s="243">
        <v>0</v>
      </c>
      <c r="I32" s="243">
        <v>0</v>
      </c>
      <c r="J32" s="243">
        <v>0</v>
      </c>
      <c r="K32" s="243">
        <v>0</v>
      </c>
      <c r="L32" s="243">
        <v>0</v>
      </c>
      <c r="M32" s="243">
        <v>0</v>
      </c>
      <c r="N32" s="243">
        <v>0</v>
      </c>
      <c r="O32" s="243">
        <v>0</v>
      </c>
      <c r="P32" s="243">
        <v>0</v>
      </c>
      <c r="Q32" s="243">
        <v>0</v>
      </c>
      <c r="R32" s="243">
        <v>0.43581081081</v>
      </c>
      <c r="S32" s="243">
        <v>0.82</v>
      </c>
      <c r="T32" s="243">
        <v>0.93</v>
      </c>
      <c r="U32" s="243">
        <v>1.02</v>
      </c>
      <c r="V32" s="243">
        <v>0.87</v>
      </c>
      <c r="W32" s="243">
        <v>0.745</v>
      </c>
      <c r="X32" s="243">
        <v>0.75</v>
      </c>
      <c r="Y32" s="243">
        <v>0.68</v>
      </c>
      <c r="Z32" s="243">
        <v>0.65500000000000003</v>
      </c>
      <c r="AA32" s="243">
        <v>0.55500000000000005</v>
      </c>
      <c r="AB32" s="243">
        <v>0.64500000000000002</v>
      </c>
      <c r="AC32" s="243">
        <v>0.58499999999999996</v>
      </c>
      <c r="AD32" s="243">
        <v>0.59499999999999997</v>
      </c>
      <c r="AE32" s="243">
        <v>0.59499999999999997</v>
      </c>
      <c r="AF32" s="243">
        <v>0.56499999999999995</v>
      </c>
      <c r="AG32" s="243">
        <v>0.42</v>
      </c>
      <c r="AH32" s="243">
        <v>0.45</v>
      </c>
      <c r="AI32" s="243">
        <v>0.34</v>
      </c>
      <c r="AJ32" s="243">
        <v>0.38</v>
      </c>
      <c r="AK32" s="243">
        <v>0.21</v>
      </c>
      <c r="AL32" s="243">
        <v>0.22</v>
      </c>
      <c r="AM32" s="243">
        <v>0.18</v>
      </c>
      <c r="AN32" s="243">
        <v>0.13</v>
      </c>
      <c r="AO32" s="243">
        <v>5.4821138211000001E-2</v>
      </c>
      <c r="AP32" s="243">
        <v>5.9770992366000003E-2</v>
      </c>
      <c r="AQ32" s="243">
        <v>0.13947865191</v>
      </c>
      <c r="AR32" s="243">
        <v>0.12</v>
      </c>
      <c r="AS32" s="243">
        <v>1.9899497487000001E-2</v>
      </c>
      <c r="AT32" s="243">
        <v>0.01</v>
      </c>
      <c r="AU32" s="243">
        <v>0.01</v>
      </c>
      <c r="AV32" s="243">
        <v>0</v>
      </c>
      <c r="AW32" s="243">
        <v>0.02</v>
      </c>
      <c r="AX32" s="243">
        <v>0.02</v>
      </c>
      <c r="AY32" s="243">
        <v>0.02</v>
      </c>
      <c r="AZ32" s="367">
        <v>0.03</v>
      </c>
      <c r="BA32" s="367">
        <v>0.03</v>
      </c>
      <c r="BB32" s="367">
        <v>0.03</v>
      </c>
      <c r="BC32" s="367">
        <v>0.03</v>
      </c>
      <c r="BD32" s="367">
        <v>0.03</v>
      </c>
      <c r="BE32" s="367">
        <v>0.03</v>
      </c>
      <c r="BF32" s="367">
        <v>0.03</v>
      </c>
      <c r="BG32" s="367">
        <v>0.03</v>
      </c>
      <c r="BH32" s="367">
        <v>0.03</v>
      </c>
      <c r="BI32" s="367">
        <v>0.03</v>
      </c>
      <c r="BJ32" s="443">
        <v>0.03</v>
      </c>
      <c r="BK32" s="443">
        <v>5.3356820102999997E-2</v>
      </c>
      <c r="BL32" s="443">
        <v>0.02</v>
      </c>
      <c r="BM32" s="443">
        <v>0.02</v>
      </c>
      <c r="BN32" s="443">
        <v>0.02</v>
      </c>
      <c r="BO32" s="443">
        <v>0.02</v>
      </c>
      <c r="BP32" s="443">
        <v>0.02</v>
      </c>
      <c r="BQ32" s="443">
        <v>0.02</v>
      </c>
      <c r="BR32" s="443">
        <v>0.02</v>
      </c>
      <c r="BS32" s="443">
        <v>0.02</v>
      </c>
      <c r="BT32" s="443">
        <v>0.02</v>
      </c>
      <c r="BU32" s="443">
        <v>0.02</v>
      </c>
      <c r="BV32" s="443">
        <v>0.02</v>
      </c>
      <c r="BW32" s="444"/>
    </row>
    <row r="33" spans="1:75" ht="11.15" customHeight="1" x14ac:dyDescent="0.25">
      <c r="A33" s="158" t="s">
        <v>799</v>
      </c>
      <c r="B33" s="169" t="s">
        <v>79</v>
      </c>
      <c r="C33" s="243">
        <v>2.02</v>
      </c>
      <c r="D33" s="243">
        <v>1.99</v>
      </c>
      <c r="E33" s="243">
        <v>2.5299999999999998</v>
      </c>
      <c r="F33" s="243">
        <v>2.5</v>
      </c>
      <c r="G33" s="243">
        <v>2.5</v>
      </c>
      <c r="H33" s="243">
        <v>2.39</v>
      </c>
      <c r="I33" s="243">
        <v>2.71</v>
      </c>
      <c r="J33" s="243">
        <v>2.5099999999999998</v>
      </c>
      <c r="K33" s="243">
        <v>1.61</v>
      </c>
      <c r="L33" s="243">
        <v>1.71</v>
      </c>
      <c r="M33" s="243">
        <v>1.96</v>
      </c>
      <c r="N33" s="243">
        <v>2.5499999999999998</v>
      </c>
      <c r="O33" s="243">
        <v>2.82</v>
      </c>
      <c r="P33" s="243">
        <v>2.82</v>
      </c>
      <c r="Q33" s="243">
        <v>2.7149999999999999</v>
      </c>
      <c r="R33" s="243">
        <v>1.075</v>
      </c>
      <c r="S33" s="243">
        <v>6.8179169999999996</v>
      </c>
      <c r="T33" s="243">
        <v>8.52</v>
      </c>
      <c r="U33" s="243">
        <v>7.73</v>
      </c>
      <c r="V33" s="243">
        <v>6.65</v>
      </c>
      <c r="W33" s="243">
        <v>6.5350000000000001</v>
      </c>
      <c r="X33" s="243">
        <v>6.42</v>
      </c>
      <c r="Y33" s="243">
        <v>6.22</v>
      </c>
      <c r="Z33" s="243">
        <v>6.0250000000000004</v>
      </c>
      <c r="AA33" s="243">
        <v>5.6849999999999996</v>
      </c>
      <c r="AB33" s="243">
        <v>6.585</v>
      </c>
      <c r="AC33" s="243">
        <v>6.5250000000000004</v>
      </c>
      <c r="AD33" s="243">
        <v>6.5350000000000001</v>
      </c>
      <c r="AE33" s="243">
        <v>6.1429999999999998</v>
      </c>
      <c r="AF33" s="243">
        <v>5.625</v>
      </c>
      <c r="AG33" s="243">
        <v>4.8600000000000003</v>
      </c>
      <c r="AH33" s="243">
        <v>4.6349999999999998</v>
      </c>
      <c r="AI33" s="243">
        <v>4.335</v>
      </c>
      <c r="AJ33" s="243">
        <v>4.08</v>
      </c>
      <c r="AK33" s="243">
        <v>3.7050000000000001</v>
      </c>
      <c r="AL33" s="243">
        <v>3.6</v>
      </c>
      <c r="AM33" s="243">
        <v>3.37</v>
      </c>
      <c r="AN33" s="243">
        <v>2.9049999999999998</v>
      </c>
      <c r="AO33" s="243">
        <v>3.0649999999999999</v>
      </c>
      <c r="AP33" s="243">
        <v>2.61</v>
      </c>
      <c r="AQ33" s="243">
        <v>2.6753459999999998</v>
      </c>
      <c r="AR33" s="243">
        <v>2.4500000000000002</v>
      </c>
      <c r="AS33" s="243">
        <v>1.98</v>
      </c>
      <c r="AT33" s="243">
        <v>1.54</v>
      </c>
      <c r="AU33" s="243">
        <v>1.47</v>
      </c>
      <c r="AV33" s="243">
        <v>2.04</v>
      </c>
      <c r="AW33" s="243">
        <v>2.39</v>
      </c>
      <c r="AX33" s="243">
        <v>2.44</v>
      </c>
      <c r="AY33" s="243">
        <v>3.32</v>
      </c>
      <c r="AZ33" s="367">
        <v>2.96</v>
      </c>
      <c r="BA33" s="367">
        <v>3.11</v>
      </c>
      <c r="BB33" s="367">
        <v>3.24</v>
      </c>
      <c r="BC33" s="367">
        <v>3.19</v>
      </c>
      <c r="BD33" s="367">
        <v>3.09</v>
      </c>
      <c r="BE33" s="367">
        <v>3.09</v>
      </c>
      <c r="BF33" s="367">
        <v>3.09</v>
      </c>
      <c r="BG33" s="367">
        <v>3.09</v>
      </c>
      <c r="BH33" s="367">
        <v>3.24</v>
      </c>
      <c r="BI33" s="367">
        <v>3.34</v>
      </c>
      <c r="BJ33" s="367">
        <v>3.34</v>
      </c>
      <c r="BK33" s="367">
        <v>3.0070830000000002</v>
      </c>
      <c r="BL33" s="367">
        <v>3.18</v>
      </c>
      <c r="BM33" s="367">
        <v>3.08</v>
      </c>
      <c r="BN33" s="367">
        <v>3.03</v>
      </c>
      <c r="BO33" s="367">
        <v>3.13</v>
      </c>
      <c r="BP33" s="367">
        <v>3.03</v>
      </c>
      <c r="BQ33" s="367">
        <v>3.03</v>
      </c>
      <c r="BR33" s="367">
        <v>3.03</v>
      </c>
      <c r="BS33" s="367">
        <v>3.03</v>
      </c>
      <c r="BT33" s="367">
        <v>3.13</v>
      </c>
      <c r="BU33" s="367">
        <v>3.33</v>
      </c>
      <c r="BV33" s="367">
        <v>3.33</v>
      </c>
      <c r="BW33" s="444"/>
    </row>
    <row r="34" spans="1:75" ht="11.15" customHeight="1" x14ac:dyDescent="0.25">
      <c r="B34" s="169"/>
      <c r="C34" s="243"/>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c r="AI34" s="243"/>
      <c r="AJ34" s="243"/>
      <c r="AK34" s="243"/>
      <c r="AL34" s="243"/>
      <c r="AM34" s="243"/>
      <c r="AN34" s="243"/>
      <c r="AO34" s="243"/>
      <c r="AP34" s="243"/>
      <c r="AQ34" s="243"/>
      <c r="AR34" s="243"/>
      <c r="AS34" s="243"/>
      <c r="AT34" s="243"/>
      <c r="AU34" s="243"/>
      <c r="AV34" s="243"/>
      <c r="AW34" s="243"/>
      <c r="AX34" s="243"/>
      <c r="AY34" s="243"/>
      <c r="AZ34" s="367"/>
      <c r="BA34" s="367"/>
      <c r="BB34" s="367"/>
      <c r="BC34" s="367"/>
      <c r="BD34" s="367"/>
      <c r="BE34" s="367"/>
      <c r="BF34" s="367"/>
      <c r="BG34" s="367"/>
      <c r="BH34" s="367"/>
      <c r="BI34" s="367"/>
      <c r="BJ34" s="367"/>
      <c r="BK34" s="367"/>
      <c r="BL34" s="367"/>
      <c r="BM34" s="367"/>
      <c r="BN34" s="367"/>
      <c r="BO34" s="367"/>
      <c r="BP34" s="367"/>
      <c r="BQ34" s="367"/>
      <c r="BR34" s="367"/>
      <c r="BS34" s="367"/>
      <c r="BT34" s="367"/>
      <c r="BU34" s="367"/>
      <c r="BV34" s="367"/>
      <c r="BW34" s="444"/>
    </row>
    <row r="35" spans="1:75" ht="11.15" customHeight="1" x14ac:dyDescent="0.25">
      <c r="A35" s="158" t="s">
        <v>888</v>
      </c>
      <c r="B35" s="170" t="s">
        <v>889</v>
      </c>
      <c r="C35" s="244">
        <v>2.4987419355</v>
      </c>
      <c r="D35" s="244">
        <v>2.6718571429</v>
      </c>
      <c r="E35" s="244">
        <v>2.1960000000000002</v>
      </c>
      <c r="F35" s="244">
        <v>2.202</v>
      </c>
      <c r="G35" s="244">
        <v>2.5979999999999999</v>
      </c>
      <c r="H35" s="244">
        <v>2.6040000000000001</v>
      </c>
      <c r="I35" s="244">
        <v>2.6960000000000002</v>
      </c>
      <c r="J35" s="244">
        <v>2.746</v>
      </c>
      <c r="K35" s="244">
        <v>4.1609999999999996</v>
      </c>
      <c r="L35" s="244">
        <v>2.85</v>
      </c>
      <c r="M35" s="244">
        <v>2.83</v>
      </c>
      <c r="N35" s="244">
        <v>3.0019999999999998</v>
      </c>
      <c r="O35" s="244">
        <v>3.1160000000000001</v>
      </c>
      <c r="P35" s="244">
        <v>3.77</v>
      </c>
      <c r="Q35" s="244">
        <v>3.972</v>
      </c>
      <c r="R35" s="244">
        <v>3.8490000000000002</v>
      </c>
      <c r="S35" s="244">
        <v>3.9390000000000001</v>
      </c>
      <c r="T35" s="244">
        <v>4.1589999999999998</v>
      </c>
      <c r="U35" s="244">
        <v>4.1749999999999998</v>
      </c>
      <c r="V35" s="244">
        <v>4.1100000000000003</v>
      </c>
      <c r="W35" s="244">
        <v>4.0599999999999996</v>
      </c>
      <c r="X35" s="244">
        <v>3.68</v>
      </c>
      <c r="Y35" s="244">
        <v>2.97</v>
      </c>
      <c r="Z35" s="244">
        <v>2.8675000000000002</v>
      </c>
      <c r="AA35" s="244">
        <v>2.8639999999999999</v>
      </c>
      <c r="AB35" s="244">
        <v>2.3540000000000001</v>
      </c>
      <c r="AC35" s="244">
        <v>2.23</v>
      </c>
      <c r="AD35" s="244">
        <v>2.2155</v>
      </c>
      <c r="AE35" s="244">
        <v>2.105</v>
      </c>
      <c r="AF35" s="244">
        <v>2.0499999999999998</v>
      </c>
      <c r="AG35" s="244">
        <v>2.0459999999999998</v>
      </c>
      <c r="AH35" s="244">
        <v>2.266</v>
      </c>
      <c r="AI35" s="244">
        <v>2.14</v>
      </c>
      <c r="AJ35" s="244">
        <v>2.0459999999999998</v>
      </c>
      <c r="AK35" s="244">
        <v>2.0259999999999998</v>
      </c>
      <c r="AL35" s="244">
        <v>2.016</v>
      </c>
      <c r="AM35" s="244">
        <v>2.0840000000000001</v>
      </c>
      <c r="AN35" s="244">
        <v>1.8640000000000001</v>
      </c>
      <c r="AO35" s="244">
        <v>1.994</v>
      </c>
      <c r="AP35" s="244">
        <v>2.1040000000000001</v>
      </c>
      <c r="AQ35" s="244">
        <v>2.5640000000000001</v>
      </c>
      <c r="AR35" s="244">
        <v>2.5939999999999999</v>
      </c>
      <c r="AS35" s="244">
        <v>2.8919999999999999</v>
      </c>
      <c r="AT35" s="244">
        <v>2.31</v>
      </c>
      <c r="AU35" s="244">
        <v>2.2999999999999998</v>
      </c>
      <c r="AV35" s="244">
        <v>2.1419999999999999</v>
      </c>
      <c r="AW35" s="244">
        <v>2.1579999999999999</v>
      </c>
      <c r="AX35" s="244">
        <v>2.1059999999999999</v>
      </c>
      <c r="AY35" s="244">
        <v>2.04</v>
      </c>
      <c r="AZ35" s="558" t="s">
        <v>1403</v>
      </c>
      <c r="BA35" s="558" t="s">
        <v>1403</v>
      </c>
      <c r="BB35" s="558" t="s">
        <v>1403</v>
      </c>
      <c r="BC35" s="558" t="s">
        <v>1403</v>
      </c>
      <c r="BD35" s="558" t="s">
        <v>1403</v>
      </c>
      <c r="BE35" s="558" t="s">
        <v>1403</v>
      </c>
      <c r="BF35" s="558" t="s">
        <v>1403</v>
      </c>
      <c r="BG35" s="558" t="s">
        <v>1403</v>
      </c>
      <c r="BH35" s="558" t="s">
        <v>1403</v>
      </c>
      <c r="BI35" s="558" t="s">
        <v>1403</v>
      </c>
      <c r="BJ35" s="558" t="s">
        <v>1403</v>
      </c>
      <c r="BK35" s="558" t="s">
        <v>1403</v>
      </c>
      <c r="BL35" s="558" t="s">
        <v>1403</v>
      </c>
      <c r="BM35" s="558" t="s">
        <v>1403</v>
      </c>
      <c r="BN35" s="558" t="s">
        <v>1403</v>
      </c>
      <c r="BO35" s="558" t="s">
        <v>1403</v>
      </c>
      <c r="BP35" s="558" t="s">
        <v>1403</v>
      </c>
      <c r="BQ35" s="558" t="s">
        <v>1403</v>
      </c>
      <c r="BR35" s="558" t="s">
        <v>1403</v>
      </c>
      <c r="BS35" s="558" t="s">
        <v>1403</v>
      </c>
      <c r="BT35" s="558" t="s">
        <v>1403</v>
      </c>
      <c r="BU35" s="558" t="s">
        <v>1403</v>
      </c>
      <c r="BV35" s="558" t="s">
        <v>1403</v>
      </c>
      <c r="BW35" s="444"/>
    </row>
    <row r="36" spans="1:75" ht="12" customHeight="1" x14ac:dyDescent="0.25">
      <c r="B36" s="775" t="s">
        <v>1002</v>
      </c>
      <c r="C36" s="752"/>
      <c r="D36" s="752"/>
      <c r="E36" s="752"/>
      <c r="F36" s="752"/>
      <c r="G36" s="752"/>
      <c r="H36" s="752"/>
      <c r="I36" s="752"/>
      <c r="J36" s="752"/>
      <c r="K36" s="752"/>
      <c r="L36" s="752"/>
      <c r="M36" s="752"/>
      <c r="N36" s="752"/>
      <c r="O36" s="752"/>
      <c r="P36" s="752"/>
      <c r="Q36" s="752"/>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367"/>
      <c r="AZ36" s="367"/>
      <c r="BA36" s="367"/>
      <c r="BB36" s="367"/>
      <c r="BC36" s="367"/>
      <c r="BD36" s="367"/>
      <c r="BE36" s="367"/>
      <c r="BF36" s="367"/>
      <c r="BG36" s="367"/>
      <c r="BH36" s="367"/>
      <c r="BI36" s="367"/>
      <c r="BJ36" s="367"/>
      <c r="BK36" s="367"/>
      <c r="BL36" s="367"/>
      <c r="BM36" s="367"/>
      <c r="BN36" s="367"/>
      <c r="BO36" s="367"/>
      <c r="BP36" s="367"/>
      <c r="BQ36" s="367"/>
      <c r="BR36" s="367"/>
      <c r="BS36" s="367"/>
      <c r="BT36" s="367"/>
      <c r="BU36" s="367"/>
      <c r="BV36" s="367"/>
      <c r="BW36" s="444"/>
    </row>
    <row r="37" spans="1:75" ht="12" customHeight="1" x14ac:dyDescent="0.2">
      <c r="B37" s="776" t="s">
        <v>1325</v>
      </c>
      <c r="C37" s="755"/>
      <c r="D37" s="755"/>
      <c r="E37" s="755"/>
      <c r="F37" s="755"/>
      <c r="G37" s="755"/>
      <c r="H37" s="755"/>
      <c r="I37" s="755"/>
      <c r="J37" s="755"/>
      <c r="K37" s="755"/>
      <c r="L37" s="755"/>
      <c r="M37" s="755"/>
      <c r="N37" s="755"/>
      <c r="O37" s="755"/>
      <c r="P37" s="755"/>
      <c r="Q37" s="752"/>
      <c r="BD37" s="444"/>
      <c r="BE37" s="444"/>
      <c r="BF37" s="444"/>
      <c r="BK37" s="444"/>
      <c r="BL37" s="444"/>
      <c r="BM37" s="444"/>
      <c r="BN37" s="444"/>
      <c r="BO37" s="444"/>
      <c r="BP37" s="444"/>
      <c r="BQ37" s="444"/>
      <c r="BR37" s="444"/>
      <c r="BS37" s="444"/>
      <c r="BT37" s="444"/>
      <c r="BU37" s="444"/>
      <c r="BV37" s="444"/>
      <c r="BW37" s="444"/>
    </row>
    <row r="38" spans="1:75" ht="12" customHeight="1" x14ac:dyDescent="0.2">
      <c r="B38" s="777" t="s">
        <v>1326</v>
      </c>
      <c r="C38" s="777"/>
      <c r="D38" s="777"/>
      <c r="E38" s="777"/>
      <c r="F38" s="777"/>
      <c r="G38" s="777"/>
      <c r="H38" s="777"/>
      <c r="I38" s="777"/>
      <c r="J38" s="777"/>
      <c r="K38" s="777"/>
      <c r="L38" s="777"/>
      <c r="M38" s="777"/>
      <c r="N38" s="777"/>
      <c r="O38" s="777"/>
      <c r="P38" s="777"/>
      <c r="Q38" s="703"/>
      <c r="BD38" s="444"/>
      <c r="BE38" s="444"/>
      <c r="BF38" s="444"/>
      <c r="BK38" s="444"/>
      <c r="BL38" s="444"/>
      <c r="BM38" s="444"/>
      <c r="BN38" s="444"/>
      <c r="BO38" s="444"/>
      <c r="BP38" s="444"/>
      <c r="BQ38" s="444"/>
      <c r="BR38" s="444"/>
      <c r="BS38" s="444"/>
      <c r="BT38" s="444"/>
      <c r="BU38" s="444"/>
      <c r="BV38" s="444"/>
      <c r="BW38" s="444"/>
    </row>
    <row r="39" spans="1:75" s="396" customFormat="1" ht="12" customHeight="1" x14ac:dyDescent="0.25">
      <c r="A39" s="397"/>
      <c r="B39" s="763" t="str">
        <f>"Notes: "&amp;"EIA completed modeling and analysis for this report on " &amp;Dates!D2&amp;"."</f>
        <v>Notes: EIA completed modeling and analysis for this report on Thursday February 2, 2023.</v>
      </c>
      <c r="C39" s="762"/>
      <c r="D39" s="762"/>
      <c r="E39" s="762"/>
      <c r="F39" s="762"/>
      <c r="G39" s="762"/>
      <c r="H39" s="762"/>
      <c r="I39" s="762"/>
      <c r="J39" s="762"/>
      <c r="K39" s="762"/>
      <c r="L39" s="762"/>
      <c r="M39" s="762"/>
      <c r="N39" s="762"/>
      <c r="O39" s="762"/>
      <c r="P39" s="762"/>
      <c r="Q39" s="762"/>
      <c r="AY39" s="482"/>
      <c r="AZ39" s="482"/>
      <c r="BA39" s="482"/>
      <c r="BB39" s="482"/>
      <c r="BC39" s="482"/>
      <c r="BD39" s="482"/>
      <c r="BE39" s="482"/>
      <c r="BF39" s="482"/>
      <c r="BG39" s="482"/>
      <c r="BH39" s="482"/>
      <c r="BI39" s="482"/>
      <c r="BJ39" s="482"/>
      <c r="BK39" s="482"/>
      <c r="BL39" s="482"/>
      <c r="BM39" s="482"/>
      <c r="BN39" s="482"/>
      <c r="BO39" s="482"/>
      <c r="BP39" s="482"/>
      <c r="BQ39" s="482"/>
      <c r="BR39" s="482"/>
      <c r="BS39" s="482"/>
      <c r="BT39" s="482"/>
      <c r="BU39" s="482"/>
      <c r="BV39" s="482"/>
      <c r="BW39" s="482"/>
    </row>
    <row r="40" spans="1:75" s="396" customFormat="1" ht="12" customHeight="1" x14ac:dyDescent="0.25">
      <c r="A40" s="397"/>
      <c r="B40" s="763" t="s">
        <v>346</v>
      </c>
      <c r="C40" s="762"/>
      <c r="D40" s="762"/>
      <c r="E40" s="762"/>
      <c r="F40" s="762"/>
      <c r="G40" s="762"/>
      <c r="H40" s="762"/>
      <c r="I40" s="762"/>
      <c r="J40" s="762"/>
      <c r="K40" s="762"/>
      <c r="L40" s="762"/>
      <c r="M40" s="762"/>
      <c r="N40" s="762"/>
      <c r="O40" s="762"/>
      <c r="P40" s="762"/>
      <c r="Q40" s="762"/>
      <c r="AY40" s="482"/>
      <c r="AZ40" s="482"/>
      <c r="BA40" s="482"/>
      <c r="BB40" s="482"/>
      <c r="BC40" s="482"/>
      <c r="BD40" s="576"/>
      <c r="BE40" s="576"/>
      <c r="BF40" s="576"/>
      <c r="BG40" s="482"/>
      <c r="BH40" s="482"/>
      <c r="BI40" s="482"/>
      <c r="BJ40" s="482"/>
    </row>
    <row r="41" spans="1:75" s="396" customFormat="1" ht="12" customHeight="1" x14ac:dyDescent="0.25">
      <c r="A41" s="397"/>
      <c r="B41" s="769" t="s">
        <v>871</v>
      </c>
      <c r="C41" s="737"/>
      <c r="D41" s="737"/>
      <c r="E41" s="737"/>
      <c r="F41" s="737"/>
      <c r="G41" s="737"/>
      <c r="H41" s="737"/>
      <c r="I41" s="737"/>
      <c r="J41" s="737"/>
      <c r="K41" s="737"/>
      <c r="L41" s="737"/>
      <c r="M41" s="737"/>
      <c r="N41" s="737"/>
      <c r="O41" s="737"/>
      <c r="P41" s="737"/>
      <c r="Q41" s="737"/>
      <c r="AY41" s="482"/>
      <c r="AZ41" s="482"/>
      <c r="BA41" s="482"/>
      <c r="BB41" s="482"/>
      <c r="BC41" s="482"/>
      <c r="BD41" s="576"/>
      <c r="BE41" s="576"/>
      <c r="BF41" s="576"/>
      <c r="BG41" s="482"/>
      <c r="BH41" s="482"/>
      <c r="BI41" s="482"/>
      <c r="BJ41" s="482"/>
    </row>
    <row r="42" spans="1:75" s="396" customFormat="1" ht="12" customHeight="1" x14ac:dyDescent="0.25">
      <c r="A42" s="397"/>
      <c r="B42" s="772" t="s">
        <v>840</v>
      </c>
      <c r="C42" s="752"/>
      <c r="D42" s="752"/>
      <c r="E42" s="752"/>
      <c r="F42" s="752"/>
      <c r="G42" s="752"/>
      <c r="H42" s="752"/>
      <c r="I42" s="752"/>
      <c r="J42" s="752"/>
      <c r="K42" s="752"/>
      <c r="L42" s="752"/>
      <c r="M42" s="752"/>
      <c r="N42" s="752"/>
      <c r="O42" s="752"/>
      <c r="P42" s="752"/>
      <c r="Q42" s="752"/>
      <c r="AY42" s="482"/>
      <c r="AZ42" s="482"/>
      <c r="BA42" s="482"/>
      <c r="BB42" s="482"/>
      <c r="BC42" s="482"/>
      <c r="BD42" s="576"/>
      <c r="BE42" s="576"/>
      <c r="BF42" s="576"/>
      <c r="BG42" s="482"/>
      <c r="BH42" s="482"/>
      <c r="BI42" s="482"/>
      <c r="BJ42" s="482"/>
    </row>
    <row r="43" spans="1:75" s="396" customFormat="1" ht="12" customHeight="1" x14ac:dyDescent="0.25">
      <c r="A43" s="397"/>
      <c r="B43" s="758" t="s">
        <v>824</v>
      </c>
      <c r="C43" s="759"/>
      <c r="D43" s="759"/>
      <c r="E43" s="759"/>
      <c r="F43" s="759"/>
      <c r="G43" s="759"/>
      <c r="H43" s="759"/>
      <c r="I43" s="759"/>
      <c r="J43" s="759"/>
      <c r="K43" s="759"/>
      <c r="L43" s="759"/>
      <c r="M43" s="759"/>
      <c r="N43" s="759"/>
      <c r="O43" s="759"/>
      <c r="P43" s="759"/>
      <c r="Q43" s="752"/>
      <c r="AY43" s="482"/>
      <c r="AZ43" s="482"/>
      <c r="BA43" s="482"/>
      <c r="BB43" s="482"/>
      <c r="BC43" s="482"/>
      <c r="BD43" s="576"/>
      <c r="BE43" s="576"/>
      <c r="BF43" s="576"/>
      <c r="BG43" s="482"/>
      <c r="BH43" s="482"/>
      <c r="BI43" s="482"/>
      <c r="BJ43" s="482"/>
    </row>
    <row r="44" spans="1:75" s="396" customFormat="1" ht="12" customHeight="1" x14ac:dyDescent="0.25">
      <c r="A44" s="392"/>
      <c r="B44" s="764" t="s">
        <v>1349</v>
      </c>
      <c r="C44" s="752"/>
      <c r="D44" s="752"/>
      <c r="E44" s="752"/>
      <c r="F44" s="752"/>
      <c r="G44" s="752"/>
      <c r="H44" s="752"/>
      <c r="I44" s="752"/>
      <c r="J44" s="752"/>
      <c r="K44" s="752"/>
      <c r="L44" s="752"/>
      <c r="M44" s="752"/>
      <c r="N44" s="752"/>
      <c r="O44" s="752"/>
      <c r="P44" s="752"/>
      <c r="Q44" s="752"/>
      <c r="AY44" s="482"/>
      <c r="AZ44" s="482"/>
      <c r="BA44" s="482"/>
      <c r="BB44" s="482"/>
      <c r="BC44" s="482"/>
      <c r="BD44" s="576"/>
      <c r="BE44" s="576"/>
      <c r="BF44" s="576"/>
      <c r="BG44" s="482"/>
      <c r="BH44" s="482"/>
      <c r="BI44" s="482"/>
      <c r="BJ44" s="482"/>
    </row>
    <row r="45" spans="1:75" x14ac:dyDescent="0.25">
      <c r="BK45" s="369"/>
      <c r="BL45" s="369"/>
      <c r="BM45" s="369"/>
      <c r="BN45" s="369"/>
      <c r="BO45" s="369"/>
      <c r="BP45" s="369"/>
      <c r="BQ45" s="369"/>
      <c r="BR45" s="369"/>
      <c r="BS45" s="369"/>
      <c r="BT45" s="369"/>
      <c r="BU45" s="369"/>
      <c r="BV45" s="369"/>
    </row>
    <row r="46" spans="1:75" x14ac:dyDescent="0.25">
      <c r="BK46" s="369"/>
      <c r="BL46" s="369"/>
      <c r="BM46" s="369"/>
      <c r="BN46" s="369"/>
      <c r="BO46" s="369"/>
      <c r="BP46" s="369"/>
      <c r="BQ46" s="369"/>
      <c r="BR46" s="369"/>
      <c r="BS46" s="369"/>
      <c r="BT46" s="369"/>
      <c r="BU46" s="369"/>
      <c r="BV46" s="369"/>
    </row>
    <row r="47" spans="1:75" x14ac:dyDescent="0.25">
      <c r="BK47" s="369"/>
      <c r="BL47" s="369"/>
      <c r="BM47" s="369"/>
      <c r="BN47" s="369"/>
      <c r="BO47" s="369"/>
      <c r="BP47" s="369"/>
      <c r="BQ47" s="369"/>
      <c r="BR47" s="369"/>
      <c r="BS47" s="369"/>
      <c r="BT47" s="369"/>
      <c r="BU47" s="369"/>
      <c r="BV47" s="369"/>
    </row>
    <row r="48" spans="1:75" x14ac:dyDescent="0.25">
      <c r="BK48" s="369"/>
      <c r="BL48" s="369"/>
      <c r="BM48" s="369"/>
      <c r="BN48" s="369"/>
      <c r="BO48" s="369"/>
      <c r="BP48" s="369"/>
      <c r="BQ48" s="369"/>
      <c r="BR48" s="369"/>
      <c r="BS48" s="369"/>
      <c r="BT48" s="369"/>
      <c r="BU48" s="369"/>
      <c r="BV48" s="369"/>
    </row>
    <row r="49" spans="63:74" x14ac:dyDescent="0.25">
      <c r="BK49" s="369"/>
      <c r="BL49" s="369"/>
      <c r="BM49" s="369"/>
      <c r="BN49" s="369"/>
      <c r="BO49" s="369"/>
      <c r="BP49" s="369"/>
      <c r="BQ49" s="369"/>
      <c r="BR49" s="369"/>
      <c r="BS49" s="369"/>
      <c r="BT49" s="369"/>
      <c r="BU49" s="369"/>
      <c r="BV49" s="369"/>
    </row>
    <row r="50" spans="63:74" x14ac:dyDescent="0.25">
      <c r="BK50" s="369"/>
      <c r="BL50" s="369"/>
      <c r="BM50" s="369"/>
      <c r="BN50" s="369"/>
      <c r="BO50" s="369"/>
      <c r="BP50" s="369"/>
      <c r="BQ50" s="369"/>
      <c r="BR50" s="369"/>
      <c r="BS50" s="369"/>
      <c r="BT50" s="369"/>
      <c r="BU50" s="369"/>
      <c r="BV50" s="369"/>
    </row>
    <row r="51" spans="63:74" x14ac:dyDescent="0.25">
      <c r="BK51" s="369"/>
      <c r="BL51" s="369"/>
      <c r="BM51" s="369"/>
      <c r="BN51" s="369"/>
      <c r="BO51" s="369"/>
      <c r="BP51" s="369"/>
      <c r="BQ51" s="369"/>
      <c r="BR51" s="369"/>
      <c r="BS51" s="369"/>
      <c r="BT51" s="369"/>
      <c r="BU51" s="369"/>
      <c r="BV51" s="369"/>
    </row>
    <row r="52" spans="63:74" x14ac:dyDescent="0.25">
      <c r="BK52" s="369"/>
      <c r="BL52" s="369"/>
      <c r="BM52" s="369"/>
      <c r="BN52" s="369"/>
      <c r="BO52" s="369"/>
      <c r="BP52" s="369"/>
      <c r="BQ52" s="369"/>
      <c r="BR52" s="369"/>
      <c r="BS52" s="369"/>
      <c r="BT52" s="369"/>
      <c r="BU52" s="369"/>
      <c r="BV52" s="369"/>
    </row>
    <row r="53" spans="63:74" x14ac:dyDescent="0.25">
      <c r="BK53" s="369"/>
      <c r="BL53" s="369"/>
      <c r="BM53" s="369"/>
      <c r="BN53" s="369"/>
      <c r="BO53" s="369"/>
      <c r="BP53" s="369"/>
      <c r="BQ53" s="369"/>
      <c r="BR53" s="369"/>
      <c r="BS53" s="369"/>
      <c r="BT53" s="369"/>
      <c r="BU53" s="369"/>
      <c r="BV53" s="369"/>
    </row>
    <row r="54" spans="63:74" x14ac:dyDescent="0.25">
      <c r="BK54" s="369"/>
      <c r="BL54" s="369"/>
      <c r="BM54" s="369"/>
      <c r="BN54" s="369"/>
      <c r="BO54" s="369"/>
      <c r="BP54" s="369"/>
      <c r="BQ54" s="369"/>
      <c r="BR54" s="369"/>
      <c r="BS54" s="369"/>
      <c r="BT54" s="369"/>
      <c r="BU54" s="369"/>
      <c r="BV54" s="369"/>
    </row>
    <row r="55" spans="63:74" x14ac:dyDescent="0.25">
      <c r="BK55" s="369"/>
      <c r="BL55" s="369"/>
      <c r="BM55" s="369"/>
      <c r="BN55" s="369"/>
      <c r="BO55" s="369"/>
      <c r="BP55" s="369"/>
      <c r="BQ55" s="369"/>
      <c r="BR55" s="369"/>
      <c r="BS55" s="369"/>
      <c r="BT55" s="369"/>
      <c r="BU55" s="369"/>
      <c r="BV55" s="369"/>
    </row>
    <row r="56" spans="63:74" x14ac:dyDescent="0.25">
      <c r="BK56" s="369"/>
      <c r="BL56" s="369"/>
      <c r="BM56" s="369"/>
      <c r="BN56" s="369"/>
      <c r="BO56" s="369"/>
      <c r="BP56" s="369"/>
      <c r="BQ56" s="369"/>
      <c r="BR56" s="369"/>
      <c r="BS56" s="369"/>
      <c r="BT56" s="369"/>
      <c r="BU56" s="369"/>
      <c r="BV56" s="369"/>
    </row>
    <row r="57" spans="63:74" x14ac:dyDescent="0.25">
      <c r="BK57" s="369"/>
      <c r="BL57" s="369"/>
      <c r="BM57" s="369"/>
      <c r="BN57" s="369"/>
      <c r="BO57" s="369"/>
      <c r="BP57" s="369"/>
      <c r="BQ57" s="369"/>
      <c r="BR57" s="369"/>
      <c r="BS57" s="369"/>
      <c r="BT57" s="369"/>
      <c r="BU57" s="369"/>
      <c r="BV57" s="369"/>
    </row>
    <row r="58" spans="63:74" x14ac:dyDescent="0.25">
      <c r="BK58" s="369"/>
      <c r="BL58" s="369"/>
      <c r="BM58" s="369"/>
      <c r="BN58" s="369"/>
      <c r="BO58" s="369"/>
      <c r="BP58" s="369"/>
      <c r="BQ58" s="369"/>
      <c r="BR58" s="369"/>
      <c r="BS58" s="369"/>
      <c r="BT58" s="369"/>
      <c r="BU58" s="369"/>
      <c r="BV58" s="369"/>
    </row>
    <row r="59" spans="63:74" x14ac:dyDescent="0.25">
      <c r="BK59" s="369"/>
      <c r="BL59" s="369"/>
      <c r="BM59" s="369"/>
      <c r="BN59" s="369"/>
      <c r="BO59" s="369"/>
      <c r="BP59" s="369"/>
      <c r="BQ59" s="369"/>
      <c r="BR59" s="369"/>
      <c r="BS59" s="369"/>
      <c r="BT59" s="369"/>
      <c r="BU59" s="369"/>
      <c r="BV59" s="369"/>
    </row>
    <row r="60" spans="63:74" x14ac:dyDescent="0.25">
      <c r="BK60" s="369"/>
      <c r="BL60" s="369"/>
      <c r="BM60" s="369"/>
      <c r="BN60" s="369"/>
      <c r="BO60" s="369"/>
      <c r="BP60" s="369"/>
      <c r="BQ60" s="369"/>
      <c r="BR60" s="369"/>
      <c r="BS60" s="369"/>
      <c r="BT60" s="369"/>
      <c r="BU60" s="369"/>
      <c r="BV60" s="369"/>
    </row>
    <row r="61" spans="63:74" x14ac:dyDescent="0.25">
      <c r="BK61" s="369"/>
      <c r="BL61" s="369"/>
      <c r="BM61" s="369"/>
      <c r="BN61" s="369"/>
      <c r="BO61" s="369"/>
      <c r="BP61" s="369"/>
      <c r="BQ61" s="369"/>
      <c r="BR61" s="369"/>
      <c r="BS61" s="369"/>
      <c r="BT61" s="369"/>
      <c r="BU61" s="369"/>
      <c r="BV61" s="369"/>
    </row>
    <row r="62" spans="63:74" x14ac:dyDescent="0.25">
      <c r="BK62" s="369"/>
      <c r="BL62" s="369"/>
      <c r="BM62" s="369"/>
      <c r="BN62" s="369"/>
      <c r="BO62" s="369"/>
      <c r="BP62" s="369"/>
      <c r="BQ62" s="369"/>
      <c r="BR62" s="369"/>
      <c r="BS62" s="369"/>
      <c r="BT62" s="369"/>
      <c r="BU62" s="369"/>
      <c r="BV62" s="369"/>
    </row>
    <row r="63" spans="63:74" x14ac:dyDescent="0.25">
      <c r="BK63" s="369"/>
      <c r="BL63" s="369"/>
      <c r="BM63" s="369"/>
      <c r="BN63" s="369"/>
      <c r="BO63" s="369"/>
      <c r="BP63" s="369"/>
      <c r="BQ63" s="369"/>
      <c r="BR63" s="369"/>
      <c r="BS63" s="369"/>
      <c r="BT63" s="369"/>
      <c r="BU63" s="369"/>
      <c r="BV63" s="369"/>
    </row>
    <row r="64" spans="63:74" x14ac:dyDescent="0.25">
      <c r="BK64" s="369"/>
      <c r="BL64" s="369"/>
      <c r="BM64" s="369"/>
      <c r="BN64" s="369"/>
      <c r="BO64" s="369"/>
      <c r="BP64" s="369"/>
      <c r="BQ64" s="369"/>
      <c r="BR64" s="369"/>
      <c r="BS64" s="369"/>
      <c r="BT64" s="369"/>
      <c r="BU64" s="369"/>
      <c r="BV64" s="369"/>
    </row>
    <row r="65" spans="63:74" x14ac:dyDescent="0.25">
      <c r="BK65" s="369"/>
      <c r="BL65" s="369"/>
      <c r="BM65" s="369"/>
      <c r="BN65" s="369"/>
      <c r="BO65" s="369"/>
      <c r="BP65" s="369"/>
      <c r="BQ65" s="369"/>
      <c r="BR65" s="369"/>
      <c r="BS65" s="369"/>
      <c r="BT65" s="369"/>
      <c r="BU65" s="369"/>
      <c r="BV65" s="369"/>
    </row>
    <row r="66" spans="63:74" x14ac:dyDescent="0.25">
      <c r="BK66" s="369"/>
      <c r="BL66" s="369"/>
      <c r="BM66" s="369"/>
      <c r="BN66" s="369"/>
      <c r="BO66" s="369"/>
      <c r="BP66" s="369"/>
      <c r="BQ66" s="369"/>
      <c r="BR66" s="369"/>
      <c r="BS66" s="369"/>
      <c r="BT66" s="369"/>
      <c r="BU66" s="369"/>
      <c r="BV66" s="369"/>
    </row>
    <row r="67" spans="63:74" x14ac:dyDescent="0.25">
      <c r="BK67" s="369"/>
      <c r="BL67" s="369"/>
      <c r="BM67" s="369"/>
      <c r="BN67" s="369"/>
      <c r="BO67" s="369"/>
      <c r="BP67" s="369"/>
      <c r="BQ67" s="369"/>
      <c r="BR67" s="369"/>
      <c r="BS67" s="369"/>
      <c r="BT67" s="369"/>
      <c r="BU67" s="369"/>
      <c r="BV67" s="369"/>
    </row>
    <row r="68" spans="63:74" x14ac:dyDescent="0.25">
      <c r="BK68" s="369"/>
      <c r="BL68" s="369"/>
      <c r="BM68" s="369"/>
      <c r="BN68" s="369"/>
      <c r="BO68" s="369"/>
      <c r="BP68" s="369"/>
      <c r="BQ68" s="369"/>
      <c r="BR68" s="369"/>
      <c r="BS68" s="369"/>
      <c r="BT68" s="369"/>
      <c r="BU68" s="369"/>
      <c r="BV68" s="369"/>
    </row>
    <row r="69" spans="63:74" x14ac:dyDescent="0.25">
      <c r="BK69" s="369"/>
      <c r="BL69" s="369"/>
      <c r="BM69" s="369"/>
      <c r="BN69" s="369"/>
      <c r="BO69" s="369"/>
      <c r="BP69" s="369"/>
      <c r="BQ69" s="369"/>
      <c r="BR69" s="369"/>
      <c r="BS69" s="369"/>
      <c r="BT69" s="369"/>
      <c r="BU69" s="369"/>
      <c r="BV69" s="369"/>
    </row>
    <row r="70" spans="63:74" x14ac:dyDescent="0.25">
      <c r="BK70" s="369"/>
      <c r="BL70" s="369"/>
      <c r="BM70" s="369"/>
      <c r="BN70" s="369"/>
      <c r="BO70" s="369"/>
      <c r="BP70" s="369"/>
      <c r="BQ70" s="369"/>
      <c r="BR70" s="369"/>
      <c r="BS70" s="369"/>
      <c r="BT70" s="369"/>
      <c r="BU70" s="369"/>
      <c r="BV70" s="369"/>
    </row>
    <row r="71" spans="63:74" x14ac:dyDescent="0.25">
      <c r="BK71" s="369"/>
      <c r="BL71" s="369"/>
      <c r="BM71" s="369"/>
      <c r="BN71" s="369"/>
      <c r="BO71" s="369"/>
      <c r="BP71" s="369"/>
      <c r="BQ71" s="369"/>
      <c r="BR71" s="369"/>
      <c r="BS71" s="369"/>
      <c r="BT71" s="369"/>
      <c r="BU71" s="369"/>
      <c r="BV71" s="369"/>
    </row>
    <row r="72" spans="63:74" x14ac:dyDescent="0.25">
      <c r="BK72" s="369"/>
      <c r="BL72" s="369"/>
      <c r="BM72" s="369"/>
      <c r="BN72" s="369"/>
      <c r="BO72" s="369"/>
      <c r="BP72" s="369"/>
      <c r="BQ72" s="369"/>
      <c r="BR72" s="369"/>
      <c r="BS72" s="369"/>
      <c r="BT72" s="369"/>
      <c r="BU72" s="369"/>
      <c r="BV72" s="369"/>
    </row>
    <row r="73" spans="63:74" x14ac:dyDescent="0.25">
      <c r="BK73" s="369"/>
      <c r="BL73" s="369"/>
      <c r="BM73" s="369"/>
      <c r="BN73" s="369"/>
      <c r="BO73" s="369"/>
      <c r="BP73" s="369"/>
      <c r="BQ73" s="369"/>
      <c r="BR73" s="369"/>
      <c r="BS73" s="369"/>
      <c r="BT73" s="369"/>
      <c r="BU73" s="369"/>
      <c r="BV73" s="369"/>
    </row>
    <row r="74" spans="63:74" x14ac:dyDescent="0.25">
      <c r="BK74" s="369"/>
      <c r="BL74" s="369"/>
      <c r="BM74" s="369"/>
      <c r="BN74" s="369"/>
      <c r="BO74" s="369"/>
      <c r="BP74" s="369"/>
      <c r="BQ74" s="369"/>
      <c r="BR74" s="369"/>
      <c r="BS74" s="369"/>
      <c r="BT74" s="369"/>
      <c r="BU74" s="369"/>
      <c r="BV74" s="369"/>
    </row>
    <row r="75" spans="63:74" x14ac:dyDescent="0.25">
      <c r="BK75" s="369"/>
      <c r="BL75" s="369"/>
      <c r="BM75" s="369"/>
      <c r="BN75" s="369"/>
      <c r="BO75" s="369"/>
      <c r="BP75" s="369"/>
      <c r="BQ75" s="369"/>
      <c r="BR75" s="369"/>
      <c r="BS75" s="369"/>
      <c r="BT75" s="369"/>
      <c r="BU75" s="369"/>
      <c r="BV75" s="369"/>
    </row>
    <row r="76" spans="63:74" x14ac:dyDescent="0.25">
      <c r="BK76" s="369"/>
      <c r="BL76" s="369"/>
      <c r="BM76" s="369"/>
      <c r="BN76" s="369"/>
      <c r="BO76" s="369"/>
      <c r="BP76" s="369"/>
      <c r="BQ76" s="369"/>
      <c r="BR76" s="369"/>
      <c r="BS76" s="369"/>
      <c r="BT76" s="369"/>
      <c r="BU76" s="369"/>
      <c r="BV76" s="369"/>
    </row>
    <row r="77" spans="63:74" x14ac:dyDescent="0.25">
      <c r="BK77" s="369"/>
      <c r="BL77" s="369"/>
      <c r="BM77" s="369"/>
      <c r="BN77" s="369"/>
      <c r="BO77" s="369"/>
      <c r="BP77" s="369"/>
      <c r="BQ77" s="369"/>
      <c r="BR77" s="369"/>
      <c r="BS77" s="369"/>
      <c r="BT77" s="369"/>
      <c r="BU77" s="369"/>
      <c r="BV77" s="369"/>
    </row>
    <row r="78" spans="63:74" x14ac:dyDescent="0.25">
      <c r="BK78" s="369"/>
      <c r="BL78" s="369"/>
      <c r="BM78" s="369"/>
      <c r="BN78" s="369"/>
      <c r="BO78" s="369"/>
      <c r="BP78" s="369"/>
      <c r="BQ78" s="369"/>
      <c r="BR78" s="369"/>
      <c r="BS78" s="369"/>
      <c r="BT78" s="369"/>
      <c r="BU78" s="369"/>
      <c r="BV78" s="369"/>
    </row>
    <row r="79" spans="63:74" x14ac:dyDescent="0.25">
      <c r="BK79" s="369"/>
      <c r="BL79" s="369"/>
      <c r="BM79" s="369"/>
      <c r="BN79" s="369"/>
      <c r="BO79" s="369"/>
      <c r="BP79" s="369"/>
      <c r="BQ79" s="369"/>
      <c r="BR79" s="369"/>
      <c r="BS79" s="369"/>
      <c r="BT79" s="369"/>
      <c r="BU79" s="369"/>
      <c r="BV79" s="369"/>
    </row>
    <row r="80" spans="63:74" x14ac:dyDescent="0.25">
      <c r="BK80" s="369"/>
      <c r="BL80" s="369"/>
      <c r="BM80" s="369"/>
      <c r="BN80" s="369"/>
      <c r="BO80" s="369"/>
      <c r="BP80" s="369"/>
      <c r="BQ80" s="369"/>
      <c r="BR80" s="369"/>
      <c r="BS80" s="369"/>
      <c r="BT80" s="369"/>
      <c r="BU80" s="369"/>
      <c r="BV80" s="369"/>
    </row>
    <row r="81" spans="63:74" x14ac:dyDescent="0.25">
      <c r="BK81" s="369"/>
      <c r="BL81" s="369"/>
      <c r="BM81" s="369"/>
      <c r="BN81" s="369"/>
      <c r="BO81" s="369"/>
      <c r="BP81" s="369"/>
      <c r="BQ81" s="369"/>
      <c r="BR81" s="369"/>
      <c r="BS81" s="369"/>
      <c r="BT81" s="369"/>
      <c r="BU81" s="369"/>
      <c r="BV81" s="369"/>
    </row>
    <row r="82" spans="63:74" x14ac:dyDescent="0.25">
      <c r="BK82" s="369"/>
      <c r="BL82" s="369"/>
      <c r="BM82" s="369"/>
      <c r="BN82" s="369"/>
      <c r="BO82" s="369"/>
      <c r="BP82" s="369"/>
      <c r="BQ82" s="369"/>
      <c r="BR82" s="369"/>
      <c r="BS82" s="369"/>
      <c r="BT82" s="369"/>
      <c r="BU82" s="369"/>
      <c r="BV82" s="369"/>
    </row>
    <row r="83" spans="63:74" x14ac:dyDescent="0.25">
      <c r="BK83" s="369"/>
      <c r="BL83" s="369"/>
      <c r="BM83" s="369"/>
      <c r="BN83" s="369"/>
      <c r="BO83" s="369"/>
      <c r="BP83" s="369"/>
      <c r="BQ83" s="369"/>
      <c r="BR83" s="369"/>
      <c r="BS83" s="369"/>
      <c r="BT83" s="369"/>
      <c r="BU83" s="369"/>
      <c r="BV83" s="369"/>
    </row>
    <row r="84" spans="63:74" x14ac:dyDescent="0.25">
      <c r="BK84" s="369"/>
      <c r="BL84" s="369"/>
      <c r="BM84" s="369"/>
      <c r="BN84" s="369"/>
      <c r="BO84" s="369"/>
      <c r="BP84" s="369"/>
      <c r="BQ84" s="369"/>
      <c r="BR84" s="369"/>
      <c r="BS84" s="369"/>
      <c r="BT84" s="369"/>
      <c r="BU84" s="369"/>
      <c r="BV84" s="369"/>
    </row>
    <row r="85" spans="63:74" x14ac:dyDescent="0.25">
      <c r="BK85" s="369"/>
      <c r="BL85" s="369"/>
      <c r="BM85" s="369"/>
      <c r="BN85" s="369"/>
      <c r="BO85" s="369"/>
      <c r="BP85" s="369"/>
      <c r="BQ85" s="369"/>
      <c r="BR85" s="369"/>
      <c r="BS85" s="369"/>
      <c r="BT85" s="369"/>
      <c r="BU85" s="369"/>
      <c r="BV85" s="369"/>
    </row>
    <row r="86" spans="63:74" x14ac:dyDescent="0.25">
      <c r="BK86" s="369"/>
      <c r="BL86" s="369"/>
      <c r="BM86" s="369"/>
      <c r="BN86" s="369"/>
      <c r="BO86" s="369"/>
      <c r="BP86" s="369"/>
      <c r="BQ86" s="369"/>
      <c r="BR86" s="369"/>
      <c r="BS86" s="369"/>
      <c r="BT86" s="369"/>
      <c r="BU86" s="369"/>
      <c r="BV86" s="369"/>
    </row>
    <row r="87" spans="63:74" x14ac:dyDescent="0.25">
      <c r="BK87" s="369"/>
      <c r="BL87" s="369"/>
      <c r="BM87" s="369"/>
      <c r="BN87" s="369"/>
      <c r="BO87" s="369"/>
      <c r="BP87" s="369"/>
      <c r="BQ87" s="369"/>
      <c r="BR87" s="369"/>
      <c r="BS87" s="369"/>
      <c r="BT87" s="369"/>
      <c r="BU87" s="369"/>
      <c r="BV87" s="369"/>
    </row>
    <row r="88" spans="63:74" x14ac:dyDescent="0.25">
      <c r="BK88" s="369"/>
      <c r="BL88" s="369"/>
      <c r="BM88" s="369"/>
      <c r="BN88" s="369"/>
      <c r="BO88" s="369"/>
      <c r="BP88" s="369"/>
      <c r="BQ88" s="369"/>
      <c r="BR88" s="369"/>
      <c r="BS88" s="369"/>
      <c r="BT88" s="369"/>
      <c r="BU88" s="369"/>
      <c r="BV88" s="369"/>
    </row>
    <row r="89" spans="63:74" x14ac:dyDescent="0.25">
      <c r="BK89" s="369"/>
      <c r="BL89" s="369"/>
      <c r="BM89" s="369"/>
      <c r="BN89" s="369"/>
      <c r="BO89" s="369"/>
      <c r="BP89" s="369"/>
      <c r="BQ89" s="369"/>
      <c r="BR89" s="369"/>
      <c r="BS89" s="369"/>
      <c r="BT89" s="369"/>
      <c r="BU89" s="369"/>
      <c r="BV89" s="369"/>
    </row>
    <row r="90" spans="63:74" x14ac:dyDescent="0.25">
      <c r="BK90" s="369"/>
      <c r="BL90" s="369"/>
      <c r="BM90" s="369"/>
      <c r="BN90" s="369"/>
      <c r="BO90" s="369"/>
      <c r="BP90" s="369"/>
      <c r="BQ90" s="369"/>
      <c r="BR90" s="369"/>
      <c r="BS90" s="369"/>
      <c r="BT90" s="369"/>
      <c r="BU90" s="369"/>
      <c r="BV90" s="369"/>
    </row>
    <row r="91" spans="63:74" x14ac:dyDescent="0.25">
      <c r="BK91" s="369"/>
      <c r="BL91" s="369"/>
      <c r="BM91" s="369"/>
      <c r="BN91" s="369"/>
      <c r="BO91" s="369"/>
      <c r="BP91" s="369"/>
      <c r="BQ91" s="369"/>
      <c r="BR91" s="369"/>
      <c r="BS91" s="369"/>
      <c r="BT91" s="369"/>
      <c r="BU91" s="369"/>
      <c r="BV91" s="369"/>
    </row>
    <row r="92" spans="63:74" x14ac:dyDescent="0.25">
      <c r="BK92" s="369"/>
      <c r="BL92" s="369"/>
      <c r="BM92" s="369"/>
      <c r="BN92" s="369"/>
      <c r="BO92" s="369"/>
      <c r="BP92" s="369"/>
      <c r="BQ92" s="369"/>
      <c r="BR92" s="369"/>
      <c r="BS92" s="369"/>
      <c r="BT92" s="369"/>
      <c r="BU92" s="369"/>
      <c r="BV92" s="369"/>
    </row>
    <row r="93" spans="63:74" x14ac:dyDescent="0.25">
      <c r="BK93" s="369"/>
      <c r="BL93" s="369"/>
      <c r="BM93" s="369"/>
      <c r="BN93" s="369"/>
      <c r="BO93" s="369"/>
      <c r="BP93" s="369"/>
      <c r="BQ93" s="369"/>
      <c r="BR93" s="369"/>
      <c r="BS93" s="369"/>
      <c r="BT93" s="369"/>
      <c r="BU93" s="369"/>
      <c r="BV93" s="369"/>
    </row>
    <row r="94" spans="63:74" x14ac:dyDescent="0.25">
      <c r="BK94" s="369"/>
      <c r="BL94" s="369"/>
      <c r="BM94" s="369"/>
      <c r="BN94" s="369"/>
      <c r="BO94" s="369"/>
      <c r="BP94" s="369"/>
      <c r="BQ94" s="369"/>
      <c r="BR94" s="369"/>
      <c r="BS94" s="369"/>
      <c r="BT94" s="369"/>
      <c r="BU94" s="369"/>
      <c r="BV94" s="369"/>
    </row>
    <row r="95" spans="63:74" x14ac:dyDescent="0.25">
      <c r="BK95" s="369"/>
      <c r="BL95" s="369"/>
      <c r="BM95" s="369"/>
      <c r="BN95" s="369"/>
      <c r="BO95" s="369"/>
      <c r="BP95" s="369"/>
      <c r="BQ95" s="369"/>
      <c r="BR95" s="369"/>
      <c r="BS95" s="369"/>
      <c r="BT95" s="369"/>
      <c r="BU95" s="369"/>
      <c r="BV95" s="369"/>
    </row>
    <row r="96" spans="63:74" x14ac:dyDescent="0.25">
      <c r="BK96" s="369"/>
      <c r="BL96" s="369"/>
      <c r="BM96" s="369"/>
      <c r="BN96" s="369"/>
      <c r="BO96" s="369"/>
      <c r="BP96" s="369"/>
      <c r="BQ96" s="369"/>
      <c r="BR96" s="369"/>
      <c r="BS96" s="369"/>
      <c r="BT96" s="369"/>
      <c r="BU96" s="369"/>
      <c r="BV96" s="369"/>
    </row>
    <row r="97" spans="63:74" x14ac:dyDescent="0.25">
      <c r="BK97" s="369"/>
      <c r="BL97" s="369"/>
      <c r="BM97" s="369"/>
      <c r="BN97" s="369"/>
      <c r="BO97" s="369"/>
      <c r="BP97" s="369"/>
      <c r="BQ97" s="369"/>
      <c r="BR97" s="369"/>
      <c r="BS97" s="369"/>
      <c r="BT97" s="369"/>
      <c r="BU97" s="369"/>
      <c r="BV97" s="369"/>
    </row>
    <row r="98" spans="63:74" x14ac:dyDescent="0.25">
      <c r="BK98" s="369"/>
      <c r="BL98" s="369"/>
      <c r="BM98" s="369"/>
      <c r="BN98" s="369"/>
      <c r="BO98" s="369"/>
      <c r="BP98" s="369"/>
      <c r="BQ98" s="369"/>
      <c r="BR98" s="369"/>
      <c r="BS98" s="369"/>
      <c r="BT98" s="369"/>
      <c r="BU98" s="369"/>
      <c r="BV98" s="369"/>
    </row>
    <row r="99" spans="63:74" x14ac:dyDescent="0.25">
      <c r="BK99" s="369"/>
      <c r="BL99" s="369"/>
      <c r="BM99" s="369"/>
      <c r="BN99" s="369"/>
      <c r="BO99" s="369"/>
      <c r="BP99" s="369"/>
      <c r="BQ99" s="369"/>
      <c r="BR99" s="369"/>
      <c r="BS99" s="369"/>
      <c r="BT99" s="369"/>
      <c r="BU99" s="369"/>
      <c r="BV99" s="369"/>
    </row>
    <row r="100" spans="63:74" x14ac:dyDescent="0.25">
      <c r="BK100" s="369"/>
      <c r="BL100" s="369"/>
      <c r="BM100" s="369"/>
      <c r="BN100" s="369"/>
      <c r="BO100" s="369"/>
      <c r="BP100" s="369"/>
      <c r="BQ100" s="369"/>
      <c r="BR100" s="369"/>
      <c r="BS100" s="369"/>
      <c r="BT100" s="369"/>
      <c r="BU100" s="369"/>
      <c r="BV100" s="369"/>
    </row>
    <row r="101" spans="63:74" x14ac:dyDescent="0.25">
      <c r="BK101" s="369"/>
      <c r="BL101" s="369"/>
      <c r="BM101" s="369"/>
      <c r="BN101" s="369"/>
      <c r="BO101" s="369"/>
      <c r="BP101" s="369"/>
      <c r="BQ101" s="369"/>
      <c r="BR101" s="369"/>
      <c r="BS101" s="369"/>
      <c r="BT101" s="369"/>
      <c r="BU101" s="369"/>
      <c r="BV101" s="369"/>
    </row>
    <row r="102" spans="63:74" x14ac:dyDescent="0.25">
      <c r="BK102" s="369"/>
      <c r="BL102" s="369"/>
      <c r="BM102" s="369"/>
      <c r="BN102" s="369"/>
      <c r="BO102" s="369"/>
      <c r="BP102" s="369"/>
      <c r="BQ102" s="369"/>
      <c r="BR102" s="369"/>
      <c r="BS102" s="369"/>
      <c r="BT102" s="369"/>
      <c r="BU102" s="369"/>
      <c r="BV102" s="369"/>
    </row>
    <row r="103" spans="63:74" x14ac:dyDescent="0.25">
      <c r="BK103" s="369"/>
      <c r="BL103" s="369"/>
      <c r="BM103" s="369"/>
      <c r="BN103" s="369"/>
      <c r="BO103" s="369"/>
      <c r="BP103" s="369"/>
      <c r="BQ103" s="369"/>
      <c r="BR103" s="369"/>
      <c r="BS103" s="369"/>
      <c r="BT103" s="369"/>
      <c r="BU103" s="369"/>
      <c r="BV103" s="369"/>
    </row>
    <row r="104" spans="63:74" x14ac:dyDescent="0.25">
      <c r="BK104" s="369"/>
      <c r="BL104" s="369"/>
      <c r="BM104" s="369"/>
      <c r="BN104" s="369"/>
      <c r="BO104" s="369"/>
      <c r="BP104" s="369"/>
      <c r="BQ104" s="369"/>
      <c r="BR104" s="369"/>
      <c r="BS104" s="369"/>
      <c r="BT104" s="369"/>
      <c r="BU104" s="369"/>
      <c r="BV104" s="369"/>
    </row>
    <row r="105" spans="63:74" x14ac:dyDescent="0.25">
      <c r="BK105" s="369"/>
      <c r="BL105" s="369"/>
      <c r="BM105" s="369"/>
      <c r="BN105" s="369"/>
      <c r="BO105" s="369"/>
      <c r="BP105" s="369"/>
      <c r="BQ105" s="369"/>
      <c r="BR105" s="369"/>
      <c r="BS105" s="369"/>
      <c r="BT105" s="369"/>
      <c r="BU105" s="369"/>
      <c r="BV105" s="369"/>
    </row>
    <row r="106" spans="63:74" x14ac:dyDescent="0.25">
      <c r="BK106" s="369"/>
      <c r="BL106" s="369"/>
      <c r="BM106" s="369"/>
      <c r="BN106" s="369"/>
      <c r="BO106" s="369"/>
      <c r="BP106" s="369"/>
      <c r="BQ106" s="369"/>
      <c r="BR106" s="369"/>
      <c r="BS106" s="369"/>
      <c r="BT106" s="369"/>
      <c r="BU106" s="369"/>
      <c r="BV106" s="369"/>
    </row>
    <row r="107" spans="63:74" x14ac:dyDescent="0.25">
      <c r="BK107" s="369"/>
      <c r="BL107" s="369"/>
      <c r="BM107" s="369"/>
      <c r="BN107" s="369"/>
      <c r="BO107" s="369"/>
      <c r="BP107" s="369"/>
      <c r="BQ107" s="369"/>
      <c r="BR107" s="369"/>
      <c r="BS107" s="369"/>
      <c r="BT107" s="369"/>
      <c r="BU107" s="369"/>
      <c r="BV107" s="369"/>
    </row>
    <row r="108" spans="63:74" x14ac:dyDescent="0.25">
      <c r="BK108" s="369"/>
      <c r="BL108" s="369"/>
      <c r="BM108" s="369"/>
      <c r="BN108" s="369"/>
      <c r="BO108" s="369"/>
      <c r="BP108" s="369"/>
      <c r="BQ108" s="369"/>
      <c r="BR108" s="369"/>
      <c r="BS108" s="369"/>
      <c r="BT108" s="369"/>
      <c r="BU108" s="369"/>
      <c r="BV108" s="369"/>
    </row>
    <row r="109" spans="63:74" x14ac:dyDescent="0.25">
      <c r="BK109" s="369"/>
      <c r="BL109" s="369"/>
      <c r="BM109" s="369"/>
      <c r="BN109" s="369"/>
      <c r="BO109" s="369"/>
      <c r="BP109" s="369"/>
      <c r="BQ109" s="369"/>
      <c r="BR109" s="369"/>
      <c r="BS109" s="369"/>
      <c r="BT109" s="369"/>
      <c r="BU109" s="369"/>
      <c r="BV109" s="369"/>
    </row>
    <row r="110" spans="63:74" x14ac:dyDescent="0.25">
      <c r="BK110" s="369"/>
      <c r="BL110" s="369"/>
      <c r="BM110" s="369"/>
      <c r="BN110" s="369"/>
      <c r="BO110" s="369"/>
      <c r="BP110" s="369"/>
      <c r="BQ110" s="369"/>
      <c r="BR110" s="369"/>
      <c r="BS110" s="369"/>
      <c r="BT110" s="369"/>
      <c r="BU110" s="369"/>
      <c r="BV110" s="369"/>
    </row>
    <row r="111" spans="63:74" x14ac:dyDescent="0.25">
      <c r="BK111" s="369"/>
      <c r="BL111" s="369"/>
      <c r="BM111" s="369"/>
      <c r="BN111" s="369"/>
      <c r="BO111" s="369"/>
      <c r="BP111" s="369"/>
      <c r="BQ111" s="369"/>
      <c r="BR111" s="369"/>
      <c r="BS111" s="369"/>
      <c r="BT111" s="369"/>
      <c r="BU111" s="369"/>
      <c r="BV111" s="369"/>
    </row>
    <row r="112" spans="6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O5" activePane="bottomRight" state="frozen"/>
      <selection activeCell="BF63" sqref="BF63"/>
      <selection pane="topRight" activeCell="BF63" sqref="BF63"/>
      <selection pane="bottomLeft" activeCell="BF63" sqref="BF63"/>
      <selection pane="bottomRight" activeCell="AY6" sqref="AY6:AY31"/>
    </sheetView>
  </sheetViews>
  <sheetFormatPr defaultColWidth="8.54296875" defaultRowHeight="10.5" x14ac:dyDescent="0.25"/>
  <cols>
    <col min="1" max="1" width="11.54296875" style="158" customWidth="1"/>
    <col min="2" max="2" width="35.81640625" style="151" customWidth="1"/>
    <col min="3" max="50" width="6.54296875" style="151" customWidth="1"/>
    <col min="51" max="55" width="6.54296875" style="444" customWidth="1"/>
    <col min="56" max="58" width="6.54296875" style="571" customWidth="1"/>
    <col min="59" max="62" width="6.54296875" style="444" customWidth="1"/>
    <col min="63" max="74" width="6.54296875" style="151" customWidth="1"/>
    <col min="75" max="16384" width="8.54296875" style="151"/>
  </cols>
  <sheetData>
    <row r="1" spans="1:74" ht="12.75" customHeight="1" x14ac:dyDescent="0.3">
      <c r="A1" s="734" t="s">
        <v>785</v>
      </c>
      <c r="B1" s="784" t="s">
        <v>1331</v>
      </c>
      <c r="C1" s="784"/>
      <c r="D1" s="784"/>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4"/>
      <c r="AF1" s="784"/>
      <c r="AG1" s="784"/>
      <c r="AH1" s="784"/>
      <c r="AI1" s="784"/>
      <c r="AJ1" s="784"/>
      <c r="AK1" s="784"/>
      <c r="AL1" s="784"/>
      <c r="AM1" s="784"/>
      <c r="AN1" s="784"/>
      <c r="AO1" s="784"/>
      <c r="AP1" s="784"/>
      <c r="AQ1" s="784"/>
      <c r="AR1" s="784"/>
      <c r="AS1" s="784"/>
      <c r="AT1" s="784"/>
      <c r="AU1" s="784"/>
      <c r="AV1" s="784"/>
      <c r="AW1" s="784"/>
      <c r="AX1" s="784"/>
      <c r="AY1" s="784"/>
      <c r="AZ1" s="784"/>
      <c r="BA1" s="784"/>
      <c r="BB1" s="784"/>
      <c r="BC1" s="784"/>
      <c r="BD1" s="784"/>
      <c r="BE1" s="784"/>
      <c r="BF1" s="784"/>
      <c r="BG1" s="784"/>
      <c r="BH1" s="784"/>
      <c r="BI1" s="784"/>
      <c r="BJ1" s="784"/>
      <c r="BK1" s="784"/>
      <c r="BL1" s="784"/>
      <c r="BM1" s="784"/>
      <c r="BN1" s="784"/>
      <c r="BO1" s="784"/>
      <c r="BP1" s="784"/>
      <c r="BQ1" s="784"/>
      <c r="BR1" s="784"/>
      <c r="BS1" s="784"/>
      <c r="BT1" s="784"/>
      <c r="BU1" s="784"/>
      <c r="BV1" s="784"/>
    </row>
    <row r="2" spans="1:74" ht="12.75" customHeight="1" x14ac:dyDescent="0.25">
      <c r="A2" s="735"/>
      <c r="B2" s="485" t="str">
        <f>"U.S. Energy Information Administration  |  Short-Term Energy Outlook  - "&amp;Dates!D1</f>
        <v>U.S. Energy Information Administration  |  Short-Term Energy Outlook  - February 2023</v>
      </c>
      <c r="C2" s="486"/>
      <c r="D2" s="486"/>
      <c r="E2" s="486"/>
      <c r="F2" s="486"/>
      <c r="G2" s="486"/>
      <c r="H2" s="545"/>
      <c r="I2" s="545"/>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547"/>
      <c r="AN2" s="547"/>
      <c r="AO2" s="547"/>
      <c r="AP2" s="547"/>
      <c r="AQ2" s="547"/>
      <c r="AR2" s="547"/>
      <c r="AS2" s="547"/>
      <c r="AT2" s="547"/>
      <c r="AU2" s="547"/>
      <c r="AV2" s="547"/>
      <c r="AW2" s="547"/>
      <c r="AX2" s="547"/>
      <c r="AY2" s="548"/>
      <c r="AZ2" s="548"/>
      <c r="BA2" s="548"/>
      <c r="BB2" s="548"/>
      <c r="BC2" s="548"/>
      <c r="BD2" s="582"/>
      <c r="BE2" s="582"/>
      <c r="BF2" s="582"/>
      <c r="BG2" s="548"/>
      <c r="BH2" s="548"/>
      <c r="BI2" s="548"/>
      <c r="BJ2" s="548"/>
      <c r="BK2" s="547"/>
      <c r="BL2" s="547"/>
      <c r="BM2" s="547"/>
      <c r="BN2" s="547"/>
      <c r="BO2" s="547"/>
      <c r="BP2" s="547"/>
      <c r="BQ2" s="547"/>
      <c r="BR2" s="547"/>
      <c r="BS2" s="547"/>
      <c r="BT2" s="547"/>
      <c r="BU2" s="547"/>
      <c r="BV2" s="549"/>
    </row>
    <row r="3" spans="1:74" ht="13" x14ac:dyDescent="0.3">
      <c r="A3" s="730" t="s">
        <v>1397</v>
      </c>
      <c r="B3" s="431"/>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x14ac:dyDescent="0.25">
      <c r="A4" s="731" t="str">
        <f>Dates!$D$2</f>
        <v>Thursday February 2, 2023</v>
      </c>
      <c r="B4" s="432"/>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Y5" s="151"/>
      <c r="BG5" s="571"/>
      <c r="BH5" s="571"/>
      <c r="BI5" s="571"/>
    </row>
    <row r="6" spans="1:74" ht="11.15" customHeight="1" x14ac:dyDescent="0.25">
      <c r="A6" s="158" t="s">
        <v>585</v>
      </c>
      <c r="B6" s="168" t="s">
        <v>231</v>
      </c>
      <c r="C6" s="243">
        <v>25.035948999999999</v>
      </c>
      <c r="D6" s="243">
        <v>24.829450000000001</v>
      </c>
      <c r="E6" s="243">
        <v>24.45945</v>
      </c>
      <c r="F6" s="243">
        <v>24.721529</v>
      </c>
      <c r="G6" s="243">
        <v>24.794560000000001</v>
      </c>
      <c r="H6" s="243">
        <v>25.253430000000002</v>
      </c>
      <c r="I6" s="243">
        <v>25.391781999999999</v>
      </c>
      <c r="J6" s="243">
        <v>25.912803</v>
      </c>
      <c r="K6" s="243">
        <v>24.754489</v>
      </c>
      <c r="L6" s="243">
        <v>25.173524</v>
      </c>
      <c r="M6" s="243">
        <v>25.133861</v>
      </c>
      <c r="N6" s="243">
        <v>24.867384999999999</v>
      </c>
      <c r="O6" s="243">
        <v>24.207851000000002</v>
      </c>
      <c r="P6" s="243">
        <v>24.580475</v>
      </c>
      <c r="Q6" s="243">
        <v>22.581923</v>
      </c>
      <c r="R6" s="243">
        <v>17.729393999999999</v>
      </c>
      <c r="S6" s="243">
        <v>19.414929000000001</v>
      </c>
      <c r="T6" s="243">
        <v>21.292055999999999</v>
      </c>
      <c r="U6" s="243">
        <v>22.093008999999999</v>
      </c>
      <c r="V6" s="243">
        <v>22.262148</v>
      </c>
      <c r="W6" s="243">
        <v>22.174402000000001</v>
      </c>
      <c r="X6" s="243">
        <v>22.356162999999999</v>
      </c>
      <c r="Y6" s="243">
        <v>22.599322000000001</v>
      </c>
      <c r="Z6" s="243">
        <v>22.572673000000002</v>
      </c>
      <c r="AA6" s="243">
        <v>22.540559999999999</v>
      </c>
      <c r="AB6" s="243">
        <v>21.454834999999999</v>
      </c>
      <c r="AC6" s="243">
        <v>23.123688000000001</v>
      </c>
      <c r="AD6" s="243">
        <v>23.421495</v>
      </c>
      <c r="AE6" s="243">
        <v>23.823298999999999</v>
      </c>
      <c r="AF6" s="243">
        <v>24.618392</v>
      </c>
      <c r="AG6" s="243">
        <v>24.294685000000001</v>
      </c>
      <c r="AH6" s="243">
        <v>24.617536000000001</v>
      </c>
      <c r="AI6" s="243">
        <v>24.097598999999999</v>
      </c>
      <c r="AJ6" s="243">
        <v>24.220825999999999</v>
      </c>
      <c r="AK6" s="243">
        <v>24.726012000000001</v>
      </c>
      <c r="AL6" s="243">
        <v>24.845146</v>
      </c>
      <c r="AM6" s="243">
        <v>23.625424998</v>
      </c>
      <c r="AN6" s="243">
        <v>24.547507998</v>
      </c>
      <c r="AO6" s="243">
        <v>24.533113998000001</v>
      </c>
      <c r="AP6" s="243">
        <v>24.053745998</v>
      </c>
      <c r="AQ6" s="243">
        <v>24.196339997999999</v>
      </c>
      <c r="AR6" s="243">
        <v>25.170829997999999</v>
      </c>
      <c r="AS6" s="243">
        <v>24.875859997999999</v>
      </c>
      <c r="AT6" s="243">
        <v>24.895003998</v>
      </c>
      <c r="AU6" s="243">
        <v>24.687627998</v>
      </c>
      <c r="AV6" s="243">
        <v>24.460658998</v>
      </c>
      <c r="AW6" s="243">
        <v>24.613018075999999</v>
      </c>
      <c r="AX6" s="243">
        <v>23.904413000000002</v>
      </c>
      <c r="AY6" s="243">
        <v>23.517555296000001</v>
      </c>
      <c r="AZ6" s="367">
        <v>23.899327885999998</v>
      </c>
      <c r="BA6" s="367">
        <v>24.301940643999998</v>
      </c>
      <c r="BB6" s="367">
        <v>23.985832664</v>
      </c>
      <c r="BC6" s="367">
        <v>24.454882605000002</v>
      </c>
      <c r="BD6" s="367">
        <v>24.832763540999998</v>
      </c>
      <c r="BE6" s="367">
        <v>24.563322450000001</v>
      </c>
      <c r="BF6" s="367">
        <v>24.780022602999999</v>
      </c>
      <c r="BG6" s="367">
        <v>24.310901350999998</v>
      </c>
      <c r="BH6" s="367">
        <v>24.428832428</v>
      </c>
      <c r="BI6" s="367">
        <v>24.576467076</v>
      </c>
      <c r="BJ6" s="367">
        <v>24.747811318</v>
      </c>
      <c r="BK6" s="367">
        <v>24.208880247</v>
      </c>
      <c r="BL6" s="367">
        <v>24.452765505999999</v>
      </c>
      <c r="BM6" s="367">
        <v>24.331018099000001</v>
      </c>
      <c r="BN6" s="367">
        <v>24.230181632000001</v>
      </c>
      <c r="BO6" s="367">
        <v>24.571836868999998</v>
      </c>
      <c r="BP6" s="367">
        <v>24.886203532</v>
      </c>
      <c r="BQ6" s="367">
        <v>24.920586726</v>
      </c>
      <c r="BR6" s="367">
        <v>25.075917053000001</v>
      </c>
      <c r="BS6" s="367">
        <v>24.654382116000001</v>
      </c>
      <c r="BT6" s="367">
        <v>24.701008578</v>
      </c>
      <c r="BU6" s="367">
        <v>24.757886396</v>
      </c>
      <c r="BV6" s="367">
        <v>25.006887121999998</v>
      </c>
    </row>
    <row r="7" spans="1:74" ht="11.15" customHeight="1" x14ac:dyDescent="0.25">
      <c r="A7" s="158" t="s">
        <v>275</v>
      </c>
      <c r="B7" s="169" t="s">
        <v>332</v>
      </c>
      <c r="C7" s="243">
        <v>2.5003609999999998</v>
      </c>
      <c r="D7" s="243">
        <v>2.5489069999999998</v>
      </c>
      <c r="E7" s="243">
        <v>2.3824999999999998</v>
      </c>
      <c r="F7" s="243">
        <v>2.203344</v>
      </c>
      <c r="G7" s="243">
        <v>2.4128509999999999</v>
      </c>
      <c r="H7" s="243">
        <v>2.4855459999999998</v>
      </c>
      <c r="I7" s="243">
        <v>2.5546199999999999</v>
      </c>
      <c r="J7" s="243">
        <v>2.7128060000000001</v>
      </c>
      <c r="K7" s="243">
        <v>2.58602</v>
      </c>
      <c r="L7" s="243">
        <v>2.539558</v>
      </c>
      <c r="M7" s="243">
        <v>2.502685</v>
      </c>
      <c r="N7" s="243">
        <v>2.4774310000000002</v>
      </c>
      <c r="O7" s="243">
        <v>2.4048949999999998</v>
      </c>
      <c r="P7" s="243">
        <v>2.551167</v>
      </c>
      <c r="Q7" s="243">
        <v>2.2482920000000002</v>
      </c>
      <c r="R7" s="243">
        <v>1.789172</v>
      </c>
      <c r="S7" s="243">
        <v>1.9721439999999999</v>
      </c>
      <c r="T7" s="243">
        <v>2.1989580000000002</v>
      </c>
      <c r="U7" s="243">
        <v>2.1824210000000002</v>
      </c>
      <c r="V7" s="243">
        <v>2.1984970000000001</v>
      </c>
      <c r="W7" s="243">
        <v>2.2225969999999999</v>
      </c>
      <c r="X7" s="243">
        <v>2.1477409999999999</v>
      </c>
      <c r="Y7" s="243">
        <v>2.3148390000000001</v>
      </c>
      <c r="Z7" s="243">
        <v>2.0870440000000001</v>
      </c>
      <c r="AA7" s="243">
        <v>2.1663860000000001</v>
      </c>
      <c r="AB7" s="243">
        <v>2.1498240000000002</v>
      </c>
      <c r="AC7" s="243">
        <v>2.238842</v>
      </c>
      <c r="AD7" s="243">
        <v>2.0443090000000002</v>
      </c>
      <c r="AE7" s="243">
        <v>2.095596</v>
      </c>
      <c r="AF7" s="243">
        <v>2.3498770000000002</v>
      </c>
      <c r="AG7" s="243">
        <v>2.4628380000000001</v>
      </c>
      <c r="AH7" s="243">
        <v>2.4385330000000001</v>
      </c>
      <c r="AI7" s="243">
        <v>2.3726850000000002</v>
      </c>
      <c r="AJ7" s="243">
        <v>2.267709</v>
      </c>
      <c r="AK7" s="243">
        <v>2.3914089999999999</v>
      </c>
      <c r="AL7" s="243">
        <v>2.3306740000000001</v>
      </c>
      <c r="AM7" s="243">
        <v>2.2549830000000002</v>
      </c>
      <c r="AN7" s="243">
        <v>2.3718140000000001</v>
      </c>
      <c r="AO7" s="243">
        <v>2.104765</v>
      </c>
      <c r="AP7" s="243">
        <v>2.1374659999999999</v>
      </c>
      <c r="AQ7" s="243">
        <v>2.1213570000000002</v>
      </c>
      <c r="AR7" s="243">
        <v>2.3595999999999999</v>
      </c>
      <c r="AS7" s="243">
        <v>2.4944820000000001</v>
      </c>
      <c r="AT7" s="243">
        <v>2.3544719999999999</v>
      </c>
      <c r="AU7" s="243">
        <v>2.2886229999999999</v>
      </c>
      <c r="AV7" s="243">
        <v>2.095342</v>
      </c>
      <c r="AW7" s="243">
        <v>2.338860307</v>
      </c>
      <c r="AX7" s="243">
        <v>2.3431879289999999</v>
      </c>
      <c r="AY7" s="243">
        <v>2.2859463560000002</v>
      </c>
      <c r="AZ7" s="367">
        <v>2.329963212</v>
      </c>
      <c r="BA7" s="367">
        <v>2.228042936</v>
      </c>
      <c r="BB7" s="367">
        <v>2.1730755099999999</v>
      </c>
      <c r="BC7" s="367">
        <v>2.2296987320000001</v>
      </c>
      <c r="BD7" s="367">
        <v>2.2865791350000002</v>
      </c>
      <c r="BE7" s="367">
        <v>2.3062696470000001</v>
      </c>
      <c r="BF7" s="367">
        <v>2.3605029040000001</v>
      </c>
      <c r="BG7" s="367">
        <v>2.3146224969999998</v>
      </c>
      <c r="BH7" s="367">
        <v>2.2898577969999998</v>
      </c>
      <c r="BI7" s="367">
        <v>2.3105837779999998</v>
      </c>
      <c r="BJ7" s="367">
        <v>2.3156602550000001</v>
      </c>
      <c r="BK7" s="367">
        <v>2.3094308460000001</v>
      </c>
      <c r="BL7" s="367">
        <v>2.3538908429999998</v>
      </c>
      <c r="BM7" s="367">
        <v>2.2509444830000001</v>
      </c>
      <c r="BN7" s="367">
        <v>2.1954236709999999</v>
      </c>
      <c r="BO7" s="367">
        <v>2.2526169490000001</v>
      </c>
      <c r="BP7" s="367">
        <v>2.3100699950000001</v>
      </c>
      <c r="BQ7" s="367">
        <v>2.3299587430000002</v>
      </c>
      <c r="BR7" s="367">
        <v>2.3847379929999999</v>
      </c>
      <c r="BS7" s="367">
        <v>2.338395684</v>
      </c>
      <c r="BT7" s="367">
        <v>2.3133816660000002</v>
      </c>
      <c r="BU7" s="367">
        <v>2.3343163059999998</v>
      </c>
      <c r="BV7" s="367">
        <v>2.3394438910000002</v>
      </c>
    </row>
    <row r="8" spans="1:74" ht="11.15" customHeight="1" x14ac:dyDescent="0.25">
      <c r="A8" s="158" t="s">
        <v>586</v>
      </c>
      <c r="B8" s="169" t="s">
        <v>333</v>
      </c>
      <c r="C8" s="243">
        <v>1.910766</v>
      </c>
      <c r="D8" s="243">
        <v>1.9868349999999999</v>
      </c>
      <c r="E8" s="243">
        <v>1.8908640000000001</v>
      </c>
      <c r="F8" s="243">
        <v>2.175745</v>
      </c>
      <c r="G8" s="243">
        <v>1.984782</v>
      </c>
      <c r="H8" s="243">
        <v>2.104066</v>
      </c>
      <c r="I8" s="243">
        <v>2.092749</v>
      </c>
      <c r="J8" s="243">
        <v>2.0322450000000001</v>
      </c>
      <c r="K8" s="243">
        <v>1.910147</v>
      </c>
      <c r="L8" s="243">
        <v>1.9101410000000001</v>
      </c>
      <c r="M8" s="243">
        <v>1.8851850000000001</v>
      </c>
      <c r="N8" s="243">
        <v>1.937246</v>
      </c>
      <c r="O8" s="243">
        <v>1.8605689999999999</v>
      </c>
      <c r="P8" s="243">
        <v>1.888061</v>
      </c>
      <c r="Q8" s="243">
        <v>1.8617919999999999</v>
      </c>
      <c r="R8" s="243">
        <v>1.3827179999999999</v>
      </c>
      <c r="S8" s="243">
        <v>1.3556010000000001</v>
      </c>
      <c r="T8" s="243">
        <v>1.506041</v>
      </c>
      <c r="U8" s="243">
        <v>1.520518</v>
      </c>
      <c r="V8" s="243">
        <v>1.4967760000000001</v>
      </c>
      <c r="W8" s="243">
        <v>1.527976</v>
      </c>
      <c r="X8" s="243">
        <v>1.5857730000000001</v>
      </c>
      <c r="Y8" s="243">
        <v>1.5329660000000001</v>
      </c>
      <c r="Z8" s="243">
        <v>1.674939</v>
      </c>
      <c r="AA8" s="243">
        <v>1.5507390000000001</v>
      </c>
      <c r="AB8" s="243">
        <v>1.596816</v>
      </c>
      <c r="AC8" s="243">
        <v>1.7436430000000001</v>
      </c>
      <c r="AD8" s="243">
        <v>1.6244000000000001</v>
      </c>
      <c r="AE8" s="243">
        <v>1.6688730000000001</v>
      </c>
      <c r="AF8" s="243">
        <v>1.6735549999999999</v>
      </c>
      <c r="AG8" s="243">
        <v>1.6509290000000001</v>
      </c>
      <c r="AH8" s="243">
        <v>1.597343</v>
      </c>
      <c r="AI8" s="243">
        <v>1.577258</v>
      </c>
      <c r="AJ8" s="243">
        <v>1.5668800000000001</v>
      </c>
      <c r="AK8" s="243">
        <v>1.7528680000000001</v>
      </c>
      <c r="AL8" s="243">
        <v>1.848695</v>
      </c>
      <c r="AM8" s="243">
        <v>1.631114</v>
      </c>
      <c r="AN8" s="243">
        <v>1.731738</v>
      </c>
      <c r="AO8" s="243">
        <v>1.9081570000000001</v>
      </c>
      <c r="AP8" s="243">
        <v>1.9505870000000001</v>
      </c>
      <c r="AQ8" s="243">
        <v>1.989846</v>
      </c>
      <c r="AR8" s="243">
        <v>2.030951</v>
      </c>
      <c r="AS8" s="243">
        <v>2.0280269999999998</v>
      </c>
      <c r="AT8" s="243">
        <v>1.9311780000000001</v>
      </c>
      <c r="AU8" s="243">
        <v>1.9207350000000001</v>
      </c>
      <c r="AV8" s="243">
        <v>1.9422889999999999</v>
      </c>
      <c r="AW8" s="243">
        <v>1.6727717710000001</v>
      </c>
      <c r="AX8" s="243">
        <v>1.770461206</v>
      </c>
      <c r="AY8" s="243">
        <v>1.750904861</v>
      </c>
      <c r="AZ8" s="367">
        <v>1.802500674</v>
      </c>
      <c r="BA8" s="367">
        <v>1.793463708</v>
      </c>
      <c r="BB8" s="367">
        <v>1.7897931540000001</v>
      </c>
      <c r="BC8" s="367">
        <v>1.799759873</v>
      </c>
      <c r="BD8" s="367">
        <v>1.8257304059999999</v>
      </c>
      <c r="BE8" s="367">
        <v>1.8219388030000001</v>
      </c>
      <c r="BF8" s="367">
        <v>1.8078256989999999</v>
      </c>
      <c r="BG8" s="367">
        <v>1.7796148540000001</v>
      </c>
      <c r="BH8" s="367">
        <v>1.797000631</v>
      </c>
      <c r="BI8" s="367">
        <v>1.7807492979999999</v>
      </c>
      <c r="BJ8" s="367">
        <v>1.875897063</v>
      </c>
      <c r="BK8" s="367">
        <v>1.7259674009999999</v>
      </c>
      <c r="BL8" s="367">
        <v>1.777072663</v>
      </c>
      <c r="BM8" s="367">
        <v>1.768121616</v>
      </c>
      <c r="BN8" s="367">
        <v>1.7644859610000001</v>
      </c>
      <c r="BO8" s="367">
        <v>1.7743579199999999</v>
      </c>
      <c r="BP8" s="367">
        <v>1.8000815370000001</v>
      </c>
      <c r="BQ8" s="367">
        <v>1.796325983</v>
      </c>
      <c r="BR8" s="367">
        <v>1.78234706</v>
      </c>
      <c r="BS8" s="367">
        <v>1.7544044320000001</v>
      </c>
      <c r="BT8" s="367">
        <v>1.7716249120000001</v>
      </c>
      <c r="BU8" s="367">
        <v>1.7555280900000001</v>
      </c>
      <c r="BV8" s="367">
        <v>1.8497712310000001</v>
      </c>
    </row>
    <row r="9" spans="1:74" ht="11.15" customHeight="1" x14ac:dyDescent="0.25">
      <c r="A9" s="158" t="s">
        <v>273</v>
      </c>
      <c r="B9" s="169" t="s">
        <v>334</v>
      </c>
      <c r="C9" s="243">
        <v>20.614982999999999</v>
      </c>
      <c r="D9" s="243">
        <v>20.283868999999999</v>
      </c>
      <c r="E9" s="243">
        <v>20.176247</v>
      </c>
      <c r="F9" s="243">
        <v>20.332601</v>
      </c>
      <c r="G9" s="243">
        <v>20.387087999999999</v>
      </c>
      <c r="H9" s="243">
        <v>20.653979</v>
      </c>
      <c r="I9" s="243">
        <v>20.734573999999999</v>
      </c>
      <c r="J9" s="243">
        <v>21.157913000000001</v>
      </c>
      <c r="K9" s="243">
        <v>20.248483</v>
      </c>
      <c r="L9" s="243">
        <v>20.713985999999998</v>
      </c>
      <c r="M9" s="243">
        <v>20.736152000000001</v>
      </c>
      <c r="N9" s="243">
        <v>20.442869000000002</v>
      </c>
      <c r="O9" s="243">
        <v>19.933385999999999</v>
      </c>
      <c r="P9" s="243">
        <v>20.132245999999999</v>
      </c>
      <c r="Q9" s="243">
        <v>18.462838000000001</v>
      </c>
      <c r="R9" s="243">
        <v>14.548503</v>
      </c>
      <c r="S9" s="243">
        <v>16.078182999999999</v>
      </c>
      <c r="T9" s="243">
        <v>17.578056</v>
      </c>
      <c r="U9" s="243">
        <v>18.381069</v>
      </c>
      <c r="V9" s="243">
        <v>18.557874000000002</v>
      </c>
      <c r="W9" s="243">
        <v>18.414828</v>
      </c>
      <c r="X9" s="243">
        <v>18.613648000000001</v>
      </c>
      <c r="Y9" s="243">
        <v>18.742515999999998</v>
      </c>
      <c r="Z9" s="243">
        <v>18.801689</v>
      </c>
      <c r="AA9" s="243">
        <v>18.814347999999999</v>
      </c>
      <c r="AB9" s="243">
        <v>17.699107999999999</v>
      </c>
      <c r="AC9" s="243">
        <v>19.132116</v>
      </c>
      <c r="AD9" s="243">
        <v>19.743698999999999</v>
      </c>
      <c r="AE9" s="243">
        <v>20.049742999999999</v>
      </c>
      <c r="AF9" s="243">
        <v>20.585872999999999</v>
      </c>
      <c r="AG9" s="243">
        <v>20.171831000000001</v>
      </c>
      <c r="AH9" s="243">
        <v>20.572572999999998</v>
      </c>
      <c r="AI9" s="243">
        <v>20.138569</v>
      </c>
      <c r="AJ9" s="243">
        <v>20.37715</v>
      </c>
      <c r="AK9" s="243">
        <v>20.572648000000001</v>
      </c>
      <c r="AL9" s="243">
        <v>20.656690000000001</v>
      </c>
      <c r="AM9" s="243">
        <v>19.731010000000001</v>
      </c>
      <c r="AN9" s="243">
        <v>20.435638000000001</v>
      </c>
      <c r="AO9" s="243">
        <v>20.511873999999999</v>
      </c>
      <c r="AP9" s="243">
        <v>19.957374999999999</v>
      </c>
      <c r="AQ9" s="243">
        <v>20.076819</v>
      </c>
      <c r="AR9" s="243">
        <v>20.771961000000001</v>
      </c>
      <c r="AS9" s="243">
        <v>20.345033000000001</v>
      </c>
      <c r="AT9" s="243">
        <v>20.601036000000001</v>
      </c>
      <c r="AU9" s="243">
        <v>20.469951999999999</v>
      </c>
      <c r="AV9" s="243">
        <v>20.414709999999999</v>
      </c>
      <c r="AW9" s="243">
        <v>20.593067999999999</v>
      </c>
      <c r="AX9" s="243">
        <v>19.782445867</v>
      </c>
      <c r="AY9" s="243">
        <v>19.471310078999998</v>
      </c>
      <c r="AZ9" s="367">
        <v>19.757470000000001</v>
      </c>
      <c r="BA9" s="367">
        <v>20.271039999999999</v>
      </c>
      <c r="BB9" s="367">
        <v>20.013570000000001</v>
      </c>
      <c r="BC9" s="367">
        <v>20.416029999999999</v>
      </c>
      <c r="BD9" s="367">
        <v>20.71106</v>
      </c>
      <c r="BE9" s="367">
        <v>20.425719999999998</v>
      </c>
      <c r="BF9" s="367">
        <v>20.6023</v>
      </c>
      <c r="BG9" s="367">
        <v>20.207270000000001</v>
      </c>
      <c r="BH9" s="367">
        <v>20.33258</v>
      </c>
      <c r="BI9" s="367">
        <v>20.475739999999998</v>
      </c>
      <c r="BJ9" s="367">
        <v>20.546859999999999</v>
      </c>
      <c r="BK9" s="367">
        <v>20.16432</v>
      </c>
      <c r="BL9" s="367">
        <v>20.312639999999998</v>
      </c>
      <c r="BM9" s="367">
        <v>20.302790000000002</v>
      </c>
      <c r="BN9" s="367">
        <v>20.261109999999999</v>
      </c>
      <c r="BO9" s="367">
        <v>20.535699999999999</v>
      </c>
      <c r="BP9" s="367">
        <v>20.76689</v>
      </c>
      <c r="BQ9" s="367">
        <v>20.785139999999998</v>
      </c>
      <c r="BR9" s="367">
        <v>20.89967</v>
      </c>
      <c r="BS9" s="367">
        <v>20.552420000000001</v>
      </c>
      <c r="BT9" s="367">
        <v>20.606839999999998</v>
      </c>
      <c r="BU9" s="367">
        <v>20.65888</v>
      </c>
      <c r="BV9" s="367">
        <v>20.808509999999998</v>
      </c>
    </row>
    <row r="10" spans="1:74" ht="11.15" customHeight="1" x14ac:dyDescent="0.2">
      <c r="AY10" s="151"/>
      <c r="BD10" s="444"/>
      <c r="BE10" s="444"/>
      <c r="BF10" s="444"/>
      <c r="BJ10" s="151"/>
    </row>
    <row r="11" spans="1:74" ht="11.15" customHeight="1" x14ac:dyDescent="0.25">
      <c r="A11" s="158" t="s">
        <v>587</v>
      </c>
      <c r="B11" s="168" t="s">
        <v>372</v>
      </c>
      <c r="C11" s="243">
        <v>6.5437048451999997</v>
      </c>
      <c r="D11" s="243">
        <v>6.8514533743000001</v>
      </c>
      <c r="E11" s="243">
        <v>6.8795539766999996</v>
      </c>
      <c r="F11" s="243">
        <v>6.9611320278999997</v>
      </c>
      <c r="G11" s="243">
        <v>6.8203965075999999</v>
      </c>
      <c r="H11" s="243">
        <v>6.9922862347999999</v>
      </c>
      <c r="I11" s="243">
        <v>7.0250218314000001</v>
      </c>
      <c r="J11" s="243">
        <v>7.0404449974999999</v>
      </c>
      <c r="K11" s="243">
        <v>7.0466541845000004</v>
      </c>
      <c r="L11" s="243">
        <v>7.0182366057000003</v>
      </c>
      <c r="M11" s="243">
        <v>6.9536765627000001</v>
      </c>
      <c r="N11" s="243">
        <v>7.0193080399000003</v>
      </c>
      <c r="O11" s="243">
        <v>5.5456103098999998</v>
      </c>
      <c r="P11" s="243">
        <v>5.8158820638000002</v>
      </c>
      <c r="Q11" s="243">
        <v>5.8802210102999997</v>
      </c>
      <c r="R11" s="243">
        <v>5.7934478080999998</v>
      </c>
      <c r="S11" s="243">
        <v>5.7067981297000001</v>
      </c>
      <c r="T11" s="243">
        <v>5.8594919366999996</v>
      </c>
      <c r="U11" s="243">
        <v>5.8722051149999999</v>
      </c>
      <c r="V11" s="243">
        <v>5.9098795690000001</v>
      </c>
      <c r="W11" s="243">
        <v>5.9657953534999999</v>
      </c>
      <c r="X11" s="243">
        <v>6.0355137357000004</v>
      </c>
      <c r="Y11" s="243">
        <v>5.9027009436000002</v>
      </c>
      <c r="Z11" s="243">
        <v>5.9431039685</v>
      </c>
      <c r="AA11" s="243">
        <v>5.8331515437999997</v>
      </c>
      <c r="AB11" s="243">
        <v>6.1441653704999997</v>
      </c>
      <c r="AC11" s="243">
        <v>6.1825409883000004</v>
      </c>
      <c r="AD11" s="243">
        <v>6.2039000529999999</v>
      </c>
      <c r="AE11" s="243">
        <v>6.1046377932000002</v>
      </c>
      <c r="AF11" s="243">
        <v>6.2753963264000001</v>
      </c>
      <c r="AG11" s="243">
        <v>6.3386534045999996</v>
      </c>
      <c r="AH11" s="243">
        <v>6.3503204146999996</v>
      </c>
      <c r="AI11" s="243">
        <v>6.3978494812999998</v>
      </c>
      <c r="AJ11" s="243">
        <v>6.3257120743000002</v>
      </c>
      <c r="AK11" s="243">
        <v>6.2498372024000002</v>
      </c>
      <c r="AL11" s="243">
        <v>6.3375720696000002</v>
      </c>
      <c r="AM11" s="243">
        <v>6.0823664731999996</v>
      </c>
      <c r="AN11" s="243">
        <v>6.3446986415</v>
      </c>
      <c r="AO11" s="243">
        <v>6.4337845206999997</v>
      </c>
      <c r="AP11" s="243">
        <v>6.4084076849000002</v>
      </c>
      <c r="AQ11" s="243">
        <v>6.3529983182</v>
      </c>
      <c r="AR11" s="243">
        <v>6.4876938846999996</v>
      </c>
      <c r="AS11" s="243">
        <v>6.4796601928999999</v>
      </c>
      <c r="AT11" s="243">
        <v>6.5485883420000004</v>
      </c>
      <c r="AU11" s="243">
        <v>6.5793413320000003</v>
      </c>
      <c r="AV11" s="243">
        <v>6.5549783626</v>
      </c>
      <c r="AW11" s="243">
        <v>6.4723281851000003</v>
      </c>
      <c r="AX11" s="243">
        <v>6.5641752388999999</v>
      </c>
      <c r="AY11" s="243">
        <v>6.0970351320000002</v>
      </c>
      <c r="AZ11" s="367">
        <v>6.3657403952999996</v>
      </c>
      <c r="BA11" s="367">
        <v>6.4095442839999999</v>
      </c>
      <c r="BB11" s="367">
        <v>6.4195937820999998</v>
      </c>
      <c r="BC11" s="367">
        <v>6.3388192301000004</v>
      </c>
      <c r="BD11" s="367">
        <v>6.5058167955000004</v>
      </c>
      <c r="BE11" s="367">
        <v>6.5008286998999996</v>
      </c>
      <c r="BF11" s="367">
        <v>6.5253981392</v>
      </c>
      <c r="BG11" s="367">
        <v>6.5515488069999996</v>
      </c>
      <c r="BH11" s="367">
        <v>6.4969186774000001</v>
      </c>
      <c r="BI11" s="367">
        <v>6.3877089909000002</v>
      </c>
      <c r="BJ11" s="367">
        <v>6.5027317513999998</v>
      </c>
      <c r="BK11" s="367">
        <v>6.2321074999999997</v>
      </c>
      <c r="BL11" s="367">
        <v>6.5070162463000001</v>
      </c>
      <c r="BM11" s="367">
        <v>6.5522986245999997</v>
      </c>
      <c r="BN11" s="367">
        <v>6.5618022132</v>
      </c>
      <c r="BO11" s="367">
        <v>6.4790602894999996</v>
      </c>
      <c r="BP11" s="367">
        <v>6.6495232689000003</v>
      </c>
      <c r="BQ11" s="367">
        <v>6.6439816190999998</v>
      </c>
      <c r="BR11" s="367">
        <v>6.6700367952999997</v>
      </c>
      <c r="BS11" s="367">
        <v>6.6974346197000001</v>
      </c>
      <c r="BT11" s="367">
        <v>6.6422545424999999</v>
      </c>
      <c r="BU11" s="367">
        <v>6.5297826623999997</v>
      </c>
      <c r="BV11" s="367">
        <v>6.6463339170999998</v>
      </c>
    </row>
    <row r="12" spans="1:74" ht="11.15" customHeight="1" x14ac:dyDescent="0.25">
      <c r="A12" s="158" t="s">
        <v>588</v>
      </c>
      <c r="B12" s="169" t="s">
        <v>336</v>
      </c>
      <c r="C12" s="243">
        <v>2.8896887041000001</v>
      </c>
      <c r="D12" s="243">
        <v>3.0899478388000001</v>
      </c>
      <c r="E12" s="243">
        <v>3.1445584808999998</v>
      </c>
      <c r="F12" s="243">
        <v>3.1179550760999999</v>
      </c>
      <c r="G12" s="243">
        <v>3.0576082272999998</v>
      </c>
      <c r="H12" s="243">
        <v>3.1625050392</v>
      </c>
      <c r="I12" s="243">
        <v>3.1436100982999999</v>
      </c>
      <c r="J12" s="243">
        <v>3.2115518036999999</v>
      </c>
      <c r="K12" s="243">
        <v>3.2642898022</v>
      </c>
      <c r="L12" s="243">
        <v>3.2705214315000002</v>
      </c>
      <c r="M12" s="243">
        <v>3.1610689317</v>
      </c>
      <c r="N12" s="243">
        <v>3.1937648038000002</v>
      </c>
      <c r="O12" s="243">
        <v>2.5654502686999998</v>
      </c>
      <c r="P12" s="243">
        <v>2.7432392639000001</v>
      </c>
      <c r="Q12" s="243">
        <v>2.7917223016000001</v>
      </c>
      <c r="R12" s="243">
        <v>2.7681039402000001</v>
      </c>
      <c r="S12" s="243">
        <v>2.7145283287000002</v>
      </c>
      <c r="T12" s="243">
        <v>2.8076551607</v>
      </c>
      <c r="U12" s="243">
        <v>2.7908803326</v>
      </c>
      <c r="V12" s="243">
        <v>2.8511986174000001</v>
      </c>
      <c r="W12" s="243">
        <v>2.8980191321</v>
      </c>
      <c r="X12" s="243">
        <v>2.9035515395</v>
      </c>
      <c r="Y12" s="243">
        <v>2.8063801920000002</v>
      </c>
      <c r="Z12" s="243">
        <v>2.8354074135</v>
      </c>
      <c r="AA12" s="243">
        <v>2.6553022325</v>
      </c>
      <c r="AB12" s="243">
        <v>2.8393180840999999</v>
      </c>
      <c r="AC12" s="243">
        <v>2.8894991847</v>
      </c>
      <c r="AD12" s="243">
        <v>2.8650536173000001</v>
      </c>
      <c r="AE12" s="243">
        <v>2.8096015811999999</v>
      </c>
      <c r="AF12" s="243">
        <v>2.905990074</v>
      </c>
      <c r="AG12" s="243">
        <v>2.8886277266999998</v>
      </c>
      <c r="AH12" s="243">
        <v>2.9510585906000002</v>
      </c>
      <c r="AI12" s="243">
        <v>2.9995189403000002</v>
      </c>
      <c r="AJ12" s="243">
        <v>3.0052451139</v>
      </c>
      <c r="AK12" s="243">
        <v>2.9046704509999999</v>
      </c>
      <c r="AL12" s="243">
        <v>2.9347143178000001</v>
      </c>
      <c r="AM12" s="243">
        <v>2.7060314449999998</v>
      </c>
      <c r="AN12" s="243">
        <v>2.897410523</v>
      </c>
      <c r="AO12" s="243">
        <v>2.9513775519999998</v>
      </c>
      <c r="AP12" s="243">
        <v>2.928705833</v>
      </c>
      <c r="AQ12" s="243">
        <v>2.8739648299999998</v>
      </c>
      <c r="AR12" s="243">
        <v>2.9742292780000001</v>
      </c>
      <c r="AS12" s="243">
        <v>2.9578066750000001</v>
      </c>
      <c r="AT12" s="243">
        <v>3.0226698609999998</v>
      </c>
      <c r="AU12" s="243">
        <v>3.0729045770000001</v>
      </c>
      <c r="AV12" s="243">
        <v>3.0790745190000002</v>
      </c>
      <c r="AW12" s="243">
        <v>2.9761953779999999</v>
      </c>
      <c r="AX12" s="243">
        <v>3.0065531299999999</v>
      </c>
      <c r="AY12" s="243">
        <v>2.7451114030000001</v>
      </c>
      <c r="AZ12" s="367">
        <v>2.9304100389999999</v>
      </c>
      <c r="BA12" s="367">
        <v>2.9781011949999998</v>
      </c>
      <c r="BB12" s="367">
        <v>2.9490472520000002</v>
      </c>
      <c r="BC12" s="367">
        <v>2.8878830010000001</v>
      </c>
      <c r="BD12" s="367">
        <v>2.9819573949999998</v>
      </c>
      <c r="BE12" s="367">
        <v>2.959179684</v>
      </c>
      <c r="BF12" s="367">
        <v>3.0178128960000001</v>
      </c>
      <c r="BG12" s="367">
        <v>3.0618021830000002</v>
      </c>
      <c r="BH12" s="367">
        <v>3.061668091</v>
      </c>
      <c r="BI12" s="367">
        <v>2.9523310559999998</v>
      </c>
      <c r="BJ12" s="367">
        <v>2.9764322000000001</v>
      </c>
      <c r="BK12" s="367">
        <v>2.8268904090000002</v>
      </c>
      <c r="BL12" s="367">
        <v>3.0177143100000001</v>
      </c>
      <c r="BM12" s="367">
        <v>3.0668275290000002</v>
      </c>
      <c r="BN12" s="367">
        <v>3.0369072510000001</v>
      </c>
      <c r="BO12" s="367">
        <v>2.973919194</v>
      </c>
      <c r="BP12" s="367">
        <v>3.0707987129999998</v>
      </c>
      <c r="BQ12" s="367">
        <v>3.0473418130000001</v>
      </c>
      <c r="BR12" s="367">
        <v>3.10772336</v>
      </c>
      <c r="BS12" s="367">
        <v>3.1530243269999998</v>
      </c>
      <c r="BT12" s="367">
        <v>3.1528862360000001</v>
      </c>
      <c r="BU12" s="367">
        <v>3.0402889709999998</v>
      </c>
      <c r="BV12" s="367">
        <v>3.0651087669999999</v>
      </c>
    </row>
    <row r="13" spans="1:74" ht="11.15" customHeight="1" x14ac:dyDescent="0.2">
      <c r="AY13" s="151"/>
      <c r="BD13" s="444"/>
      <c r="BE13" s="444"/>
      <c r="BF13" s="444"/>
      <c r="BJ13" s="151"/>
    </row>
    <row r="14" spans="1:74" ht="11.15" customHeight="1" x14ac:dyDescent="0.25">
      <c r="A14" s="158" t="s">
        <v>589</v>
      </c>
      <c r="B14" s="168" t="s">
        <v>373</v>
      </c>
      <c r="C14" s="243">
        <v>14.724983419000001</v>
      </c>
      <c r="D14" s="243">
        <v>15.113223399000001</v>
      </c>
      <c r="E14" s="243">
        <v>14.674749406</v>
      </c>
      <c r="F14" s="243">
        <v>15.267083700000001</v>
      </c>
      <c r="G14" s="243">
        <v>14.775182038000001</v>
      </c>
      <c r="H14" s="243">
        <v>15.017793383000001</v>
      </c>
      <c r="I14" s="243">
        <v>15.779994374999999</v>
      </c>
      <c r="J14" s="243">
        <v>15.371786090000001</v>
      </c>
      <c r="K14" s="243">
        <v>15.393738898000001</v>
      </c>
      <c r="L14" s="243">
        <v>15.385139504</v>
      </c>
      <c r="M14" s="243">
        <v>14.839054652</v>
      </c>
      <c r="N14" s="243">
        <v>14.511386647</v>
      </c>
      <c r="O14" s="243">
        <v>14.02651919</v>
      </c>
      <c r="P14" s="243">
        <v>14.570231682999999</v>
      </c>
      <c r="Q14" s="243">
        <v>13.389371603000001</v>
      </c>
      <c r="R14" s="243">
        <v>11.024445361</v>
      </c>
      <c r="S14" s="243">
        <v>11.392801721</v>
      </c>
      <c r="T14" s="243">
        <v>12.690689797999999</v>
      </c>
      <c r="U14" s="243">
        <v>13.693579637999999</v>
      </c>
      <c r="V14" s="243">
        <v>13.148008838000001</v>
      </c>
      <c r="W14" s="243">
        <v>13.893634444</v>
      </c>
      <c r="X14" s="243">
        <v>13.668297175999999</v>
      </c>
      <c r="Y14" s="243">
        <v>13.03972033</v>
      </c>
      <c r="Z14" s="243">
        <v>12.921389845</v>
      </c>
      <c r="AA14" s="243">
        <v>11.959652158000001</v>
      </c>
      <c r="AB14" s="243">
        <v>12.759444576</v>
      </c>
      <c r="AC14" s="243">
        <v>13.279500169</v>
      </c>
      <c r="AD14" s="243">
        <v>13.090619663</v>
      </c>
      <c r="AE14" s="243">
        <v>12.951096817</v>
      </c>
      <c r="AF14" s="243">
        <v>14.199574061</v>
      </c>
      <c r="AG14" s="243">
        <v>14.523325088</v>
      </c>
      <c r="AH14" s="243">
        <v>14.417550252</v>
      </c>
      <c r="AI14" s="243">
        <v>14.985770764</v>
      </c>
      <c r="AJ14" s="243">
        <v>14.941534211</v>
      </c>
      <c r="AK14" s="243">
        <v>14.635229314</v>
      </c>
      <c r="AL14" s="243">
        <v>14.530278975</v>
      </c>
      <c r="AM14" s="243">
        <v>13.190097344</v>
      </c>
      <c r="AN14" s="243">
        <v>14.456548177</v>
      </c>
      <c r="AO14" s="243">
        <v>14.223927054000001</v>
      </c>
      <c r="AP14" s="243">
        <v>13.9431125</v>
      </c>
      <c r="AQ14" s="243">
        <v>14.130966258999999</v>
      </c>
      <c r="AR14" s="243">
        <v>14.460130582</v>
      </c>
      <c r="AS14" s="243">
        <v>14.642834362</v>
      </c>
      <c r="AT14" s="243">
        <v>14.916212571999999</v>
      </c>
      <c r="AU14" s="243">
        <v>14.980676567</v>
      </c>
      <c r="AV14" s="243">
        <v>14.056919528</v>
      </c>
      <c r="AW14" s="243">
        <v>14.571473631</v>
      </c>
      <c r="AX14" s="243">
        <v>14.358429842</v>
      </c>
      <c r="AY14" s="243">
        <v>13.75525947</v>
      </c>
      <c r="AZ14" s="367">
        <v>14.473233561000001</v>
      </c>
      <c r="BA14" s="367">
        <v>14.193465633000001</v>
      </c>
      <c r="BB14" s="367">
        <v>14.080043466999999</v>
      </c>
      <c r="BC14" s="367">
        <v>13.782018139</v>
      </c>
      <c r="BD14" s="367">
        <v>14.314861894</v>
      </c>
      <c r="BE14" s="367">
        <v>14.421080810999999</v>
      </c>
      <c r="BF14" s="367">
        <v>14.291972006</v>
      </c>
      <c r="BG14" s="367">
        <v>14.67302263</v>
      </c>
      <c r="BH14" s="367">
        <v>14.549503156</v>
      </c>
      <c r="BI14" s="367">
        <v>14.116818973000001</v>
      </c>
      <c r="BJ14" s="367">
        <v>14.021444174000001</v>
      </c>
      <c r="BK14" s="367">
        <v>13.434627924000001</v>
      </c>
      <c r="BL14" s="367">
        <v>14.334155139</v>
      </c>
      <c r="BM14" s="367">
        <v>14.053338899</v>
      </c>
      <c r="BN14" s="367">
        <v>14.123562909</v>
      </c>
      <c r="BO14" s="367">
        <v>13.824427548999999</v>
      </c>
      <c r="BP14" s="367">
        <v>14.359370148</v>
      </c>
      <c r="BQ14" s="367">
        <v>14.465967997</v>
      </c>
      <c r="BR14" s="367">
        <v>14.336366718000001</v>
      </c>
      <c r="BS14" s="367">
        <v>14.718927602999999</v>
      </c>
      <c r="BT14" s="367">
        <v>14.594967862000001</v>
      </c>
      <c r="BU14" s="367">
        <v>14.160567734000001</v>
      </c>
      <c r="BV14" s="367">
        <v>14.064736105</v>
      </c>
    </row>
    <row r="15" spans="1:74" ht="11.15" customHeight="1" x14ac:dyDescent="0.2">
      <c r="AY15" s="151"/>
      <c r="BD15" s="444"/>
      <c r="BE15" s="444"/>
      <c r="BF15" s="444"/>
      <c r="BJ15" s="151"/>
    </row>
    <row r="16" spans="1:74" ht="11.15" customHeight="1" x14ac:dyDescent="0.25">
      <c r="A16" s="158" t="s">
        <v>590</v>
      </c>
      <c r="B16" s="168" t="s">
        <v>910</v>
      </c>
      <c r="C16" s="243">
        <v>4.5786480415000002</v>
      </c>
      <c r="D16" s="243">
        <v>4.8195784238000003</v>
      </c>
      <c r="E16" s="243">
        <v>4.7083705437000001</v>
      </c>
      <c r="F16" s="243">
        <v>4.6331206814000003</v>
      </c>
      <c r="G16" s="243">
        <v>4.7730779276000002</v>
      </c>
      <c r="H16" s="243">
        <v>4.9773399389000001</v>
      </c>
      <c r="I16" s="243">
        <v>5.0428939732</v>
      </c>
      <c r="J16" s="243">
        <v>5.1649394672</v>
      </c>
      <c r="K16" s="243">
        <v>5.0699344472999996</v>
      </c>
      <c r="L16" s="243">
        <v>4.8887867380000003</v>
      </c>
      <c r="M16" s="243">
        <v>4.9573840077</v>
      </c>
      <c r="N16" s="243">
        <v>5.0030314337000004</v>
      </c>
      <c r="O16" s="243">
        <v>4.2465213387</v>
      </c>
      <c r="P16" s="243">
        <v>4.4669029674000003</v>
      </c>
      <c r="Q16" s="243">
        <v>4.3651848530999997</v>
      </c>
      <c r="R16" s="243">
        <v>4.2968679929000002</v>
      </c>
      <c r="S16" s="243">
        <v>4.4248888827000004</v>
      </c>
      <c r="T16" s="243">
        <v>4.6117310471000001</v>
      </c>
      <c r="U16" s="243">
        <v>4.6718312807000002</v>
      </c>
      <c r="V16" s="243">
        <v>4.7834701295000004</v>
      </c>
      <c r="W16" s="243">
        <v>4.6965711396999996</v>
      </c>
      <c r="X16" s="243">
        <v>4.5315159232999997</v>
      </c>
      <c r="Y16" s="243">
        <v>4.5942643986</v>
      </c>
      <c r="Z16" s="243">
        <v>4.6360227393000004</v>
      </c>
      <c r="AA16" s="243">
        <v>4.3832545946000003</v>
      </c>
      <c r="AB16" s="243">
        <v>4.6115531541000001</v>
      </c>
      <c r="AC16" s="243">
        <v>4.5062093073999998</v>
      </c>
      <c r="AD16" s="243">
        <v>4.4355648258000002</v>
      </c>
      <c r="AE16" s="243">
        <v>4.5681837262</v>
      </c>
      <c r="AF16" s="243">
        <v>4.7617438910000001</v>
      </c>
      <c r="AG16" s="243">
        <v>4.8240455105000004</v>
      </c>
      <c r="AH16" s="243">
        <v>4.9397058491000001</v>
      </c>
      <c r="AI16" s="243">
        <v>4.8496976626999997</v>
      </c>
      <c r="AJ16" s="243">
        <v>4.6788113254999999</v>
      </c>
      <c r="AK16" s="243">
        <v>4.7438183425</v>
      </c>
      <c r="AL16" s="243">
        <v>4.7870546873000004</v>
      </c>
      <c r="AM16" s="243">
        <v>4.4168103570000001</v>
      </c>
      <c r="AN16" s="243">
        <v>4.6274192510000001</v>
      </c>
      <c r="AO16" s="243">
        <v>4.2877645160000002</v>
      </c>
      <c r="AP16" s="243">
        <v>4.1875604510000004</v>
      </c>
      <c r="AQ16" s="243">
        <v>4.3020276019999999</v>
      </c>
      <c r="AR16" s="243">
        <v>4.4910471799999998</v>
      </c>
      <c r="AS16" s="243">
        <v>4.6467626050000002</v>
      </c>
      <c r="AT16" s="243">
        <v>4.745157517</v>
      </c>
      <c r="AU16" s="243">
        <v>4.6703761669999997</v>
      </c>
      <c r="AV16" s="243">
        <v>4.4959486589999997</v>
      </c>
      <c r="AW16" s="243">
        <v>4.5679670229999996</v>
      </c>
      <c r="AX16" s="243">
        <v>4.6262682149999996</v>
      </c>
      <c r="AY16" s="243">
        <v>4.0788719320000002</v>
      </c>
      <c r="AZ16" s="367">
        <v>4.3278047739999996</v>
      </c>
      <c r="BA16" s="367">
        <v>4.2175643980000004</v>
      </c>
      <c r="BB16" s="367">
        <v>4.19505572</v>
      </c>
      <c r="BC16" s="367">
        <v>4.3280692329999999</v>
      </c>
      <c r="BD16" s="367">
        <v>4.536885517</v>
      </c>
      <c r="BE16" s="367">
        <v>4.611248131</v>
      </c>
      <c r="BF16" s="367">
        <v>4.7331503619999999</v>
      </c>
      <c r="BG16" s="367">
        <v>4.6503554449999998</v>
      </c>
      <c r="BH16" s="367">
        <v>4.5397983929999999</v>
      </c>
      <c r="BI16" s="367">
        <v>4.5914818689999999</v>
      </c>
      <c r="BJ16" s="367">
        <v>4.5991072270000002</v>
      </c>
      <c r="BK16" s="367">
        <v>4.2515535460000002</v>
      </c>
      <c r="BL16" s="367">
        <v>4.50652673</v>
      </c>
      <c r="BM16" s="367">
        <v>4.3936314019999996</v>
      </c>
      <c r="BN16" s="367">
        <v>4.370950981</v>
      </c>
      <c r="BO16" s="367">
        <v>4.5071179990000001</v>
      </c>
      <c r="BP16" s="367">
        <v>4.7209869449999999</v>
      </c>
      <c r="BQ16" s="367">
        <v>4.797202575</v>
      </c>
      <c r="BR16" s="367">
        <v>4.9220343440000001</v>
      </c>
      <c r="BS16" s="367">
        <v>4.8373155910000003</v>
      </c>
      <c r="BT16" s="367">
        <v>4.7245819339999997</v>
      </c>
      <c r="BU16" s="367">
        <v>4.7773971389999996</v>
      </c>
      <c r="BV16" s="367">
        <v>4.784958102</v>
      </c>
    </row>
    <row r="17" spans="1:74" ht="11.15" customHeight="1" x14ac:dyDescent="0.25">
      <c r="A17" s="158" t="s">
        <v>591</v>
      </c>
      <c r="B17" s="169" t="s">
        <v>361</v>
      </c>
      <c r="C17" s="243">
        <v>3.4014925873999999</v>
      </c>
      <c r="D17" s="243">
        <v>3.6424025797000001</v>
      </c>
      <c r="E17" s="243">
        <v>3.5308751397</v>
      </c>
      <c r="F17" s="243">
        <v>3.4484561835999998</v>
      </c>
      <c r="G17" s="243">
        <v>3.5883904284999999</v>
      </c>
      <c r="H17" s="243">
        <v>3.7925519629000002</v>
      </c>
      <c r="I17" s="243">
        <v>3.8560007891999999</v>
      </c>
      <c r="J17" s="243">
        <v>3.9778916516999998</v>
      </c>
      <c r="K17" s="243">
        <v>3.8827210759000002</v>
      </c>
      <c r="L17" s="243">
        <v>3.6938100816000001</v>
      </c>
      <c r="M17" s="243">
        <v>3.7623204665999999</v>
      </c>
      <c r="N17" s="243">
        <v>3.8081379380999998</v>
      </c>
      <c r="O17" s="243">
        <v>3.1113755885000001</v>
      </c>
      <c r="P17" s="243">
        <v>3.3317381058</v>
      </c>
      <c r="Q17" s="243">
        <v>3.2297229623999999</v>
      </c>
      <c r="R17" s="243">
        <v>3.1543336086</v>
      </c>
      <c r="S17" s="243">
        <v>3.2823327096999999</v>
      </c>
      <c r="T17" s="243">
        <v>3.4690810851</v>
      </c>
      <c r="U17" s="243">
        <v>3.5271182919999999</v>
      </c>
      <c r="V17" s="243">
        <v>3.6386129504000002</v>
      </c>
      <c r="W17" s="243">
        <v>3.5515595763999999</v>
      </c>
      <c r="X17" s="243">
        <v>3.378761006</v>
      </c>
      <c r="Y17" s="243">
        <v>3.4414280658999998</v>
      </c>
      <c r="Z17" s="243">
        <v>3.4833377154999998</v>
      </c>
      <c r="AA17" s="243">
        <v>3.2231384381999999</v>
      </c>
      <c r="AB17" s="243">
        <v>3.4514165357</v>
      </c>
      <c r="AC17" s="243">
        <v>3.3457369349000001</v>
      </c>
      <c r="AD17" s="243">
        <v>3.2676395412999999</v>
      </c>
      <c r="AE17" s="243">
        <v>3.4002364622000001</v>
      </c>
      <c r="AF17" s="243">
        <v>3.5936929735000001</v>
      </c>
      <c r="AG17" s="243">
        <v>3.6538149187000002</v>
      </c>
      <c r="AH17" s="243">
        <v>3.7693145453999999</v>
      </c>
      <c r="AI17" s="243">
        <v>3.6791341516</v>
      </c>
      <c r="AJ17" s="243">
        <v>3.5001285323000002</v>
      </c>
      <c r="AK17" s="243">
        <v>3.5650466381000001</v>
      </c>
      <c r="AL17" s="243">
        <v>3.6084617124</v>
      </c>
      <c r="AM17" s="243">
        <v>3.2996440150000002</v>
      </c>
      <c r="AN17" s="243">
        <v>3.528618238</v>
      </c>
      <c r="AO17" s="243">
        <v>3.2476808560000001</v>
      </c>
      <c r="AP17" s="243">
        <v>3.1555412079999998</v>
      </c>
      <c r="AQ17" s="243">
        <v>3.2794520299999999</v>
      </c>
      <c r="AR17" s="243">
        <v>3.4743215909999998</v>
      </c>
      <c r="AS17" s="243">
        <v>3.5356226369999999</v>
      </c>
      <c r="AT17" s="243">
        <v>3.6523911099999999</v>
      </c>
      <c r="AU17" s="243">
        <v>3.5631215279999999</v>
      </c>
      <c r="AV17" s="243">
        <v>3.3848691180000001</v>
      </c>
      <c r="AW17" s="243">
        <v>3.4509535819999999</v>
      </c>
      <c r="AX17" s="243">
        <v>3.4954928930000002</v>
      </c>
      <c r="AY17" s="243">
        <v>3.0605418059999998</v>
      </c>
      <c r="AZ17" s="367">
        <v>3.2905091460000002</v>
      </c>
      <c r="BA17" s="367">
        <v>3.185650673</v>
      </c>
      <c r="BB17" s="367">
        <v>3.1084459849999999</v>
      </c>
      <c r="BC17" s="367">
        <v>3.2424831250000001</v>
      </c>
      <c r="BD17" s="367">
        <v>3.4375379220000002</v>
      </c>
      <c r="BE17" s="367">
        <v>3.4989114890000002</v>
      </c>
      <c r="BF17" s="367">
        <v>3.615806557</v>
      </c>
      <c r="BG17" s="367">
        <v>3.5264869029999999</v>
      </c>
      <c r="BH17" s="367">
        <v>3.3481110439999999</v>
      </c>
      <c r="BI17" s="367">
        <v>3.4142927900000002</v>
      </c>
      <c r="BJ17" s="367">
        <v>3.4589154990000002</v>
      </c>
      <c r="BK17" s="367">
        <v>3.2020963610000002</v>
      </c>
      <c r="BL17" s="367">
        <v>3.4375275529999998</v>
      </c>
      <c r="BM17" s="367">
        <v>3.3301777210000001</v>
      </c>
      <c r="BN17" s="367">
        <v>3.251138708</v>
      </c>
      <c r="BO17" s="367">
        <v>3.3883604690000002</v>
      </c>
      <c r="BP17" s="367">
        <v>3.5880496220000002</v>
      </c>
      <c r="BQ17" s="367">
        <v>3.6508813789999999</v>
      </c>
      <c r="BR17" s="367">
        <v>3.7705537859999998</v>
      </c>
      <c r="BS17" s="367">
        <v>3.6791119640000001</v>
      </c>
      <c r="BT17" s="367">
        <v>3.4964980290000001</v>
      </c>
      <c r="BU17" s="367">
        <v>3.5642522030000001</v>
      </c>
      <c r="BV17" s="367">
        <v>3.6099351149999999</v>
      </c>
    </row>
    <row r="18" spans="1:74" ht="11.15" customHeight="1" x14ac:dyDescent="0.2">
      <c r="AY18" s="151"/>
      <c r="BD18" s="444"/>
      <c r="BE18" s="444"/>
      <c r="BF18" s="444"/>
      <c r="BJ18" s="151"/>
    </row>
    <row r="19" spans="1:74" ht="11.15" customHeight="1" x14ac:dyDescent="0.25">
      <c r="A19" s="158" t="s">
        <v>592</v>
      </c>
      <c r="B19" s="168" t="s">
        <v>374</v>
      </c>
      <c r="C19" s="243">
        <v>8.6883465138999991</v>
      </c>
      <c r="D19" s="243">
        <v>8.6404216569999992</v>
      </c>
      <c r="E19" s="243">
        <v>8.6466261019000008</v>
      </c>
      <c r="F19" s="243">
        <v>8.7440901493999998</v>
      </c>
      <c r="G19" s="243">
        <v>9.3201669633000002</v>
      </c>
      <c r="H19" s="243">
        <v>9.7173143853999999</v>
      </c>
      <c r="I19" s="243">
        <v>9.6431663297999997</v>
      </c>
      <c r="J19" s="243">
        <v>9.7032374156000003</v>
      </c>
      <c r="K19" s="243">
        <v>9.4919476567000007</v>
      </c>
      <c r="L19" s="243">
        <v>9.2924456700999993</v>
      </c>
      <c r="M19" s="243">
        <v>8.8899070278999996</v>
      </c>
      <c r="N19" s="243">
        <v>8.8521201029000007</v>
      </c>
      <c r="O19" s="243">
        <v>7.9264324065</v>
      </c>
      <c r="P19" s="243">
        <v>7.8855078490999997</v>
      </c>
      <c r="Q19" s="243">
        <v>7.8686561529999999</v>
      </c>
      <c r="R19" s="243">
        <v>7.8954747361999997</v>
      </c>
      <c r="S19" s="243">
        <v>8.4698881907000008</v>
      </c>
      <c r="T19" s="243">
        <v>8.8546844858</v>
      </c>
      <c r="U19" s="243">
        <v>8.7528905597000008</v>
      </c>
      <c r="V19" s="243">
        <v>8.8206230621999993</v>
      </c>
      <c r="W19" s="243">
        <v>8.6104090459999991</v>
      </c>
      <c r="X19" s="243">
        <v>8.4563254694999994</v>
      </c>
      <c r="Y19" s="243">
        <v>8.0968138403999994</v>
      </c>
      <c r="Z19" s="243">
        <v>8.0581496113999993</v>
      </c>
      <c r="AA19" s="243">
        <v>8.1786439405000007</v>
      </c>
      <c r="AB19" s="243">
        <v>8.1472591507000001</v>
      </c>
      <c r="AC19" s="243">
        <v>8.1689808457000002</v>
      </c>
      <c r="AD19" s="243">
        <v>8.2636686609000005</v>
      </c>
      <c r="AE19" s="243">
        <v>8.7806904577000005</v>
      </c>
      <c r="AF19" s="243">
        <v>9.1915095376</v>
      </c>
      <c r="AG19" s="243">
        <v>9.0919055196999992</v>
      </c>
      <c r="AH19" s="243">
        <v>9.1789466341000008</v>
      </c>
      <c r="AI19" s="243">
        <v>8.9293010050999992</v>
      </c>
      <c r="AJ19" s="243">
        <v>8.8059547267999996</v>
      </c>
      <c r="AK19" s="243">
        <v>8.4177427046000002</v>
      </c>
      <c r="AL19" s="243">
        <v>8.3708940539000007</v>
      </c>
      <c r="AM19" s="243">
        <v>9.0944176110000008</v>
      </c>
      <c r="AN19" s="243">
        <v>8.9327662609999994</v>
      </c>
      <c r="AO19" s="243">
        <v>8.6394031120000001</v>
      </c>
      <c r="AP19" s="243">
        <v>8.6556457219999992</v>
      </c>
      <c r="AQ19" s="243">
        <v>9.3477961589999996</v>
      </c>
      <c r="AR19" s="243">
        <v>9.5646783099999997</v>
      </c>
      <c r="AS19" s="243">
        <v>9.5945732459999995</v>
      </c>
      <c r="AT19" s="243">
        <v>9.7535981799999991</v>
      </c>
      <c r="AU19" s="243">
        <v>9.5512391526999991</v>
      </c>
      <c r="AV19" s="243">
        <v>9.1573930081999997</v>
      </c>
      <c r="AW19" s="243">
        <v>8.6520543330000006</v>
      </c>
      <c r="AX19" s="243">
        <v>9.0059430759999994</v>
      </c>
      <c r="AY19" s="243">
        <v>9.4279106079999995</v>
      </c>
      <c r="AZ19" s="367">
        <v>9.2027977090000004</v>
      </c>
      <c r="BA19" s="367">
        <v>8.8843674579999998</v>
      </c>
      <c r="BB19" s="367">
        <v>8.7847430580000001</v>
      </c>
      <c r="BC19" s="367">
        <v>9.3514287720000002</v>
      </c>
      <c r="BD19" s="367">
        <v>9.8988492689999994</v>
      </c>
      <c r="BE19" s="367">
        <v>9.8894212840000009</v>
      </c>
      <c r="BF19" s="367">
        <v>9.9599542529999994</v>
      </c>
      <c r="BG19" s="367">
        <v>9.7575095080000001</v>
      </c>
      <c r="BH19" s="367">
        <v>9.3528849780000005</v>
      </c>
      <c r="BI19" s="367">
        <v>9.1201286879999994</v>
      </c>
      <c r="BJ19" s="367">
        <v>9.3705603449999995</v>
      </c>
      <c r="BK19" s="367">
        <v>9.7465593679999998</v>
      </c>
      <c r="BL19" s="367">
        <v>9.5969947659999999</v>
      </c>
      <c r="BM19" s="367">
        <v>9.1007793439999993</v>
      </c>
      <c r="BN19" s="367">
        <v>8.920331698</v>
      </c>
      <c r="BO19" s="367">
        <v>9.5007377399999999</v>
      </c>
      <c r="BP19" s="367">
        <v>10.059870524000001</v>
      </c>
      <c r="BQ19" s="367">
        <v>10.049943247</v>
      </c>
      <c r="BR19" s="367">
        <v>10.120924155999999</v>
      </c>
      <c r="BS19" s="367">
        <v>9.9138848169999996</v>
      </c>
      <c r="BT19" s="367">
        <v>9.4983956109999994</v>
      </c>
      <c r="BU19" s="367">
        <v>9.2347119039999992</v>
      </c>
      <c r="BV19" s="367">
        <v>9.5506147759999998</v>
      </c>
    </row>
    <row r="20" spans="1:74" ht="11.15" customHeight="1" x14ac:dyDescent="0.2">
      <c r="AY20" s="151"/>
      <c r="BD20" s="444"/>
      <c r="BE20" s="444"/>
      <c r="BF20" s="444"/>
      <c r="BJ20" s="151"/>
    </row>
    <row r="21" spans="1:74" ht="11.15" customHeight="1" x14ac:dyDescent="0.25">
      <c r="A21" s="158" t="s">
        <v>593</v>
      </c>
      <c r="B21" s="168" t="s">
        <v>375</v>
      </c>
      <c r="C21" s="243">
        <v>35.604077580999999</v>
      </c>
      <c r="D21" s="243">
        <v>35.958641735999997</v>
      </c>
      <c r="E21" s="243">
        <v>35.693055715</v>
      </c>
      <c r="F21" s="243">
        <v>35.685463614</v>
      </c>
      <c r="G21" s="243">
        <v>35.328902186000001</v>
      </c>
      <c r="H21" s="243">
        <v>34.827692401</v>
      </c>
      <c r="I21" s="243">
        <v>35.061217712000001</v>
      </c>
      <c r="J21" s="243">
        <v>34.681582810000002</v>
      </c>
      <c r="K21" s="243">
        <v>34.891717065000002</v>
      </c>
      <c r="L21" s="243">
        <v>34.382834721000002</v>
      </c>
      <c r="M21" s="243">
        <v>36.124792038000002</v>
      </c>
      <c r="N21" s="243">
        <v>37.056075262</v>
      </c>
      <c r="O21" s="243">
        <v>34.089775469999999</v>
      </c>
      <c r="P21" s="243">
        <v>35.073004765</v>
      </c>
      <c r="Q21" s="243">
        <v>34.165000427000003</v>
      </c>
      <c r="R21" s="243">
        <v>33.628407791000001</v>
      </c>
      <c r="S21" s="243">
        <v>33.500740970000003</v>
      </c>
      <c r="T21" s="243">
        <v>33.277507667999998</v>
      </c>
      <c r="U21" s="243">
        <v>33.020559018999997</v>
      </c>
      <c r="V21" s="243">
        <v>32.507408663</v>
      </c>
      <c r="W21" s="243">
        <v>33.518796815999998</v>
      </c>
      <c r="X21" s="243">
        <v>32.801117660999999</v>
      </c>
      <c r="Y21" s="243">
        <v>34.301943647000002</v>
      </c>
      <c r="Z21" s="243">
        <v>35.258766799999997</v>
      </c>
      <c r="AA21" s="243">
        <v>35.288653549999999</v>
      </c>
      <c r="AB21" s="243">
        <v>36.473917143000001</v>
      </c>
      <c r="AC21" s="243">
        <v>35.935665481000001</v>
      </c>
      <c r="AD21" s="243">
        <v>35.755331869000003</v>
      </c>
      <c r="AE21" s="243">
        <v>35.341251161000002</v>
      </c>
      <c r="AF21" s="243">
        <v>35.302399923999999</v>
      </c>
      <c r="AG21" s="243">
        <v>34.942479468999998</v>
      </c>
      <c r="AH21" s="243">
        <v>34.301004034999998</v>
      </c>
      <c r="AI21" s="243">
        <v>35.519595885999998</v>
      </c>
      <c r="AJ21" s="243">
        <v>34.700779834999999</v>
      </c>
      <c r="AK21" s="243">
        <v>36.169570491999998</v>
      </c>
      <c r="AL21" s="243">
        <v>37.576997167999998</v>
      </c>
      <c r="AM21" s="243">
        <v>36.470486031</v>
      </c>
      <c r="AN21" s="243">
        <v>37.116107632999999</v>
      </c>
      <c r="AO21" s="243">
        <v>35.925652843999998</v>
      </c>
      <c r="AP21" s="243">
        <v>35.493456416000001</v>
      </c>
      <c r="AQ21" s="243">
        <v>35.611531483</v>
      </c>
      <c r="AR21" s="243">
        <v>35.692418635999999</v>
      </c>
      <c r="AS21" s="243">
        <v>35.386519753000002</v>
      </c>
      <c r="AT21" s="243">
        <v>35.348781332000001</v>
      </c>
      <c r="AU21" s="243">
        <v>35.841593345</v>
      </c>
      <c r="AV21" s="243">
        <v>35.152416651999999</v>
      </c>
      <c r="AW21" s="243">
        <v>36.761965306999997</v>
      </c>
      <c r="AX21" s="243">
        <v>37.776839457000001</v>
      </c>
      <c r="AY21" s="243">
        <v>36.987536112000001</v>
      </c>
      <c r="AZ21" s="367">
        <v>37.867587329999999</v>
      </c>
      <c r="BA21" s="367">
        <v>37.495311215000001</v>
      </c>
      <c r="BB21" s="367">
        <v>37.154896976000003</v>
      </c>
      <c r="BC21" s="367">
        <v>36.905731420000002</v>
      </c>
      <c r="BD21" s="367">
        <v>36.674310460999997</v>
      </c>
      <c r="BE21" s="367">
        <v>36.514412442000001</v>
      </c>
      <c r="BF21" s="367">
        <v>36.306514933999999</v>
      </c>
      <c r="BG21" s="367">
        <v>36.558019563000002</v>
      </c>
      <c r="BH21" s="367">
        <v>36.222502368999997</v>
      </c>
      <c r="BI21" s="367">
        <v>37.567620372999997</v>
      </c>
      <c r="BJ21" s="367">
        <v>38.535037946000003</v>
      </c>
      <c r="BK21" s="367">
        <v>37.804926881</v>
      </c>
      <c r="BL21" s="367">
        <v>38.948725144999997</v>
      </c>
      <c r="BM21" s="367">
        <v>38.436386071999998</v>
      </c>
      <c r="BN21" s="367">
        <v>37.958551077000003</v>
      </c>
      <c r="BO21" s="367">
        <v>37.622303874000004</v>
      </c>
      <c r="BP21" s="367">
        <v>38.046851463000003</v>
      </c>
      <c r="BQ21" s="367">
        <v>37.480304619999998</v>
      </c>
      <c r="BR21" s="367">
        <v>37.040227162000001</v>
      </c>
      <c r="BS21" s="367">
        <v>37.524123435</v>
      </c>
      <c r="BT21" s="367">
        <v>36.969330886999998</v>
      </c>
      <c r="BU21" s="367">
        <v>38.366435639999999</v>
      </c>
      <c r="BV21" s="367">
        <v>39.348328309999999</v>
      </c>
    </row>
    <row r="22" spans="1:74" ht="11.15" customHeight="1" x14ac:dyDescent="0.25">
      <c r="A22" s="158" t="s">
        <v>282</v>
      </c>
      <c r="B22" s="169" t="s">
        <v>329</v>
      </c>
      <c r="C22" s="243">
        <v>13.704986995000001</v>
      </c>
      <c r="D22" s="243">
        <v>14.12066899</v>
      </c>
      <c r="E22" s="243">
        <v>14.035801364999999</v>
      </c>
      <c r="F22" s="243">
        <v>14.328588899</v>
      </c>
      <c r="G22" s="243">
        <v>14.122896368999999</v>
      </c>
      <c r="H22" s="243">
        <v>13.96426941</v>
      </c>
      <c r="I22" s="243">
        <v>13.909937469999999</v>
      </c>
      <c r="J22" s="243">
        <v>13.484102478000001</v>
      </c>
      <c r="K22" s="243">
        <v>14.217037967</v>
      </c>
      <c r="L22" s="243">
        <v>13.384843639</v>
      </c>
      <c r="M22" s="243">
        <v>14.225978738</v>
      </c>
      <c r="N22" s="243">
        <v>14.624727419999999</v>
      </c>
      <c r="O22" s="243">
        <v>14.121013649</v>
      </c>
      <c r="P22" s="243">
        <v>14.549314029</v>
      </c>
      <c r="Q22" s="243">
        <v>14.461870174</v>
      </c>
      <c r="R22" s="243">
        <v>14.763545525</v>
      </c>
      <c r="S22" s="243">
        <v>14.551609021999999</v>
      </c>
      <c r="T22" s="243">
        <v>14.388166804999999</v>
      </c>
      <c r="U22" s="243">
        <v>14.332185572</v>
      </c>
      <c r="V22" s="243">
        <v>13.893423993000001</v>
      </c>
      <c r="W22" s="243">
        <v>14.648608369</v>
      </c>
      <c r="X22" s="243">
        <v>13.791152067000001</v>
      </c>
      <c r="Y22" s="243">
        <v>14.657820544</v>
      </c>
      <c r="Z22" s="243">
        <v>15.068673585000001</v>
      </c>
      <c r="AA22" s="243">
        <v>14.936140590000001</v>
      </c>
      <c r="AB22" s="243">
        <v>15.389164348</v>
      </c>
      <c r="AC22" s="243">
        <v>15.29667285</v>
      </c>
      <c r="AD22" s="243">
        <v>15.615762226999999</v>
      </c>
      <c r="AE22" s="243">
        <v>15.391591818</v>
      </c>
      <c r="AF22" s="243">
        <v>15.218714998999999</v>
      </c>
      <c r="AG22" s="243">
        <v>15.159502283</v>
      </c>
      <c r="AH22" s="243">
        <v>14.695413458999999</v>
      </c>
      <c r="AI22" s="243">
        <v>15.494190394</v>
      </c>
      <c r="AJ22" s="243">
        <v>14.587237947</v>
      </c>
      <c r="AK22" s="243">
        <v>15.503934336</v>
      </c>
      <c r="AL22" s="243">
        <v>15.938503620000001</v>
      </c>
      <c r="AM22" s="243">
        <v>15.191741947000001</v>
      </c>
      <c r="AN22" s="243">
        <v>15.379189140999999</v>
      </c>
      <c r="AO22" s="243">
        <v>14.720710780999999</v>
      </c>
      <c r="AP22" s="243">
        <v>15.016776832</v>
      </c>
      <c r="AQ22" s="243">
        <v>15.149237640999999</v>
      </c>
      <c r="AR22" s="243">
        <v>15.055269074</v>
      </c>
      <c r="AS22" s="243">
        <v>15.043520188</v>
      </c>
      <c r="AT22" s="243">
        <v>14.652586341999999</v>
      </c>
      <c r="AU22" s="243">
        <v>15.507819215</v>
      </c>
      <c r="AV22" s="243">
        <v>14.57721628</v>
      </c>
      <c r="AW22" s="243">
        <v>15.349628246</v>
      </c>
      <c r="AX22" s="243">
        <v>15.838004100999999</v>
      </c>
      <c r="AY22" s="243">
        <v>15.387443159</v>
      </c>
      <c r="AZ22" s="367">
        <v>15.522852085</v>
      </c>
      <c r="BA22" s="367">
        <v>15.572670112000001</v>
      </c>
      <c r="BB22" s="367">
        <v>15.944688821</v>
      </c>
      <c r="BC22" s="367">
        <v>15.809430279000001</v>
      </c>
      <c r="BD22" s="367">
        <v>15.726788829</v>
      </c>
      <c r="BE22" s="367">
        <v>15.9607443</v>
      </c>
      <c r="BF22" s="367">
        <v>15.729376845000001</v>
      </c>
      <c r="BG22" s="367">
        <v>16.043460258</v>
      </c>
      <c r="BH22" s="367">
        <v>15.607802188999999</v>
      </c>
      <c r="BI22" s="367">
        <v>16.242847673</v>
      </c>
      <c r="BJ22" s="367">
        <v>16.583325966</v>
      </c>
      <c r="BK22" s="367">
        <v>15.783107175</v>
      </c>
      <c r="BL22" s="367">
        <v>16.151096294999999</v>
      </c>
      <c r="BM22" s="367">
        <v>16.046135364000001</v>
      </c>
      <c r="BN22" s="367">
        <v>16.273454341000001</v>
      </c>
      <c r="BO22" s="367">
        <v>16.030192148000001</v>
      </c>
      <c r="BP22" s="367">
        <v>16.600803179</v>
      </c>
      <c r="BQ22" s="367">
        <v>16.390794657000001</v>
      </c>
      <c r="BR22" s="367">
        <v>15.925548177</v>
      </c>
      <c r="BS22" s="367">
        <v>16.456678952000001</v>
      </c>
      <c r="BT22" s="367">
        <v>15.786296546000001</v>
      </c>
      <c r="BU22" s="367">
        <v>16.451277130000001</v>
      </c>
      <c r="BV22" s="367">
        <v>16.799883685000001</v>
      </c>
    </row>
    <row r="23" spans="1:74" ht="11.15" customHeight="1" x14ac:dyDescent="0.25">
      <c r="A23" s="158" t="s">
        <v>277</v>
      </c>
      <c r="B23" s="169" t="s">
        <v>594</v>
      </c>
      <c r="C23" s="243">
        <v>4.1343548387000002</v>
      </c>
      <c r="D23" s="243">
        <v>4.3873571429</v>
      </c>
      <c r="E23" s="243">
        <v>3.8977096774</v>
      </c>
      <c r="F23" s="243">
        <v>3.6949999999999998</v>
      </c>
      <c r="G23" s="243">
        <v>3.4258387096999998</v>
      </c>
      <c r="H23" s="243">
        <v>3.4211333332999998</v>
      </c>
      <c r="I23" s="243">
        <v>3.5100967742</v>
      </c>
      <c r="J23" s="243">
        <v>3.5438064516000001</v>
      </c>
      <c r="K23" s="243">
        <v>3.5964333332999998</v>
      </c>
      <c r="L23" s="243">
        <v>3.468</v>
      </c>
      <c r="M23" s="243">
        <v>3.8595999999999999</v>
      </c>
      <c r="N23" s="243">
        <v>4.2675806451999998</v>
      </c>
      <c r="O23" s="243">
        <v>3.8284516128999999</v>
      </c>
      <c r="P23" s="243">
        <v>4.0702413792999996</v>
      </c>
      <c r="Q23" s="243">
        <v>3.5446129032</v>
      </c>
      <c r="R23" s="243">
        <v>3.1551666667</v>
      </c>
      <c r="S23" s="243">
        <v>2.8023870968</v>
      </c>
      <c r="T23" s="243">
        <v>2.9371999999999998</v>
      </c>
      <c r="U23" s="243">
        <v>3.0557741935</v>
      </c>
      <c r="V23" s="243">
        <v>3.1115483871</v>
      </c>
      <c r="W23" s="243">
        <v>3.1364999999999998</v>
      </c>
      <c r="X23" s="243">
        <v>3.2282903225999999</v>
      </c>
      <c r="Y23" s="243">
        <v>3.5134666666999999</v>
      </c>
      <c r="Z23" s="243">
        <v>3.9692580645</v>
      </c>
      <c r="AA23" s="243">
        <v>3.8147096774000002</v>
      </c>
      <c r="AB23" s="243">
        <v>3.8741785713999999</v>
      </c>
      <c r="AC23" s="243">
        <v>3.6175161290000002</v>
      </c>
      <c r="AD23" s="243">
        <v>3.2451666666999999</v>
      </c>
      <c r="AE23" s="243">
        <v>2.9159354838999998</v>
      </c>
      <c r="AF23" s="243">
        <v>3.0514000000000001</v>
      </c>
      <c r="AG23" s="243">
        <v>3.1118064516000001</v>
      </c>
      <c r="AH23" s="243">
        <v>3.0992258064999998</v>
      </c>
      <c r="AI23" s="243">
        <v>3.3073000000000001</v>
      </c>
      <c r="AJ23" s="243">
        <v>3.3328387096999998</v>
      </c>
      <c r="AK23" s="243">
        <v>3.5085333332999999</v>
      </c>
      <c r="AL23" s="243">
        <v>4.1273225805999996</v>
      </c>
      <c r="AM23" s="243">
        <v>3.7904520000000002</v>
      </c>
      <c r="AN23" s="243">
        <v>3.8306429999999998</v>
      </c>
      <c r="AO23" s="243">
        <v>3.4990969999999999</v>
      </c>
      <c r="AP23" s="243">
        <v>3.0065330000000001</v>
      </c>
      <c r="AQ23" s="243">
        <v>2.9536769999999999</v>
      </c>
      <c r="AR23" s="243">
        <v>3.1197330000000001</v>
      </c>
      <c r="AS23" s="243">
        <v>3.0979679999999998</v>
      </c>
      <c r="AT23" s="243">
        <v>3.3145479999999998</v>
      </c>
      <c r="AU23" s="243">
        <v>3.1538333333000002</v>
      </c>
      <c r="AV23" s="243">
        <v>3.2275161290000001</v>
      </c>
      <c r="AW23" s="243">
        <v>3.421715882</v>
      </c>
      <c r="AX23" s="243">
        <v>3.926397278</v>
      </c>
      <c r="AY23" s="243">
        <v>3.6426717669999999</v>
      </c>
      <c r="AZ23" s="367">
        <v>3.876199438</v>
      </c>
      <c r="BA23" s="367">
        <v>3.5612200550000002</v>
      </c>
      <c r="BB23" s="367">
        <v>3.2155474769999999</v>
      </c>
      <c r="BC23" s="367">
        <v>2.9450072500000002</v>
      </c>
      <c r="BD23" s="367">
        <v>2.9642880919999999</v>
      </c>
      <c r="BE23" s="367">
        <v>3.0332016880000001</v>
      </c>
      <c r="BF23" s="367">
        <v>3.1215649810000001</v>
      </c>
      <c r="BG23" s="367">
        <v>3.0349252569999998</v>
      </c>
      <c r="BH23" s="367">
        <v>3.0544200190000002</v>
      </c>
      <c r="BI23" s="367">
        <v>3.2822081839999999</v>
      </c>
      <c r="BJ23" s="367">
        <v>3.7516066810000002</v>
      </c>
      <c r="BK23" s="367">
        <v>3.4819062550000002</v>
      </c>
      <c r="BL23" s="367">
        <v>3.7215939850000002</v>
      </c>
      <c r="BM23" s="367">
        <v>3.4226510640000001</v>
      </c>
      <c r="BN23" s="367">
        <v>3.0936224569999999</v>
      </c>
      <c r="BO23" s="367">
        <v>2.8382391070000001</v>
      </c>
      <c r="BP23" s="367">
        <v>2.8669403930000001</v>
      </c>
      <c r="BQ23" s="367">
        <v>2.9933024009999998</v>
      </c>
      <c r="BR23" s="367">
        <v>3.0897187869999998</v>
      </c>
      <c r="BS23" s="367">
        <v>3.014595994</v>
      </c>
      <c r="BT23" s="367">
        <v>3.0435069659999998</v>
      </c>
      <c r="BU23" s="367">
        <v>3.276588587</v>
      </c>
      <c r="BV23" s="367">
        <v>3.7464983429999998</v>
      </c>
    </row>
    <row r="24" spans="1:74" ht="11.15" customHeight="1" x14ac:dyDescent="0.25">
      <c r="A24" s="158" t="s">
        <v>595</v>
      </c>
      <c r="B24" s="169" t="s">
        <v>330</v>
      </c>
      <c r="C24" s="243">
        <v>4.8844873599999996</v>
      </c>
      <c r="D24" s="243">
        <v>4.6242921259000003</v>
      </c>
      <c r="E24" s="243">
        <v>5.1224878334000001</v>
      </c>
      <c r="F24" s="243">
        <v>4.9618799737000003</v>
      </c>
      <c r="G24" s="243">
        <v>5.1908158682999996</v>
      </c>
      <c r="H24" s="243">
        <v>4.8472405119999999</v>
      </c>
      <c r="I24" s="243">
        <v>4.9484695363000002</v>
      </c>
      <c r="J24" s="243">
        <v>4.8253587183000004</v>
      </c>
      <c r="K24" s="243">
        <v>4.5003653973000004</v>
      </c>
      <c r="L24" s="243">
        <v>4.8402535168999998</v>
      </c>
      <c r="M24" s="243">
        <v>5.113252664</v>
      </c>
      <c r="N24" s="243">
        <v>5.1825604938999996</v>
      </c>
      <c r="O24" s="243">
        <v>4.2907858178999998</v>
      </c>
      <c r="P24" s="243">
        <v>4.6220102180999998</v>
      </c>
      <c r="Q24" s="243">
        <v>4.5971836624</v>
      </c>
      <c r="R24" s="243">
        <v>4.5357971188999997</v>
      </c>
      <c r="S24" s="243">
        <v>4.6024564713</v>
      </c>
      <c r="T24" s="243">
        <v>4.5284067920000002</v>
      </c>
      <c r="U24" s="243">
        <v>4.2944426828999998</v>
      </c>
      <c r="V24" s="243">
        <v>4.1989277482</v>
      </c>
      <c r="W24" s="243">
        <v>4.2703888340000002</v>
      </c>
      <c r="X24" s="243">
        <v>4.3830472685000004</v>
      </c>
      <c r="Y24" s="243">
        <v>4.5664268854000003</v>
      </c>
      <c r="Z24" s="243">
        <v>4.6182671546999998</v>
      </c>
      <c r="AA24" s="243">
        <v>4.5044340294999996</v>
      </c>
      <c r="AB24" s="243">
        <v>4.8521508634000003</v>
      </c>
      <c r="AC24" s="243">
        <v>4.8260881358000001</v>
      </c>
      <c r="AD24" s="243">
        <v>4.7616450134999999</v>
      </c>
      <c r="AE24" s="243">
        <v>4.8316234901000001</v>
      </c>
      <c r="AF24" s="243">
        <v>4.7538867050000002</v>
      </c>
      <c r="AG24" s="243">
        <v>4.5082729784</v>
      </c>
      <c r="AH24" s="243">
        <v>4.4080021328000001</v>
      </c>
      <c r="AI24" s="243">
        <v>4.4830214323000002</v>
      </c>
      <c r="AJ24" s="243">
        <v>4.6012893925</v>
      </c>
      <c r="AK24" s="243">
        <v>4.7937999073000004</v>
      </c>
      <c r="AL24" s="243">
        <v>4.8482214242000001</v>
      </c>
      <c r="AM24" s="243">
        <v>4.7883958560000002</v>
      </c>
      <c r="AN24" s="243">
        <v>5.2502180039999997</v>
      </c>
      <c r="AO24" s="243">
        <v>5.2084152850000001</v>
      </c>
      <c r="AP24" s="243">
        <v>5.0653595129999998</v>
      </c>
      <c r="AQ24" s="243">
        <v>4.9377802160000002</v>
      </c>
      <c r="AR24" s="243">
        <v>5.2060766469999997</v>
      </c>
      <c r="AS24" s="243">
        <v>4.8053228819999996</v>
      </c>
      <c r="AT24" s="243">
        <v>4.851532046</v>
      </c>
      <c r="AU24" s="243">
        <v>4.8479462719999997</v>
      </c>
      <c r="AV24" s="243">
        <v>4.9739731000000003</v>
      </c>
      <c r="AW24" s="243">
        <v>5.2478557400000003</v>
      </c>
      <c r="AX24" s="243">
        <v>5.1821704320000004</v>
      </c>
      <c r="AY24" s="243">
        <v>5.0555748769999997</v>
      </c>
      <c r="AZ24" s="367">
        <v>5.4225058260000001</v>
      </c>
      <c r="BA24" s="367">
        <v>5.4178860780000004</v>
      </c>
      <c r="BB24" s="367">
        <v>5.3383032369999999</v>
      </c>
      <c r="BC24" s="367">
        <v>5.4172964659999998</v>
      </c>
      <c r="BD24" s="367">
        <v>5.330632745</v>
      </c>
      <c r="BE24" s="367">
        <v>5.0557392649999997</v>
      </c>
      <c r="BF24" s="367">
        <v>4.9437857349999996</v>
      </c>
      <c r="BG24" s="367">
        <v>5.0283623110000004</v>
      </c>
      <c r="BH24" s="367">
        <v>5.1615488279999999</v>
      </c>
      <c r="BI24" s="367">
        <v>5.3780237560000002</v>
      </c>
      <c r="BJ24" s="367">
        <v>5.4396995669999999</v>
      </c>
      <c r="BK24" s="367">
        <v>5.3478007070000002</v>
      </c>
      <c r="BL24" s="367">
        <v>5.7359412519999999</v>
      </c>
      <c r="BM24" s="367">
        <v>5.7310544700000001</v>
      </c>
      <c r="BN24" s="367">
        <v>5.6468715270000001</v>
      </c>
      <c r="BO24" s="367">
        <v>5.7304307769999996</v>
      </c>
      <c r="BP24" s="367">
        <v>5.6387576599999996</v>
      </c>
      <c r="BQ24" s="367">
        <v>5.3479745970000003</v>
      </c>
      <c r="BR24" s="367">
        <v>5.2295498519999999</v>
      </c>
      <c r="BS24" s="367">
        <v>5.3190151820000002</v>
      </c>
      <c r="BT24" s="367">
        <v>5.4599002380000003</v>
      </c>
      <c r="BU24" s="367">
        <v>5.6888879990000003</v>
      </c>
      <c r="BV24" s="367">
        <v>5.7541288369999997</v>
      </c>
    </row>
    <row r="25" spans="1:74" ht="11.15" customHeight="1" x14ac:dyDescent="0.2">
      <c r="AY25" s="151"/>
      <c r="BD25" s="444"/>
      <c r="BE25" s="444"/>
      <c r="BF25" s="444"/>
      <c r="BJ25" s="151"/>
    </row>
    <row r="26" spans="1:74" ht="11.15" customHeight="1" x14ac:dyDescent="0.25">
      <c r="A26" s="158" t="s">
        <v>596</v>
      </c>
      <c r="B26" s="168" t="s">
        <v>376</v>
      </c>
      <c r="C26" s="243">
        <v>4.4114146309000004</v>
      </c>
      <c r="D26" s="243">
        <v>4.4070179430999996</v>
      </c>
      <c r="E26" s="243">
        <v>4.4084768354000001</v>
      </c>
      <c r="F26" s="243">
        <v>4.4062332005</v>
      </c>
      <c r="G26" s="243">
        <v>4.4140870670999997</v>
      </c>
      <c r="H26" s="243">
        <v>4.4243135900999997</v>
      </c>
      <c r="I26" s="243">
        <v>4.3556415552000001</v>
      </c>
      <c r="J26" s="243">
        <v>4.3723348543</v>
      </c>
      <c r="K26" s="243">
        <v>4.3633612719999997</v>
      </c>
      <c r="L26" s="243">
        <v>4.4081363426999998</v>
      </c>
      <c r="M26" s="243">
        <v>4.4321992106000003</v>
      </c>
      <c r="N26" s="243">
        <v>4.4484617111000002</v>
      </c>
      <c r="O26" s="243">
        <v>4.0325124557000001</v>
      </c>
      <c r="P26" s="243">
        <v>4.0283070912000003</v>
      </c>
      <c r="Q26" s="243">
        <v>4.0296890734000002</v>
      </c>
      <c r="R26" s="243">
        <v>4.0280198047000004</v>
      </c>
      <c r="S26" s="243">
        <v>4.0353771663</v>
      </c>
      <c r="T26" s="243">
        <v>4.0447030323000002</v>
      </c>
      <c r="U26" s="243">
        <v>3.9790956753</v>
      </c>
      <c r="V26" s="243">
        <v>3.9946950376000001</v>
      </c>
      <c r="W26" s="243">
        <v>3.9862696326</v>
      </c>
      <c r="X26" s="243">
        <v>4.0294328237999997</v>
      </c>
      <c r="Y26" s="243">
        <v>4.0517298661999996</v>
      </c>
      <c r="Z26" s="243">
        <v>4.0665200218999997</v>
      </c>
      <c r="AA26" s="243">
        <v>4.2997529128999998</v>
      </c>
      <c r="AB26" s="243">
        <v>4.2957972746999999</v>
      </c>
      <c r="AC26" s="243">
        <v>4.2971070882999998</v>
      </c>
      <c r="AD26" s="243">
        <v>4.2952888481000002</v>
      </c>
      <c r="AE26" s="243">
        <v>4.3026146820999998</v>
      </c>
      <c r="AF26" s="243">
        <v>4.3126486528000001</v>
      </c>
      <c r="AG26" s="243">
        <v>4.2453691381000001</v>
      </c>
      <c r="AH26" s="243">
        <v>4.2610297030000002</v>
      </c>
      <c r="AI26" s="243">
        <v>4.2526526966000002</v>
      </c>
      <c r="AJ26" s="243">
        <v>4.2971835402999998</v>
      </c>
      <c r="AK26" s="243">
        <v>4.3201271824000003</v>
      </c>
      <c r="AL26" s="243">
        <v>4.336161884</v>
      </c>
      <c r="AM26" s="243">
        <v>4.3988523673</v>
      </c>
      <c r="AN26" s="243">
        <v>4.4913521830000001</v>
      </c>
      <c r="AO26" s="243">
        <v>4.4619332732999997</v>
      </c>
      <c r="AP26" s="243">
        <v>4.4633668497999999</v>
      </c>
      <c r="AQ26" s="243">
        <v>4.4008058345999999</v>
      </c>
      <c r="AR26" s="243">
        <v>4.4622240642</v>
      </c>
      <c r="AS26" s="243">
        <v>4.2958119901999998</v>
      </c>
      <c r="AT26" s="243">
        <v>4.3270618406999999</v>
      </c>
      <c r="AU26" s="243">
        <v>4.3946610978000002</v>
      </c>
      <c r="AV26" s="243">
        <v>4.4109150589999997</v>
      </c>
      <c r="AW26" s="243">
        <v>4.4983670227000001</v>
      </c>
      <c r="AX26" s="243">
        <v>4.5053198911000001</v>
      </c>
      <c r="AY26" s="243">
        <v>4.4592700612999998</v>
      </c>
      <c r="AZ26" s="367">
        <v>4.5617394507000002</v>
      </c>
      <c r="BA26" s="367">
        <v>4.5394261885000002</v>
      </c>
      <c r="BB26" s="367">
        <v>4.5487075039000002</v>
      </c>
      <c r="BC26" s="367">
        <v>4.4924975425999998</v>
      </c>
      <c r="BD26" s="367">
        <v>4.5632070918999998</v>
      </c>
      <c r="BE26" s="367">
        <v>4.4007224597999999</v>
      </c>
      <c r="BF26" s="367">
        <v>4.4405792298</v>
      </c>
      <c r="BG26" s="367">
        <v>4.5176572535000004</v>
      </c>
      <c r="BH26" s="367">
        <v>4.5421918655000004</v>
      </c>
      <c r="BI26" s="367">
        <v>4.6396188969000001</v>
      </c>
      <c r="BJ26" s="367">
        <v>4.6546605731000001</v>
      </c>
      <c r="BK26" s="367">
        <v>4.5696257662999997</v>
      </c>
      <c r="BL26" s="367">
        <v>4.6746279229000001</v>
      </c>
      <c r="BM26" s="367">
        <v>4.6517631333000002</v>
      </c>
      <c r="BN26" s="367">
        <v>4.6612738614999998</v>
      </c>
      <c r="BO26" s="367">
        <v>4.6036745425000003</v>
      </c>
      <c r="BP26" s="367">
        <v>4.6761318429000003</v>
      </c>
      <c r="BQ26" s="367">
        <v>4.5096310160000002</v>
      </c>
      <c r="BR26" s="367">
        <v>4.5504729402999997</v>
      </c>
      <c r="BS26" s="367">
        <v>4.6294561342999998</v>
      </c>
      <c r="BT26" s="367">
        <v>4.6545971797999997</v>
      </c>
      <c r="BU26" s="367">
        <v>4.7544323498000001</v>
      </c>
      <c r="BV26" s="367">
        <v>4.7698458167000002</v>
      </c>
    </row>
    <row r="27" spans="1:74" ht="11.15" customHeight="1" x14ac:dyDescent="0.2">
      <c r="AY27" s="151"/>
      <c r="BD27" s="444"/>
      <c r="BE27" s="444"/>
      <c r="BF27" s="444"/>
      <c r="BJ27" s="151"/>
    </row>
    <row r="28" spans="1:74" ht="11.15" customHeight="1" x14ac:dyDescent="0.25">
      <c r="A28" s="158" t="s">
        <v>279</v>
      </c>
      <c r="B28" s="168" t="s">
        <v>523</v>
      </c>
      <c r="C28" s="243">
        <v>47.964896291000002</v>
      </c>
      <c r="D28" s="243">
        <v>48.320729526000001</v>
      </c>
      <c r="E28" s="243">
        <v>46.828750124000003</v>
      </c>
      <c r="F28" s="243">
        <v>47.538343546</v>
      </c>
      <c r="G28" s="243">
        <v>46.716719380000001</v>
      </c>
      <c r="H28" s="243">
        <v>47.410365274</v>
      </c>
      <c r="I28" s="243">
        <v>48.545120744999998</v>
      </c>
      <c r="J28" s="243">
        <v>48.799879109000003</v>
      </c>
      <c r="K28" s="243">
        <v>47.419750727</v>
      </c>
      <c r="L28" s="243">
        <v>47.785288829000002</v>
      </c>
      <c r="M28" s="243">
        <v>47.869890812000001</v>
      </c>
      <c r="N28" s="243">
        <v>47.749789002999997</v>
      </c>
      <c r="O28" s="243">
        <v>46.054900746999998</v>
      </c>
      <c r="P28" s="243">
        <v>47.178753372000003</v>
      </c>
      <c r="Q28" s="243">
        <v>43.204545418999999</v>
      </c>
      <c r="R28" s="243">
        <v>34.989991596000003</v>
      </c>
      <c r="S28" s="243">
        <v>37.119287573999998</v>
      </c>
      <c r="T28" s="243">
        <v>40.344382170999999</v>
      </c>
      <c r="U28" s="243">
        <v>42.174515266</v>
      </c>
      <c r="V28" s="243">
        <v>41.826089326999998</v>
      </c>
      <c r="W28" s="243">
        <v>42.665345315000003</v>
      </c>
      <c r="X28" s="243">
        <v>42.726575652999998</v>
      </c>
      <c r="Y28" s="243">
        <v>42.764855869000002</v>
      </c>
      <c r="Z28" s="243">
        <v>43.114329755</v>
      </c>
      <c r="AA28" s="243">
        <v>41.784101773000003</v>
      </c>
      <c r="AB28" s="243">
        <v>41.905146037000002</v>
      </c>
      <c r="AC28" s="243">
        <v>43.693746820000001</v>
      </c>
      <c r="AD28" s="243">
        <v>43.314794548000002</v>
      </c>
      <c r="AE28" s="243">
        <v>43.29589764</v>
      </c>
      <c r="AF28" s="243">
        <v>45.596891073000002</v>
      </c>
      <c r="AG28" s="243">
        <v>45.591288988999999</v>
      </c>
      <c r="AH28" s="243">
        <v>45.733876332000001</v>
      </c>
      <c r="AI28" s="243">
        <v>46.082222176000002</v>
      </c>
      <c r="AJ28" s="243">
        <v>46.105683665000001</v>
      </c>
      <c r="AK28" s="243">
        <v>46.677876234000003</v>
      </c>
      <c r="AL28" s="243">
        <v>47.642061689999998</v>
      </c>
      <c r="AM28" s="243">
        <v>44.543586501</v>
      </c>
      <c r="AN28" s="243">
        <v>46.769733035999998</v>
      </c>
      <c r="AO28" s="243">
        <v>46.133855785999998</v>
      </c>
      <c r="AP28" s="243">
        <v>44.668694043000002</v>
      </c>
      <c r="AQ28" s="243">
        <v>45.114548184999997</v>
      </c>
      <c r="AR28" s="243">
        <v>46.339267067999998</v>
      </c>
      <c r="AS28" s="243">
        <v>46.353479006999997</v>
      </c>
      <c r="AT28" s="243">
        <v>47.022960744000002</v>
      </c>
      <c r="AU28" s="243">
        <v>46.489505848999997</v>
      </c>
      <c r="AV28" s="243">
        <v>45.309341602000003</v>
      </c>
      <c r="AW28" s="243">
        <v>46.492231670999999</v>
      </c>
      <c r="AX28" s="243">
        <v>46.116576125999998</v>
      </c>
      <c r="AY28" s="243">
        <v>44.796957868</v>
      </c>
      <c r="AZ28" s="367">
        <v>46.243914842000002</v>
      </c>
      <c r="BA28" s="367">
        <v>45.925390106000002</v>
      </c>
      <c r="BB28" s="367">
        <v>44.943168585999999</v>
      </c>
      <c r="BC28" s="367">
        <v>44.901641007999999</v>
      </c>
      <c r="BD28" s="367">
        <v>45.821911125</v>
      </c>
      <c r="BE28" s="367">
        <v>45.714644311999997</v>
      </c>
      <c r="BF28" s="367">
        <v>45.975186815999997</v>
      </c>
      <c r="BG28" s="367">
        <v>45.710316095000003</v>
      </c>
      <c r="BH28" s="367">
        <v>45.745106294000003</v>
      </c>
      <c r="BI28" s="367">
        <v>45.873374460000001</v>
      </c>
      <c r="BJ28" s="367">
        <v>46.468397195000001</v>
      </c>
      <c r="BK28" s="367">
        <v>45.016504470999998</v>
      </c>
      <c r="BL28" s="367">
        <v>46.516117389999998</v>
      </c>
      <c r="BM28" s="367">
        <v>45.686739502999998</v>
      </c>
      <c r="BN28" s="367">
        <v>45.118011029999998</v>
      </c>
      <c r="BO28" s="367">
        <v>44.963567945999998</v>
      </c>
      <c r="BP28" s="367">
        <v>45.831659236999997</v>
      </c>
      <c r="BQ28" s="367">
        <v>46.085731475000003</v>
      </c>
      <c r="BR28" s="367">
        <v>46.293501292999998</v>
      </c>
      <c r="BS28" s="367">
        <v>46.088638111999998</v>
      </c>
      <c r="BT28" s="367">
        <v>46.061239317999998</v>
      </c>
      <c r="BU28" s="367">
        <v>46.104407209999998</v>
      </c>
      <c r="BV28" s="367">
        <v>46.777896654000003</v>
      </c>
    </row>
    <row r="29" spans="1:74" ht="11.15" customHeight="1" x14ac:dyDescent="0.25">
      <c r="A29" s="158" t="s">
        <v>285</v>
      </c>
      <c r="B29" s="168" t="s">
        <v>524</v>
      </c>
      <c r="C29" s="243">
        <v>51.62222774</v>
      </c>
      <c r="D29" s="243">
        <v>52.299057007999998</v>
      </c>
      <c r="E29" s="243">
        <v>52.641532454999997</v>
      </c>
      <c r="F29" s="243">
        <v>52.880308827999997</v>
      </c>
      <c r="G29" s="243">
        <v>53.509653309000001</v>
      </c>
      <c r="H29" s="243">
        <v>53.799804657999999</v>
      </c>
      <c r="I29" s="243">
        <v>53.754597032</v>
      </c>
      <c r="J29" s="243">
        <v>53.447249526</v>
      </c>
      <c r="K29" s="243">
        <v>53.592091795999998</v>
      </c>
      <c r="L29" s="243">
        <v>52.763814752999998</v>
      </c>
      <c r="M29" s="243">
        <v>53.460983687000002</v>
      </c>
      <c r="N29" s="243">
        <v>54.007979194000001</v>
      </c>
      <c r="O29" s="243">
        <v>48.020321422999999</v>
      </c>
      <c r="P29" s="243">
        <v>49.241558046999998</v>
      </c>
      <c r="Q29" s="243">
        <v>49.075500701000003</v>
      </c>
      <c r="R29" s="243">
        <v>49.406065898000001</v>
      </c>
      <c r="S29" s="243">
        <v>49.826136486999999</v>
      </c>
      <c r="T29" s="243">
        <v>50.286481795999997</v>
      </c>
      <c r="U29" s="243">
        <v>49.908655021999998</v>
      </c>
      <c r="V29" s="243">
        <v>49.600143971999998</v>
      </c>
      <c r="W29" s="243">
        <v>50.180533115999999</v>
      </c>
      <c r="X29" s="243">
        <v>49.151790136000002</v>
      </c>
      <c r="Y29" s="243">
        <v>49.821639157</v>
      </c>
      <c r="Z29" s="243">
        <v>50.342296230999999</v>
      </c>
      <c r="AA29" s="243">
        <v>50.699566928000003</v>
      </c>
      <c r="AB29" s="243">
        <v>51.981825632000003</v>
      </c>
      <c r="AC29" s="243">
        <v>51.799945059999999</v>
      </c>
      <c r="AD29" s="243">
        <v>52.151074373</v>
      </c>
      <c r="AE29" s="243">
        <v>52.575875998000001</v>
      </c>
      <c r="AF29" s="243">
        <v>53.06477332</v>
      </c>
      <c r="AG29" s="243">
        <v>52.669174140999999</v>
      </c>
      <c r="AH29" s="243">
        <v>52.332216555999999</v>
      </c>
      <c r="AI29" s="243">
        <v>52.950244320000003</v>
      </c>
      <c r="AJ29" s="243">
        <v>51.865118047999999</v>
      </c>
      <c r="AK29" s="243">
        <v>52.584461003999998</v>
      </c>
      <c r="AL29" s="243">
        <v>53.142043147999999</v>
      </c>
      <c r="AM29" s="243">
        <v>52.734868679999998</v>
      </c>
      <c r="AN29" s="243">
        <v>53.746667109000001</v>
      </c>
      <c r="AO29" s="243">
        <v>52.371723531999997</v>
      </c>
      <c r="AP29" s="243">
        <v>52.536601578999999</v>
      </c>
      <c r="AQ29" s="243">
        <v>53.227917468999998</v>
      </c>
      <c r="AR29" s="243">
        <v>53.989755586999998</v>
      </c>
      <c r="AS29" s="243">
        <v>53.568543140999999</v>
      </c>
      <c r="AT29" s="243">
        <v>53.511443038000003</v>
      </c>
      <c r="AU29" s="243">
        <v>54.216009810000003</v>
      </c>
      <c r="AV29" s="243">
        <v>52.979888664999997</v>
      </c>
      <c r="AW29" s="243">
        <v>53.644941907000003</v>
      </c>
      <c r="AX29" s="243">
        <v>54.624812593999998</v>
      </c>
      <c r="AY29" s="243">
        <v>53.526480743</v>
      </c>
      <c r="AZ29" s="367">
        <v>54.454316263999999</v>
      </c>
      <c r="BA29" s="367">
        <v>54.116229715000003</v>
      </c>
      <c r="BB29" s="367">
        <v>54.225704585000003</v>
      </c>
      <c r="BC29" s="367">
        <v>54.751805933999997</v>
      </c>
      <c r="BD29" s="367">
        <v>55.504783443999997</v>
      </c>
      <c r="BE29" s="367">
        <v>55.186391966000002</v>
      </c>
      <c r="BF29" s="367">
        <v>55.062404710999999</v>
      </c>
      <c r="BG29" s="367">
        <v>55.308698462000002</v>
      </c>
      <c r="BH29" s="367">
        <v>54.387525572999998</v>
      </c>
      <c r="BI29" s="367">
        <v>55.126470406999999</v>
      </c>
      <c r="BJ29" s="367">
        <v>55.962956138999999</v>
      </c>
      <c r="BK29" s="367">
        <v>55.231776760999999</v>
      </c>
      <c r="BL29" s="367">
        <v>56.504694065000002</v>
      </c>
      <c r="BM29" s="367">
        <v>55.832476071000002</v>
      </c>
      <c r="BN29" s="367">
        <v>55.708643342000002</v>
      </c>
      <c r="BO29" s="367">
        <v>56.145590917</v>
      </c>
      <c r="BP29" s="367">
        <v>57.567278487000003</v>
      </c>
      <c r="BQ29" s="367">
        <v>56.781886325000002</v>
      </c>
      <c r="BR29" s="367">
        <v>56.422477876000002</v>
      </c>
      <c r="BS29" s="367">
        <v>56.886886204</v>
      </c>
      <c r="BT29" s="367">
        <v>55.723897276999999</v>
      </c>
      <c r="BU29" s="367">
        <v>56.476806615000001</v>
      </c>
      <c r="BV29" s="367">
        <v>57.393807494999997</v>
      </c>
    </row>
    <row r="30" spans="1:74" ht="11.15" customHeight="1" x14ac:dyDescent="0.25">
      <c r="B30" s="168"/>
      <c r="AY30" s="151"/>
      <c r="BD30" s="444"/>
      <c r="BE30" s="444"/>
      <c r="BF30" s="444"/>
      <c r="BJ30" s="151"/>
    </row>
    <row r="31" spans="1:74" ht="11.15" customHeight="1" x14ac:dyDescent="0.25">
      <c r="A31" s="158" t="s">
        <v>286</v>
      </c>
      <c r="B31" s="170" t="s">
        <v>525</v>
      </c>
      <c r="C31" s="244">
        <v>99.587124031000002</v>
      </c>
      <c r="D31" s="244">
        <v>100.61978653</v>
      </c>
      <c r="E31" s="244">
        <v>99.470282578999999</v>
      </c>
      <c r="F31" s="244">
        <v>100.41865237</v>
      </c>
      <c r="G31" s="244">
        <v>100.22637269000001</v>
      </c>
      <c r="H31" s="244">
        <v>101.21016993000001</v>
      </c>
      <c r="I31" s="244">
        <v>102.29971777999999</v>
      </c>
      <c r="J31" s="244">
        <v>102.24712864</v>
      </c>
      <c r="K31" s="244">
        <v>101.01184252</v>
      </c>
      <c r="L31" s="244">
        <v>100.54910357999999</v>
      </c>
      <c r="M31" s="244">
        <v>101.33087449999999</v>
      </c>
      <c r="N31" s="244">
        <v>101.7577682</v>
      </c>
      <c r="O31" s="244">
        <v>94.075222170000004</v>
      </c>
      <c r="P31" s="244">
        <v>96.420311419000001</v>
      </c>
      <c r="Q31" s="244">
        <v>92.280046119000005</v>
      </c>
      <c r="R31" s="244">
        <v>84.396057494000004</v>
      </c>
      <c r="S31" s="244">
        <v>86.945424059999993</v>
      </c>
      <c r="T31" s="244">
        <v>90.630863966999996</v>
      </c>
      <c r="U31" s="244">
        <v>92.083170288000005</v>
      </c>
      <c r="V31" s="244">
        <v>91.426233299000003</v>
      </c>
      <c r="W31" s="244">
        <v>92.845878431000003</v>
      </c>
      <c r="X31" s="244">
        <v>91.878365789</v>
      </c>
      <c r="Y31" s="244">
        <v>92.586495025999994</v>
      </c>
      <c r="Z31" s="244">
        <v>93.456625986000006</v>
      </c>
      <c r="AA31" s="244">
        <v>92.483668699999996</v>
      </c>
      <c r="AB31" s="244">
        <v>93.886971669000005</v>
      </c>
      <c r="AC31" s="244">
        <v>95.49369188</v>
      </c>
      <c r="AD31" s="244">
        <v>95.465868920999995</v>
      </c>
      <c r="AE31" s="244">
        <v>95.871773637999993</v>
      </c>
      <c r="AF31" s="244">
        <v>98.661664392999995</v>
      </c>
      <c r="AG31" s="244">
        <v>98.260463130000005</v>
      </c>
      <c r="AH31" s="244">
        <v>98.066092888</v>
      </c>
      <c r="AI31" s="244">
        <v>99.032466495999998</v>
      </c>
      <c r="AJ31" s="244">
        <v>97.970801713</v>
      </c>
      <c r="AK31" s="244">
        <v>99.262337238000001</v>
      </c>
      <c r="AL31" s="244">
        <v>100.78410484</v>
      </c>
      <c r="AM31" s="244">
        <v>97.278455180999998</v>
      </c>
      <c r="AN31" s="244">
        <v>100.51640014</v>
      </c>
      <c r="AO31" s="244">
        <v>98.505579318000002</v>
      </c>
      <c r="AP31" s="244">
        <v>97.205295621999994</v>
      </c>
      <c r="AQ31" s="244">
        <v>98.342465653999994</v>
      </c>
      <c r="AR31" s="244">
        <v>100.32902265</v>
      </c>
      <c r="AS31" s="244">
        <v>99.922022147999996</v>
      </c>
      <c r="AT31" s="244">
        <v>100.53440378000001</v>
      </c>
      <c r="AU31" s="244">
        <v>100.70551566</v>
      </c>
      <c r="AV31" s="244">
        <v>98.289230267999997</v>
      </c>
      <c r="AW31" s="244">
        <v>100.13717358</v>
      </c>
      <c r="AX31" s="244">
        <v>100.74138872</v>
      </c>
      <c r="AY31" s="244">
        <v>98.323438611</v>
      </c>
      <c r="AZ31" s="558">
        <v>100.69823110999999</v>
      </c>
      <c r="BA31" s="558">
        <v>100.04161981999999</v>
      </c>
      <c r="BB31" s="558">
        <v>99.168873171000001</v>
      </c>
      <c r="BC31" s="558">
        <v>99.653446942000002</v>
      </c>
      <c r="BD31" s="558">
        <v>101.32669457</v>
      </c>
      <c r="BE31" s="558">
        <v>100.90103628</v>
      </c>
      <c r="BF31" s="558">
        <v>101.03759153</v>
      </c>
      <c r="BG31" s="558">
        <v>101.01901456</v>
      </c>
      <c r="BH31" s="558">
        <v>100.13263187</v>
      </c>
      <c r="BI31" s="558">
        <v>100.99984487</v>
      </c>
      <c r="BJ31" s="558">
        <v>102.43135332999999</v>
      </c>
      <c r="BK31" s="558">
        <v>100.24828123</v>
      </c>
      <c r="BL31" s="558">
        <v>103.02081146</v>
      </c>
      <c r="BM31" s="558">
        <v>101.51921557</v>
      </c>
      <c r="BN31" s="558">
        <v>100.82665437</v>
      </c>
      <c r="BO31" s="558">
        <v>101.10915885999999</v>
      </c>
      <c r="BP31" s="558">
        <v>103.39893772000001</v>
      </c>
      <c r="BQ31" s="558">
        <v>102.8676178</v>
      </c>
      <c r="BR31" s="558">
        <v>102.71597917</v>
      </c>
      <c r="BS31" s="558">
        <v>102.97552432000001</v>
      </c>
      <c r="BT31" s="558">
        <v>101.78513658999999</v>
      </c>
      <c r="BU31" s="558">
        <v>102.58121382</v>
      </c>
      <c r="BV31" s="558">
        <v>104.17170415</v>
      </c>
    </row>
    <row r="32" spans="1:74" ht="12" customHeight="1" x14ac:dyDescent="0.25">
      <c r="B32" s="745" t="s">
        <v>801</v>
      </c>
      <c r="C32" s="737"/>
      <c r="D32" s="737"/>
      <c r="E32" s="737"/>
      <c r="F32" s="737"/>
      <c r="G32" s="737"/>
      <c r="H32" s="737"/>
      <c r="I32" s="737"/>
      <c r="J32" s="737"/>
      <c r="K32" s="737"/>
      <c r="L32" s="737"/>
      <c r="M32" s="737"/>
      <c r="N32" s="737"/>
      <c r="O32" s="737"/>
      <c r="P32" s="737"/>
      <c r="Q32" s="737"/>
      <c r="BD32" s="444"/>
      <c r="BE32" s="444"/>
      <c r="BF32" s="444"/>
    </row>
    <row r="33" spans="2:58" ht="12" customHeight="1" x14ac:dyDescent="0.2">
      <c r="B33" s="776" t="s">
        <v>638</v>
      </c>
      <c r="C33" s="755"/>
      <c r="D33" s="755"/>
      <c r="E33" s="755"/>
      <c r="F33" s="755"/>
      <c r="G33" s="755"/>
      <c r="H33" s="755"/>
      <c r="I33" s="755"/>
      <c r="J33" s="755"/>
      <c r="K33" s="755"/>
      <c r="L33" s="755"/>
      <c r="M33" s="755"/>
      <c r="N33" s="755"/>
      <c r="O33" s="755"/>
      <c r="P33" s="755"/>
      <c r="Q33" s="752"/>
      <c r="BD33" s="444"/>
      <c r="BE33" s="444"/>
      <c r="BF33" s="444"/>
    </row>
    <row r="34" spans="2:58" ht="12" customHeight="1" x14ac:dyDescent="0.2">
      <c r="B34" s="776" t="s">
        <v>1318</v>
      </c>
      <c r="C34" s="752"/>
      <c r="D34" s="752"/>
      <c r="E34" s="752"/>
      <c r="F34" s="752"/>
      <c r="G34" s="752"/>
      <c r="H34" s="752"/>
      <c r="I34" s="752"/>
      <c r="J34" s="752"/>
      <c r="K34" s="752"/>
      <c r="L34" s="752"/>
      <c r="M34" s="752"/>
      <c r="N34" s="752"/>
      <c r="O34" s="752"/>
      <c r="P34" s="752"/>
      <c r="Q34" s="752"/>
      <c r="BD34" s="444"/>
      <c r="BE34" s="444"/>
      <c r="BF34" s="444"/>
    </row>
    <row r="35" spans="2:58" ht="12" customHeight="1" x14ac:dyDescent="0.2">
      <c r="B35" s="776" t="s">
        <v>1317</v>
      </c>
      <c r="C35" s="752"/>
      <c r="D35" s="752"/>
      <c r="E35" s="752"/>
      <c r="F35" s="752"/>
      <c r="G35" s="752"/>
      <c r="H35" s="752"/>
      <c r="I35" s="752"/>
      <c r="J35" s="752"/>
      <c r="K35" s="752"/>
      <c r="L35" s="752"/>
      <c r="M35" s="752"/>
      <c r="N35" s="752"/>
      <c r="O35" s="752"/>
      <c r="P35" s="752"/>
      <c r="Q35" s="752"/>
      <c r="BD35" s="444"/>
      <c r="BE35" s="444"/>
      <c r="BF35" s="444"/>
    </row>
    <row r="36" spans="2:58" ht="12" customHeight="1" x14ac:dyDescent="0.25">
      <c r="B36" s="783" t="str">
        <f>"Notes: "&amp;"EIA completed modeling and analysis for this report on " &amp;Dates!D2&amp;"."</f>
        <v>Notes: EIA completed modeling and analysis for this report on Thursday February 2, 2023.</v>
      </c>
      <c r="C36" s="737"/>
      <c r="D36" s="737"/>
      <c r="E36" s="737"/>
      <c r="F36" s="737"/>
      <c r="G36" s="737"/>
      <c r="H36" s="737"/>
      <c r="I36" s="737"/>
      <c r="J36" s="737"/>
      <c r="K36" s="737"/>
      <c r="L36" s="737"/>
      <c r="M36" s="737"/>
      <c r="N36" s="737"/>
      <c r="O36" s="737"/>
      <c r="P36" s="737"/>
      <c r="Q36" s="737"/>
    </row>
    <row r="37" spans="2:58" ht="12" customHeight="1" x14ac:dyDescent="0.25">
      <c r="B37" s="763" t="s">
        <v>346</v>
      </c>
      <c r="C37" s="762"/>
      <c r="D37" s="762"/>
      <c r="E37" s="762"/>
      <c r="F37" s="762"/>
      <c r="G37" s="762"/>
      <c r="H37" s="762"/>
      <c r="I37" s="762"/>
      <c r="J37" s="762"/>
      <c r="K37" s="762"/>
      <c r="L37" s="762"/>
      <c r="M37" s="762"/>
      <c r="N37" s="762"/>
      <c r="O37" s="762"/>
      <c r="P37" s="762"/>
      <c r="Q37" s="762"/>
    </row>
    <row r="38" spans="2:58" ht="12" customHeight="1" x14ac:dyDescent="0.25">
      <c r="B38" s="772" t="s">
        <v>840</v>
      </c>
      <c r="C38" s="752"/>
      <c r="D38" s="752"/>
      <c r="E38" s="752"/>
      <c r="F38" s="752"/>
      <c r="G38" s="752"/>
      <c r="H38" s="752"/>
      <c r="I38" s="752"/>
      <c r="J38" s="752"/>
      <c r="K38" s="752"/>
      <c r="L38" s="752"/>
      <c r="M38" s="752"/>
      <c r="N38" s="752"/>
      <c r="O38" s="752"/>
      <c r="P38" s="752"/>
      <c r="Q38" s="752"/>
    </row>
    <row r="39" spans="2:58" ht="12" customHeight="1" x14ac:dyDescent="0.25">
      <c r="B39" s="758" t="s">
        <v>824</v>
      </c>
      <c r="C39" s="759"/>
      <c r="D39" s="759"/>
      <c r="E39" s="759"/>
      <c r="F39" s="759"/>
      <c r="G39" s="759"/>
      <c r="H39" s="759"/>
      <c r="I39" s="759"/>
      <c r="J39" s="759"/>
      <c r="K39" s="759"/>
      <c r="L39" s="759"/>
      <c r="M39" s="759"/>
      <c r="N39" s="759"/>
      <c r="O39" s="759"/>
      <c r="P39" s="759"/>
      <c r="Q39" s="752"/>
    </row>
    <row r="40" spans="2:58" ht="12" customHeight="1" x14ac:dyDescent="0.25">
      <c r="B40" s="764" t="s">
        <v>1349</v>
      </c>
      <c r="C40" s="752"/>
      <c r="D40" s="752"/>
      <c r="E40" s="752"/>
      <c r="F40" s="752"/>
      <c r="G40" s="752"/>
      <c r="H40" s="752"/>
      <c r="I40" s="752"/>
      <c r="J40" s="752"/>
      <c r="K40" s="752"/>
      <c r="L40" s="752"/>
      <c r="M40" s="752"/>
      <c r="N40" s="752"/>
      <c r="O40" s="752"/>
      <c r="P40" s="752"/>
      <c r="Q40" s="752"/>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E5" activePane="bottomRight" state="frozen"/>
      <selection activeCell="BF63" sqref="BF63"/>
      <selection pane="topRight" activeCell="BF63" sqref="BF63"/>
      <selection pane="bottomLeft" activeCell="BF63" sqref="BF63"/>
      <selection pane="bottomRight" activeCell="AT15" sqref="AT15"/>
    </sheetView>
  </sheetViews>
  <sheetFormatPr defaultColWidth="9.54296875" defaultRowHeight="10.5" x14ac:dyDescent="0.25"/>
  <cols>
    <col min="1" max="1" width="14.54296875" style="69" customWidth="1"/>
    <col min="2" max="2" width="40" style="46" customWidth="1"/>
    <col min="3" max="50" width="6.54296875" style="46" customWidth="1"/>
    <col min="51" max="55" width="6.54296875" style="366" customWidth="1"/>
    <col min="56" max="58" width="6.54296875" style="583" customWidth="1"/>
    <col min="59" max="62" width="6.54296875" style="366" customWidth="1"/>
    <col min="63" max="74" width="6.54296875" style="46" customWidth="1"/>
    <col min="75" max="16384" width="9.54296875" style="46"/>
  </cols>
  <sheetData>
    <row r="1" spans="1:74" ht="13.4" customHeight="1" x14ac:dyDescent="0.3">
      <c r="A1" s="734" t="s">
        <v>785</v>
      </c>
      <c r="B1" s="789" t="s">
        <v>887</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274"/>
    </row>
    <row r="2" spans="1:74" ht="12.5" x14ac:dyDescent="0.25">
      <c r="A2" s="735"/>
      <c r="B2" s="485" t="str">
        <f>"U.S. Energy Information Administration  |  Short-Term Energy Outlook  - "&amp;Dates!D1</f>
        <v>U.S. Energy Information Administration  |  Short-Term Energy Outlook  - February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74"/>
    </row>
    <row r="3" spans="1:74" s="12" customFormat="1" ht="13" x14ac:dyDescent="0.3">
      <c r="A3" s="730" t="s">
        <v>1397</v>
      </c>
      <c r="B3" s="14"/>
      <c r="C3" s="738">
        <f>Dates!D3</f>
        <v>2019</v>
      </c>
      <c r="D3" s="739"/>
      <c r="E3" s="739"/>
      <c r="F3" s="739"/>
      <c r="G3" s="739"/>
      <c r="H3" s="739"/>
      <c r="I3" s="739"/>
      <c r="J3" s="739"/>
      <c r="K3" s="739"/>
      <c r="L3" s="739"/>
      <c r="M3" s="739"/>
      <c r="N3" s="740"/>
      <c r="O3" s="738">
        <f>C3+1</f>
        <v>2020</v>
      </c>
      <c r="P3" s="741"/>
      <c r="Q3" s="741"/>
      <c r="R3" s="741"/>
      <c r="S3" s="741"/>
      <c r="T3" s="741"/>
      <c r="U3" s="741"/>
      <c r="V3" s="741"/>
      <c r="W3" s="741"/>
      <c r="X3" s="739"/>
      <c r="Y3" s="739"/>
      <c r="Z3" s="740"/>
      <c r="AA3" s="742">
        <f>O3+1</f>
        <v>2021</v>
      </c>
      <c r="AB3" s="739"/>
      <c r="AC3" s="739"/>
      <c r="AD3" s="739"/>
      <c r="AE3" s="739"/>
      <c r="AF3" s="739"/>
      <c r="AG3" s="739"/>
      <c r="AH3" s="739"/>
      <c r="AI3" s="739"/>
      <c r="AJ3" s="739"/>
      <c r="AK3" s="739"/>
      <c r="AL3" s="740"/>
      <c r="AM3" s="742">
        <f>AA3+1</f>
        <v>2022</v>
      </c>
      <c r="AN3" s="739"/>
      <c r="AO3" s="739"/>
      <c r="AP3" s="739"/>
      <c r="AQ3" s="739"/>
      <c r="AR3" s="739"/>
      <c r="AS3" s="739"/>
      <c r="AT3" s="739"/>
      <c r="AU3" s="739"/>
      <c r="AV3" s="739"/>
      <c r="AW3" s="739"/>
      <c r="AX3" s="740"/>
      <c r="AY3" s="742">
        <f>AM3+1</f>
        <v>2023</v>
      </c>
      <c r="AZ3" s="743"/>
      <c r="BA3" s="743"/>
      <c r="BB3" s="743"/>
      <c r="BC3" s="743"/>
      <c r="BD3" s="743"/>
      <c r="BE3" s="743"/>
      <c r="BF3" s="743"/>
      <c r="BG3" s="743"/>
      <c r="BH3" s="743"/>
      <c r="BI3" s="743"/>
      <c r="BJ3" s="744"/>
      <c r="BK3" s="742">
        <f>AY3+1</f>
        <v>2024</v>
      </c>
      <c r="BL3" s="739"/>
      <c r="BM3" s="739"/>
      <c r="BN3" s="739"/>
      <c r="BO3" s="739"/>
      <c r="BP3" s="739"/>
      <c r="BQ3" s="739"/>
      <c r="BR3" s="739"/>
      <c r="BS3" s="739"/>
      <c r="BT3" s="739"/>
      <c r="BU3" s="739"/>
      <c r="BV3" s="740"/>
    </row>
    <row r="4" spans="1:74" s="12" customFormat="1" x14ac:dyDescent="0.25">
      <c r="A4" s="731" t="str">
        <f>Dates!$D$2</f>
        <v>Thursday February 2, 2023</v>
      </c>
      <c r="B4" s="16"/>
      <c r="C4" s="17" t="s">
        <v>463</v>
      </c>
      <c r="D4" s="17" t="s">
        <v>464</v>
      </c>
      <c r="E4" s="17" t="s">
        <v>465</v>
      </c>
      <c r="F4" s="17" t="s">
        <v>466</v>
      </c>
      <c r="G4" s="17" t="s">
        <v>467</v>
      </c>
      <c r="H4" s="17" t="s">
        <v>468</v>
      </c>
      <c r="I4" s="17" t="s">
        <v>469</v>
      </c>
      <c r="J4" s="17" t="s">
        <v>470</v>
      </c>
      <c r="K4" s="17" t="s">
        <v>471</v>
      </c>
      <c r="L4" s="17" t="s">
        <v>472</v>
      </c>
      <c r="M4" s="17" t="s">
        <v>473</v>
      </c>
      <c r="N4" s="17" t="s">
        <v>474</v>
      </c>
      <c r="O4" s="17" t="s">
        <v>463</v>
      </c>
      <c r="P4" s="17" t="s">
        <v>464</v>
      </c>
      <c r="Q4" s="17" t="s">
        <v>465</v>
      </c>
      <c r="R4" s="17" t="s">
        <v>466</v>
      </c>
      <c r="S4" s="17" t="s">
        <v>467</v>
      </c>
      <c r="T4" s="17" t="s">
        <v>468</v>
      </c>
      <c r="U4" s="17" t="s">
        <v>469</v>
      </c>
      <c r="V4" s="17" t="s">
        <v>470</v>
      </c>
      <c r="W4" s="17" t="s">
        <v>471</v>
      </c>
      <c r="X4" s="17" t="s">
        <v>472</v>
      </c>
      <c r="Y4" s="17" t="s">
        <v>473</v>
      </c>
      <c r="Z4" s="17" t="s">
        <v>474</v>
      </c>
      <c r="AA4" s="17" t="s">
        <v>463</v>
      </c>
      <c r="AB4" s="17" t="s">
        <v>464</v>
      </c>
      <c r="AC4" s="17" t="s">
        <v>465</v>
      </c>
      <c r="AD4" s="17" t="s">
        <v>466</v>
      </c>
      <c r="AE4" s="17" t="s">
        <v>467</v>
      </c>
      <c r="AF4" s="17" t="s">
        <v>468</v>
      </c>
      <c r="AG4" s="17" t="s">
        <v>469</v>
      </c>
      <c r="AH4" s="17" t="s">
        <v>470</v>
      </c>
      <c r="AI4" s="17" t="s">
        <v>471</v>
      </c>
      <c r="AJ4" s="17" t="s">
        <v>472</v>
      </c>
      <c r="AK4" s="17" t="s">
        <v>473</v>
      </c>
      <c r="AL4" s="17" t="s">
        <v>474</v>
      </c>
      <c r="AM4" s="17" t="s">
        <v>463</v>
      </c>
      <c r="AN4" s="17" t="s">
        <v>464</v>
      </c>
      <c r="AO4" s="17" t="s">
        <v>465</v>
      </c>
      <c r="AP4" s="17" t="s">
        <v>466</v>
      </c>
      <c r="AQ4" s="17" t="s">
        <v>467</v>
      </c>
      <c r="AR4" s="17" t="s">
        <v>468</v>
      </c>
      <c r="AS4" s="17" t="s">
        <v>469</v>
      </c>
      <c r="AT4" s="17" t="s">
        <v>470</v>
      </c>
      <c r="AU4" s="17" t="s">
        <v>471</v>
      </c>
      <c r="AV4" s="17" t="s">
        <v>472</v>
      </c>
      <c r="AW4" s="17" t="s">
        <v>473</v>
      </c>
      <c r="AX4" s="17" t="s">
        <v>474</v>
      </c>
      <c r="AY4" s="17" t="s">
        <v>463</v>
      </c>
      <c r="AZ4" s="17" t="s">
        <v>464</v>
      </c>
      <c r="BA4" s="17" t="s">
        <v>465</v>
      </c>
      <c r="BB4" s="17" t="s">
        <v>466</v>
      </c>
      <c r="BC4" s="17" t="s">
        <v>467</v>
      </c>
      <c r="BD4" s="17" t="s">
        <v>468</v>
      </c>
      <c r="BE4" s="17" t="s">
        <v>469</v>
      </c>
      <c r="BF4" s="17" t="s">
        <v>470</v>
      </c>
      <c r="BG4" s="17" t="s">
        <v>471</v>
      </c>
      <c r="BH4" s="17" t="s">
        <v>472</v>
      </c>
      <c r="BI4" s="17" t="s">
        <v>473</v>
      </c>
      <c r="BJ4" s="17" t="s">
        <v>474</v>
      </c>
      <c r="BK4" s="17" t="s">
        <v>463</v>
      </c>
      <c r="BL4" s="17" t="s">
        <v>464</v>
      </c>
      <c r="BM4" s="17" t="s">
        <v>465</v>
      </c>
      <c r="BN4" s="17" t="s">
        <v>466</v>
      </c>
      <c r="BO4" s="17" t="s">
        <v>467</v>
      </c>
      <c r="BP4" s="17" t="s">
        <v>468</v>
      </c>
      <c r="BQ4" s="17" t="s">
        <v>469</v>
      </c>
      <c r="BR4" s="17" t="s">
        <v>470</v>
      </c>
      <c r="BS4" s="17" t="s">
        <v>471</v>
      </c>
      <c r="BT4" s="17" t="s">
        <v>472</v>
      </c>
      <c r="BU4" s="17" t="s">
        <v>473</v>
      </c>
      <c r="BV4" s="17" t="s">
        <v>474</v>
      </c>
    </row>
    <row r="5" spans="1:74" ht="11.15" customHeight="1" x14ac:dyDescent="0.25">
      <c r="A5" s="56"/>
      <c r="B5" s="58" t="s">
        <v>759</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385"/>
      <c r="AZ5" s="385"/>
      <c r="BA5" s="385"/>
      <c r="BB5" s="385"/>
      <c r="BC5" s="385"/>
      <c r="BD5" s="57"/>
      <c r="BE5" s="57"/>
      <c r="BF5" s="57"/>
      <c r="BG5" s="57"/>
      <c r="BH5" s="385"/>
      <c r="BI5" s="385"/>
      <c r="BJ5" s="385"/>
      <c r="BK5" s="385"/>
      <c r="BL5" s="385"/>
      <c r="BM5" s="385"/>
      <c r="BN5" s="385"/>
      <c r="BO5" s="385"/>
      <c r="BP5" s="385"/>
      <c r="BQ5" s="385"/>
      <c r="BR5" s="385"/>
      <c r="BS5" s="385"/>
      <c r="BT5" s="385"/>
      <c r="BU5" s="385"/>
      <c r="BV5" s="385"/>
    </row>
    <row r="6" spans="1:74" ht="11.15" customHeight="1" x14ac:dyDescent="0.25">
      <c r="A6" s="56"/>
      <c r="B6" s="43" t="s">
        <v>728</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669"/>
      <c r="AY6" s="669"/>
      <c r="AZ6" s="669"/>
      <c r="BA6" s="669"/>
      <c r="BB6" s="669"/>
      <c r="BC6" s="669"/>
      <c r="BD6" s="669"/>
      <c r="BE6" s="669"/>
      <c r="BF6" s="669"/>
      <c r="BG6" s="669"/>
      <c r="BH6" s="669"/>
      <c r="BI6" s="669"/>
      <c r="BJ6" s="669"/>
      <c r="BK6" s="669"/>
      <c r="BL6" s="669"/>
      <c r="BM6" s="669"/>
      <c r="BN6" s="669"/>
      <c r="BO6" s="669"/>
      <c r="BP6" s="669"/>
      <c r="BQ6" s="669"/>
      <c r="BR6" s="669"/>
      <c r="BS6" s="669"/>
      <c r="BT6" s="669"/>
      <c r="BU6" s="669"/>
      <c r="BV6" s="669"/>
    </row>
    <row r="7" spans="1:74" ht="11.15" customHeight="1" x14ac:dyDescent="0.25">
      <c r="A7" s="60" t="s">
        <v>490</v>
      </c>
      <c r="B7" s="171" t="s">
        <v>116</v>
      </c>
      <c r="C7" s="209">
        <v>11.86852</v>
      </c>
      <c r="D7" s="209">
        <v>11.67305</v>
      </c>
      <c r="E7" s="209">
        <v>11.912653000000001</v>
      </c>
      <c r="F7" s="209">
        <v>12.148593999999999</v>
      </c>
      <c r="G7" s="209">
        <v>12.153654</v>
      </c>
      <c r="H7" s="209">
        <v>12.218216</v>
      </c>
      <c r="I7" s="209">
        <v>11.902106</v>
      </c>
      <c r="J7" s="209">
        <v>12.486233</v>
      </c>
      <c r="K7" s="209">
        <v>12.590317000000001</v>
      </c>
      <c r="L7" s="209">
        <v>12.809474</v>
      </c>
      <c r="M7" s="209">
        <v>13.000325999999999</v>
      </c>
      <c r="N7" s="209">
        <v>12.977876</v>
      </c>
      <c r="O7" s="209">
        <v>12.852266</v>
      </c>
      <c r="P7" s="209">
        <v>12.842024</v>
      </c>
      <c r="Q7" s="209">
        <v>12.796559</v>
      </c>
      <c r="R7" s="209">
        <v>11.913743</v>
      </c>
      <c r="S7" s="209">
        <v>9.7130709999999993</v>
      </c>
      <c r="T7" s="209">
        <v>10.442492</v>
      </c>
      <c r="U7" s="209">
        <v>11.005948999999999</v>
      </c>
      <c r="V7" s="209">
        <v>10.576601</v>
      </c>
      <c r="W7" s="209">
        <v>10.920752999999999</v>
      </c>
      <c r="X7" s="209">
        <v>10.457432000000001</v>
      </c>
      <c r="Y7" s="209">
        <v>11.195551</v>
      </c>
      <c r="Z7" s="209">
        <v>11.1685</v>
      </c>
      <c r="AA7" s="209">
        <v>11.124063</v>
      </c>
      <c r="AB7" s="209">
        <v>9.9246739999999996</v>
      </c>
      <c r="AC7" s="209">
        <v>11.325869000000001</v>
      </c>
      <c r="AD7" s="209">
        <v>11.304722</v>
      </c>
      <c r="AE7" s="209">
        <v>11.355992000000001</v>
      </c>
      <c r="AF7" s="209">
        <v>11.356417</v>
      </c>
      <c r="AG7" s="209">
        <v>11.346985999999999</v>
      </c>
      <c r="AH7" s="209">
        <v>11.277405</v>
      </c>
      <c r="AI7" s="209">
        <v>10.917534</v>
      </c>
      <c r="AJ7" s="209">
        <v>11.568579</v>
      </c>
      <c r="AK7" s="209">
        <v>11.790051999999999</v>
      </c>
      <c r="AL7" s="209">
        <v>11.634403000000001</v>
      </c>
      <c r="AM7" s="209">
        <v>11.369338000000001</v>
      </c>
      <c r="AN7" s="209">
        <v>11.316119</v>
      </c>
      <c r="AO7" s="209">
        <v>11.700794999999999</v>
      </c>
      <c r="AP7" s="209">
        <v>11.668386999999999</v>
      </c>
      <c r="AQ7" s="209">
        <v>11.629127</v>
      </c>
      <c r="AR7" s="209">
        <v>11.797257</v>
      </c>
      <c r="AS7" s="209">
        <v>11.844011</v>
      </c>
      <c r="AT7" s="209">
        <v>12.002495</v>
      </c>
      <c r="AU7" s="209">
        <v>12.337327999999999</v>
      </c>
      <c r="AV7" s="209">
        <v>12.409634</v>
      </c>
      <c r="AW7" s="209">
        <v>12.374841999999999</v>
      </c>
      <c r="AX7" s="209">
        <v>12.295681524000001</v>
      </c>
      <c r="AY7" s="209">
        <v>12.374036440999999</v>
      </c>
      <c r="AZ7" s="298">
        <v>12.442869999999999</v>
      </c>
      <c r="BA7" s="298">
        <v>12.491250000000001</v>
      </c>
      <c r="BB7" s="298">
        <v>12.51323</v>
      </c>
      <c r="BC7" s="298">
        <v>12.44225</v>
      </c>
      <c r="BD7" s="298">
        <v>12.42862</v>
      </c>
      <c r="BE7" s="298">
        <v>12.461399999999999</v>
      </c>
      <c r="BF7" s="298">
        <v>12.504670000000001</v>
      </c>
      <c r="BG7" s="298">
        <v>12.51103</v>
      </c>
      <c r="BH7" s="298">
        <v>12.428419999999999</v>
      </c>
      <c r="BI7" s="298">
        <v>12.614800000000001</v>
      </c>
      <c r="BJ7" s="298">
        <v>12.63359</v>
      </c>
      <c r="BK7" s="298">
        <v>12.62401</v>
      </c>
      <c r="BL7" s="298">
        <v>12.628679999999999</v>
      </c>
      <c r="BM7" s="298">
        <v>12.64007</v>
      </c>
      <c r="BN7" s="298">
        <v>12.662660000000001</v>
      </c>
      <c r="BO7" s="298">
        <v>12.606590000000001</v>
      </c>
      <c r="BP7" s="298">
        <v>12.58324</v>
      </c>
      <c r="BQ7" s="298">
        <v>12.626239999999999</v>
      </c>
      <c r="BR7" s="298">
        <v>12.65662</v>
      </c>
      <c r="BS7" s="298">
        <v>12.658530000000001</v>
      </c>
      <c r="BT7" s="298">
        <v>12.567030000000001</v>
      </c>
      <c r="BU7" s="298">
        <v>12.737539999999999</v>
      </c>
      <c r="BV7" s="298">
        <v>12.80489</v>
      </c>
    </row>
    <row r="8" spans="1:74" ht="11.15" customHeight="1" x14ac:dyDescent="0.25">
      <c r="A8" s="60" t="s">
        <v>491</v>
      </c>
      <c r="B8" s="171" t="s">
        <v>385</v>
      </c>
      <c r="C8" s="209">
        <v>0.496226</v>
      </c>
      <c r="D8" s="209">
        <v>0.48759200000000003</v>
      </c>
      <c r="E8" s="209">
        <v>0.48107100000000003</v>
      </c>
      <c r="F8" s="209">
        <v>0.47547200000000001</v>
      </c>
      <c r="G8" s="209">
        <v>0.47444999999999998</v>
      </c>
      <c r="H8" s="209">
        <v>0.45476499999999997</v>
      </c>
      <c r="I8" s="209">
        <v>0.44849899999999998</v>
      </c>
      <c r="J8" s="209">
        <v>0.381745</v>
      </c>
      <c r="K8" s="209">
        <v>0.44939299999999999</v>
      </c>
      <c r="L8" s="209">
        <v>0.47478399999999998</v>
      </c>
      <c r="M8" s="209">
        <v>0.48411100000000001</v>
      </c>
      <c r="N8" s="209">
        <v>0.48136899999999999</v>
      </c>
      <c r="O8" s="209">
        <v>0.48244900000000002</v>
      </c>
      <c r="P8" s="209">
        <v>0.47666599999999998</v>
      </c>
      <c r="Q8" s="209">
        <v>0.469553</v>
      </c>
      <c r="R8" s="209">
        <v>0.46270299999999998</v>
      </c>
      <c r="S8" s="209">
        <v>0.40412100000000001</v>
      </c>
      <c r="T8" s="209">
        <v>0.36097499999999999</v>
      </c>
      <c r="U8" s="209">
        <v>0.44400499999999998</v>
      </c>
      <c r="V8" s="209">
        <v>0.44358199999999998</v>
      </c>
      <c r="W8" s="209">
        <v>0.44173499999999999</v>
      </c>
      <c r="X8" s="209">
        <v>0.45936100000000002</v>
      </c>
      <c r="Y8" s="209">
        <v>0.463976</v>
      </c>
      <c r="Z8" s="209">
        <v>0.46295999999999998</v>
      </c>
      <c r="AA8" s="209">
        <v>0.45829399999999998</v>
      </c>
      <c r="AB8" s="209">
        <v>0.45663999999999999</v>
      </c>
      <c r="AC8" s="209">
        <v>0.45331399999999999</v>
      </c>
      <c r="AD8" s="209">
        <v>0.44633299999999998</v>
      </c>
      <c r="AE8" s="209">
        <v>0.44333899999999998</v>
      </c>
      <c r="AF8" s="209">
        <v>0.439996</v>
      </c>
      <c r="AG8" s="209">
        <v>0.37998700000000002</v>
      </c>
      <c r="AH8" s="209">
        <v>0.40851500000000002</v>
      </c>
      <c r="AI8" s="209">
        <v>0.42968400000000001</v>
      </c>
      <c r="AJ8" s="209">
        <v>0.43696400000000002</v>
      </c>
      <c r="AK8" s="209">
        <v>0.445967</v>
      </c>
      <c r="AL8" s="209">
        <v>0.45112400000000002</v>
      </c>
      <c r="AM8" s="209">
        <v>0.44961499999999999</v>
      </c>
      <c r="AN8" s="209">
        <v>0.450264</v>
      </c>
      <c r="AO8" s="209">
        <v>0.43985099999999999</v>
      </c>
      <c r="AP8" s="209">
        <v>0.44152000000000002</v>
      </c>
      <c r="AQ8" s="209">
        <v>0.447268</v>
      </c>
      <c r="AR8" s="209">
        <v>0.418628</v>
      </c>
      <c r="AS8" s="209">
        <v>0.43156499999999998</v>
      </c>
      <c r="AT8" s="209">
        <v>0.41315099999999999</v>
      </c>
      <c r="AU8" s="209">
        <v>0.43018099999999998</v>
      </c>
      <c r="AV8" s="209">
        <v>0.43493900000000002</v>
      </c>
      <c r="AW8" s="209">
        <v>0.44468299999999999</v>
      </c>
      <c r="AX8" s="209">
        <v>0.45547016793</v>
      </c>
      <c r="AY8" s="209">
        <v>0.43861796591000002</v>
      </c>
      <c r="AZ8" s="298">
        <v>0.43350280011999998</v>
      </c>
      <c r="BA8" s="298">
        <v>0.42580395629000001</v>
      </c>
      <c r="BB8" s="298">
        <v>0.41793257984999999</v>
      </c>
      <c r="BC8" s="298">
        <v>0.33949405937999999</v>
      </c>
      <c r="BD8" s="298">
        <v>0.32731326437000002</v>
      </c>
      <c r="BE8" s="298">
        <v>0.34893682321000002</v>
      </c>
      <c r="BF8" s="298">
        <v>0.41069935242</v>
      </c>
      <c r="BG8" s="298">
        <v>0.40664536690999997</v>
      </c>
      <c r="BH8" s="298">
        <v>0.40674972610999999</v>
      </c>
      <c r="BI8" s="298">
        <v>0.41681758600000002</v>
      </c>
      <c r="BJ8" s="298">
        <v>0.41748618198999998</v>
      </c>
      <c r="BK8" s="298">
        <v>0.40016866707999998</v>
      </c>
      <c r="BL8" s="298">
        <v>0.39789069349</v>
      </c>
      <c r="BM8" s="298">
        <v>0.39532240042</v>
      </c>
      <c r="BN8" s="298">
        <v>0.39381149275999999</v>
      </c>
      <c r="BO8" s="298">
        <v>0.31626635373</v>
      </c>
      <c r="BP8" s="298">
        <v>0.29974452783</v>
      </c>
      <c r="BQ8" s="298">
        <v>0.32137224177000001</v>
      </c>
      <c r="BR8" s="298">
        <v>0.38502660276</v>
      </c>
      <c r="BS8" s="298">
        <v>0.38350627584000002</v>
      </c>
      <c r="BT8" s="298">
        <v>0.37949886283000001</v>
      </c>
      <c r="BU8" s="298">
        <v>0.38081955802</v>
      </c>
      <c r="BV8" s="298">
        <v>0.38029499748000001</v>
      </c>
    </row>
    <row r="9" spans="1:74" ht="11.15" customHeight="1" x14ac:dyDescent="0.25">
      <c r="A9" s="60" t="s">
        <v>492</v>
      </c>
      <c r="B9" s="171" t="s">
        <v>230</v>
      </c>
      <c r="C9" s="209">
        <v>1.917468</v>
      </c>
      <c r="D9" s="209">
        <v>1.7368699999999999</v>
      </c>
      <c r="E9" s="209">
        <v>1.925251</v>
      </c>
      <c r="F9" s="209">
        <v>1.9630559999999999</v>
      </c>
      <c r="G9" s="209">
        <v>1.913581</v>
      </c>
      <c r="H9" s="209">
        <v>1.9229149999999999</v>
      </c>
      <c r="I9" s="209">
        <v>1.5313110000000001</v>
      </c>
      <c r="J9" s="209">
        <v>2.0439259999999999</v>
      </c>
      <c r="K9" s="209">
        <v>1.915116</v>
      </c>
      <c r="L9" s="209">
        <v>1.9125000000000001</v>
      </c>
      <c r="M9" s="209">
        <v>1.99926</v>
      </c>
      <c r="N9" s="209">
        <v>1.9795700000000001</v>
      </c>
      <c r="O9" s="209">
        <v>1.9881120000000001</v>
      </c>
      <c r="P9" s="209">
        <v>1.9947250000000001</v>
      </c>
      <c r="Q9" s="209">
        <v>1.9763329999999999</v>
      </c>
      <c r="R9" s="209">
        <v>1.910512</v>
      </c>
      <c r="S9" s="209">
        <v>1.60453</v>
      </c>
      <c r="T9" s="209">
        <v>1.5585690000000001</v>
      </c>
      <c r="U9" s="209">
        <v>1.6566350000000001</v>
      </c>
      <c r="V9" s="209">
        <v>1.18964</v>
      </c>
      <c r="W9" s="209">
        <v>1.5359400000000001</v>
      </c>
      <c r="X9" s="209">
        <v>1.0649109999999999</v>
      </c>
      <c r="Y9" s="209">
        <v>1.722045</v>
      </c>
      <c r="Z9" s="209">
        <v>1.816821</v>
      </c>
      <c r="AA9" s="209">
        <v>1.810098</v>
      </c>
      <c r="AB9" s="209">
        <v>1.7948569999999999</v>
      </c>
      <c r="AC9" s="209">
        <v>1.878606</v>
      </c>
      <c r="AD9" s="209">
        <v>1.794551</v>
      </c>
      <c r="AE9" s="209">
        <v>1.816324</v>
      </c>
      <c r="AF9" s="209">
        <v>1.78346</v>
      </c>
      <c r="AG9" s="209">
        <v>1.848328</v>
      </c>
      <c r="AH9" s="209">
        <v>1.5487850000000001</v>
      </c>
      <c r="AI9" s="209">
        <v>1.060379</v>
      </c>
      <c r="AJ9" s="209">
        <v>1.6780090000000001</v>
      </c>
      <c r="AK9" s="209">
        <v>1.7719290000000001</v>
      </c>
      <c r="AL9" s="209">
        <v>1.6925110000000001</v>
      </c>
      <c r="AM9" s="209">
        <v>1.7084490000000001</v>
      </c>
      <c r="AN9" s="209">
        <v>1.615229</v>
      </c>
      <c r="AO9" s="209">
        <v>1.6910639999999999</v>
      </c>
      <c r="AP9" s="209">
        <v>1.7649049999999999</v>
      </c>
      <c r="AQ9" s="209">
        <v>1.5885339999999999</v>
      </c>
      <c r="AR9" s="209">
        <v>1.751401</v>
      </c>
      <c r="AS9" s="209">
        <v>1.7641500000000001</v>
      </c>
      <c r="AT9" s="209">
        <v>1.7828109999999999</v>
      </c>
      <c r="AU9" s="209">
        <v>1.8435900000000001</v>
      </c>
      <c r="AV9" s="209">
        <v>1.8243990000000001</v>
      </c>
      <c r="AW9" s="209">
        <v>1.8013159999999999</v>
      </c>
      <c r="AX9" s="209">
        <v>2.0214218216000002</v>
      </c>
      <c r="AY9" s="209">
        <v>2.0051308103999999</v>
      </c>
      <c r="AZ9" s="298">
        <v>1.989799093</v>
      </c>
      <c r="BA9" s="298">
        <v>1.9942011290999999</v>
      </c>
      <c r="BB9" s="298">
        <v>1.9806109681999999</v>
      </c>
      <c r="BC9" s="298">
        <v>1.9677203486999999</v>
      </c>
      <c r="BD9" s="298">
        <v>1.9245807361</v>
      </c>
      <c r="BE9" s="298">
        <v>1.9020355234999999</v>
      </c>
      <c r="BF9" s="298">
        <v>1.8426404965000001</v>
      </c>
      <c r="BG9" s="298">
        <v>1.8274619894999999</v>
      </c>
      <c r="BH9" s="298">
        <v>1.7264308723999999</v>
      </c>
      <c r="BI9" s="298">
        <v>1.9041478455</v>
      </c>
      <c r="BJ9" s="298">
        <v>1.9184537411</v>
      </c>
      <c r="BK9" s="298">
        <v>1.9140645279999999</v>
      </c>
      <c r="BL9" s="298">
        <v>1.9076936117000001</v>
      </c>
      <c r="BM9" s="298">
        <v>1.9034519552</v>
      </c>
      <c r="BN9" s="298">
        <v>1.9037821618999999</v>
      </c>
      <c r="BO9" s="298">
        <v>1.9000056422</v>
      </c>
      <c r="BP9" s="298">
        <v>1.8670721101000001</v>
      </c>
      <c r="BQ9" s="298">
        <v>1.8652826336999999</v>
      </c>
      <c r="BR9" s="298">
        <v>1.8161389207</v>
      </c>
      <c r="BS9" s="298">
        <v>1.8055798397</v>
      </c>
      <c r="BT9" s="298">
        <v>1.7099994731999999</v>
      </c>
      <c r="BU9" s="298">
        <v>1.8793915572</v>
      </c>
      <c r="BV9" s="298">
        <v>1.9581762820999999</v>
      </c>
    </row>
    <row r="10" spans="1:74" ht="11.15" customHeight="1" x14ac:dyDescent="0.25">
      <c r="A10" s="60" t="s">
        <v>493</v>
      </c>
      <c r="B10" s="171" t="s">
        <v>115</v>
      </c>
      <c r="C10" s="209">
        <v>9.4548260000000006</v>
      </c>
      <c r="D10" s="209">
        <v>9.4485880000000009</v>
      </c>
      <c r="E10" s="209">
        <v>9.5063309999999994</v>
      </c>
      <c r="F10" s="209">
        <v>9.7100659999999994</v>
      </c>
      <c r="G10" s="209">
        <v>9.7656229999999997</v>
      </c>
      <c r="H10" s="209">
        <v>9.8405360000000002</v>
      </c>
      <c r="I10" s="209">
        <v>9.9222959999999993</v>
      </c>
      <c r="J10" s="209">
        <v>10.060561999999999</v>
      </c>
      <c r="K10" s="209">
        <v>10.225808000000001</v>
      </c>
      <c r="L10" s="209">
        <v>10.422190000000001</v>
      </c>
      <c r="M10" s="209">
        <v>10.516954999999999</v>
      </c>
      <c r="N10" s="209">
        <v>10.516937</v>
      </c>
      <c r="O10" s="209">
        <v>10.381705</v>
      </c>
      <c r="P10" s="209">
        <v>10.370633</v>
      </c>
      <c r="Q10" s="209">
        <v>10.350673</v>
      </c>
      <c r="R10" s="209">
        <v>9.5405280000000001</v>
      </c>
      <c r="S10" s="209">
        <v>7.7044199999999998</v>
      </c>
      <c r="T10" s="209">
        <v>8.5229479999999995</v>
      </c>
      <c r="U10" s="209">
        <v>8.9053090000000008</v>
      </c>
      <c r="V10" s="209">
        <v>8.9433790000000002</v>
      </c>
      <c r="W10" s="209">
        <v>8.9430779999999999</v>
      </c>
      <c r="X10" s="209">
        <v>8.9331600000000009</v>
      </c>
      <c r="Y10" s="209">
        <v>9.0095299999999998</v>
      </c>
      <c r="Z10" s="209">
        <v>8.888719</v>
      </c>
      <c r="AA10" s="209">
        <v>8.8556709999999992</v>
      </c>
      <c r="AB10" s="209">
        <v>7.6731769999999999</v>
      </c>
      <c r="AC10" s="209">
        <v>8.9939490000000006</v>
      </c>
      <c r="AD10" s="209">
        <v>9.0638380000000005</v>
      </c>
      <c r="AE10" s="209">
        <v>9.0963290000000008</v>
      </c>
      <c r="AF10" s="209">
        <v>9.1329609999999999</v>
      </c>
      <c r="AG10" s="209">
        <v>9.1186710000000009</v>
      </c>
      <c r="AH10" s="209">
        <v>9.3201049999999999</v>
      </c>
      <c r="AI10" s="209">
        <v>9.4274710000000006</v>
      </c>
      <c r="AJ10" s="209">
        <v>9.4536060000000006</v>
      </c>
      <c r="AK10" s="209">
        <v>9.5721559999999997</v>
      </c>
      <c r="AL10" s="209">
        <v>9.4907679999999992</v>
      </c>
      <c r="AM10" s="209">
        <v>9.2112739999999995</v>
      </c>
      <c r="AN10" s="209">
        <v>9.2506260000000005</v>
      </c>
      <c r="AO10" s="209">
        <v>9.5698799999999995</v>
      </c>
      <c r="AP10" s="209">
        <v>9.4619619999999998</v>
      </c>
      <c r="AQ10" s="209">
        <v>9.5933250000000001</v>
      </c>
      <c r="AR10" s="209">
        <v>9.6272280000000006</v>
      </c>
      <c r="AS10" s="209">
        <v>9.6482960000000002</v>
      </c>
      <c r="AT10" s="209">
        <v>9.8065329999999999</v>
      </c>
      <c r="AU10" s="209">
        <v>10.063556999999999</v>
      </c>
      <c r="AV10" s="209">
        <v>10.150296000000001</v>
      </c>
      <c r="AW10" s="209">
        <v>10.128843</v>
      </c>
      <c r="AX10" s="209">
        <v>9.8187895342000004</v>
      </c>
      <c r="AY10" s="209">
        <v>9.9302876650999998</v>
      </c>
      <c r="AZ10" s="298">
        <v>10.019569393999999</v>
      </c>
      <c r="BA10" s="298">
        <v>10.071248741</v>
      </c>
      <c r="BB10" s="298">
        <v>10.114686631</v>
      </c>
      <c r="BC10" s="298">
        <v>10.135036892</v>
      </c>
      <c r="BD10" s="298">
        <v>10.176730872</v>
      </c>
      <c r="BE10" s="298">
        <v>10.210423704</v>
      </c>
      <c r="BF10" s="298">
        <v>10.251329334999999</v>
      </c>
      <c r="BG10" s="298">
        <v>10.276922182</v>
      </c>
      <c r="BH10" s="298">
        <v>10.295243783</v>
      </c>
      <c r="BI10" s="298">
        <v>10.293831820999999</v>
      </c>
      <c r="BJ10" s="298">
        <v>10.297649809999999</v>
      </c>
      <c r="BK10" s="298">
        <v>10.309773989</v>
      </c>
      <c r="BL10" s="298">
        <v>10.323093653999999</v>
      </c>
      <c r="BM10" s="298">
        <v>10.341292817999999</v>
      </c>
      <c r="BN10" s="298">
        <v>10.365068043000001</v>
      </c>
      <c r="BO10" s="298">
        <v>10.390317396</v>
      </c>
      <c r="BP10" s="298">
        <v>10.416422953</v>
      </c>
      <c r="BQ10" s="298">
        <v>10.439583337</v>
      </c>
      <c r="BR10" s="298">
        <v>10.455455217000001</v>
      </c>
      <c r="BS10" s="298">
        <v>10.469446409</v>
      </c>
      <c r="BT10" s="298">
        <v>10.477527121</v>
      </c>
      <c r="BU10" s="298">
        <v>10.477329479</v>
      </c>
      <c r="BV10" s="298">
        <v>10.466418127000001</v>
      </c>
    </row>
    <row r="11" spans="1:74" ht="11.15" customHeight="1" x14ac:dyDescent="0.25">
      <c r="A11" s="60" t="s">
        <v>725</v>
      </c>
      <c r="B11" s="171" t="s">
        <v>117</v>
      </c>
      <c r="C11" s="209">
        <v>4.9153419999999999</v>
      </c>
      <c r="D11" s="209">
        <v>3.7550110000000001</v>
      </c>
      <c r="E11" s="209">
        <v>4.1100700000000003</v>
      </c>
      <c r="F11" s="209">
        <v>4.0878839999999999</v>
      </c>
      <c r="G11" s="209">
        <v>4.1950570000000003</v>
      </c>
      <c r="H11" s="209">
        <v>4.0522790000000004</v>
      </c>
      <c r="I11" s="209">
        <v>4.232246</v>
      </c>
      <c r="J11" s="209">
        <v>4.1892469999999999</v>
      </c>
      <c r="K11" s="209">
        <v>3.3901720000000002</v>
      </c>
      <c r="L11" s="209">
        <v>2.8297590000000001</v>
      </c>
      <c r="M11" s="209">
        <v>2.737447</v>
      </c>
      <c r="N11" s="209">
        <v>3.2964319999999998</v>
      </c>
      <c r="O11" s="209">
        <v>3.0230760000000001</v>
      </c>
      <c r="P11" s="209">
        <v>2.982148</v>
      </c>
      <c r="Q11" s="209">
        <v>2.6708349999999998</v>
      </c>
      <c r="R11" s="209">
        <v>2.6369150000000001</v>
      </c>
      <c r="S11" s="209">
        <v>2.909678</v>
      </c>
      <c r="T11" s="209">
        <v>3.6455860000000002</v>
      </c>
      <c r="U11" s="209">
        <v>2.563088</v>
      </c>
      <c r="V11" s="209">
        <v>2.0084689999999998</v>
      </c>
      <c r="W11" s="209">
        <v>2.1329419999999999</v>
      </c>
      <c r="X11" s="209">
        <v>2.354301</v>
      </c>
      <c r="Y11" s="209">
        <v>2.7840889999999998</v>
      </c>
      <c r="Z11" s="209">
        <v>2.356258</v>
      </c>
      <c r="AA11" s="209">
        <v>2.61416</v>
      </c>
      <c r="AB11" s="209">
        <v>3.023647</v>
      </c>
      <c r="AC11" s="209">
        <v>3.0111910000000002</v>
      </c>
      <c r="AD11" s="209">
        <v>2.6442649999999999</v>
      </c>
      <c r="AE11" s="209">
        <v>2.9932609999999999</v>
      </c>
      <c r="AF11" s="209">
        <v>3.1933950000000002</v>
      </c>
      <c r="AG11" s="209">
        <v>3.6939479999999998</v>
      </c>
      <c r="AH11" s="209">
        <v>3.2441450000000001</v>
      </c>
      <c r="AI11" s="209">
        <v>3.991622</v>
      </c>
      <c r="AJ11" s="209">
        <v>3.1922000000000001</v>
      </c>
      <c r="AK11" s="209">
        <v>3.19713</v>
      </c>
      <c r="AL11" s="209">
        <v>3.015787</v>
      </c>
      <c r="AM11" s="209">
        <v>3.0359159999999998</v>
      </c>
      <c r="AN11" s="209">
        <v>2.8453789999999999</v>
      </c>
      <c r="AO11" s="209">
        <v>3.096781</v>
      </c>
      <c r="AP11" s="209">
        <v>2.8197540000000001</v>
      </c>
      <c r="AQ11" s="209">
        <v>2.7207330000000001</v>
      </c>
      <c r="AR11" s="209">
        <v>2.9013900000000001</v>
      </c>
      <c r="AS11" s="209">
        <v>2.808195</v>
      </c>
      <c r="AT11" s="209">
        <v>2.6773370000000001</v>
      </c>
      <c r="AU11" s="209">
        <v>2.762759</v>
      </c>
      <c r="AV11" s="209">
        <v>2.0908479999999998</v>
      </c>
      <c r="AW11" s="209">
        <v>2.2009340000000002</v>
      </c>
      <c r="AX11" s="209">
        <v>2.2297419354999999</v>
      </c>
      <c r="AY11" s="209">
        <v>2.9562485484000001</v>
      </c>
      <c r="AZ11" s="298">
        <v>2.4772539999999998</v>
      </c>
      <c r="BA11" s="298">
        <v>2.9299200000000001</v>
      </c>
      <c r="BB11" s="298">
        <v>2.9441929999999998</v>
      </c>
      <c r="BC11" s="298">
        <v>3.2906909999999998</v>
      </c>
      <c r="BD11" s="298">
        <v>3.619526</v>
      </c>
      <c r="BE11" s="298">
        <v>3.5045649999999999</v>
      </c>
      <c r="BF11" s="298">
        <v>3.500813</v>
      </c>
      <c r="BG11" s="298">
        <v>3.5111219999999999</v>
      </c>
      <c r="BH11" s="298">
        <v>3.457125</v>
      </c>
      <c r="BI11" s="298">
        <v>3.2726570000000001</v>
      </c>
      <c r="BJ11" s="298">
        <v>3.1090409999999999</v>
      </c>
      <c r="BK11" s="298">
        <v>2.6953930000000001</v>
      </c>
      <c r="BL11" s="298">
        <v>2.6356489999999999</v>
      </c>
      <c r="BM11" s="298">
        <v>3.3570280000000001</v>
      </c>
      <c r="BN11" s="298">
        <v>3.0230610000000002</v>
      </c>
      <c r="BO11" s="298">
        <v>2.8639519999999998</v>
      </c>
      <c r="BP11" s="298">
        <v>3.1913279999999999</v>
      </c>
      <c r="BQ11" s="298">
        <v>3.1503670000000001</v>
      </c>
      <c r="BR11" s="298">
        <v>3.3263530000000001</v>
      </c>
      <c r="BS11" s="298">
        <v>3.2725759999999999</v>
      </c>
      <c r="BT11" s="298">
        <v>3.073</v>
      </c>
      <c r="BU11" s="298">
        <v>2.994256</v>
      </c>
      <c r="BV11" s="298">
        <v>2.5479400000000001</v>
      </c>
    </row>
    <row r="12" spans="1:74" ht="11.15" customHeight="1" x14ac:dyDescent="0.25">
      <c r="A12" s="60" t="s">
        <v>727</v>
      </c>
      <c r="B12" s="171" t="s">
        <v>121</v>
      </c>
      <c r="C12" s="209">
        <v>0</v>
      </c>
      <c r="D12" s="209">
        <v>4.6428571429000002E-4</v>
      </c>
      <c r="E12" s="209">
        <v>0</v>
      </c>
      <c r="F12" s="209">
        <v>1.7933333332999998E-2</v>
      </c>
      <c r="G12" s="209">
        <v>0.12161290323</v>
      </c>
      <c r="H12" s="209">
        <v>0</v>
      </c>
      <c r="I12" s="209">
        <v>0</v>
      </c>
      <c r="J12" s="209">
        <v>0</v>
      </c>
      <c r="K12" s="209">
        <v>0</v>
      </c>
      <c r="L12" s="209">
        <v>0.11822580645</v>
      </c>
      <c r="M12" s="209">
        <v>0.20619999999999999</v>
      </c>
      <c r="N12" s="209">
        <v>0</v>
      </c>
      <c r="O12" s="209">
        <v>0</v>
      </c>
      <c r="P12" s="209">
        <v>0</v>
      </c>
      <c r="Q12" s="209">
        <v>0</v>
      </c>
      <c r="R12" s="209">
        <v>-9.5299999999999996E-2</v>
      </c>
      <c r="S12" s="209">
        <v>-0.33870967742000002</v>
      </c>
      <c r="T12" s="209">
        <v>-0.25656666667</v>
      </c>
      <c r="U12" s="209">
        <v>-3.7741935483999998E-3</v>
      </c>
      <c r="V12" s="209">
        <v>0.27774193547999998</v>
      </c>
      <c r="W12" s="209">
        <v>0.17813333333</v>
      </c>
      <c r="X12" s="209">
        <v>0.11709677419</v>
      </c>
      <c r="Y12" s="209">
        <v>1.5699999999999999E-2</v>
      </c>
      <c r="Z12" s="209">
        <v>-3.2258064515E-5</v>
      </c>
      <c r="AA12" s="209">
        <v>3.2258064515E-5</v>
      </c>
      <c r="AB12" s="209">
        <v>1.1142857143E-2</v>
      </c>
      <c r="AC12" s="209">
        <v>-3.2258064515E-5</v>
      </c>
      <c r="AD12" s="209">
        <v>0.14486666667</v>
      </c>
      <c r="AE12" s="209">
        <v>0.18848387096999999</v>
      </c>
      <c r="AF12" s="209">
        <v>0.20936666667000001</v>
      </c>
      <c r="AG12" s="209">
        <v>6.4516129031E-5</v>
      </c>
      <c r="AH12" s="209">
        <v>0</v>
      </c>
      <c r="AI12" s="209">
        <v>0.1178</v>
      </c>
      <c r="AJ12" s="209">
        <v>0.22974193547999999</v>
      </c>
      <c r="AK12" s="209">
        <v>0.30596666667</v>
      </c>
      <c r="AL12" s="209">
        <v>0.25112903226</v>
      </c>
      <c r="AM12" s="209">
        <v>0.17306451613000001</v>
      </c>
      <c r="AN12" s="209">
        <v>0.33732142857000003</v>
      </c>
      <c r="AO12" s="209">
        <v>0.41325806452000002</v>
      </c>
      <c r="AP12" s="209">
        <v>0.60650000000000004</v>
      </c>
      <c r="AQ12" s="209">
        <v>0.79861290323</v>
      </c>
      <c r="AR12" s="209">
        <v>0.99283333333000001</v>
      </c>
      <c r="AS12" s="209">
        <v>0.81670967742</v>
      </c>
      <c r="AT12" s="209">
        <v>0.74029032258000005</v>
      </c>
      <c r="AU12" s="209">
        <v>0.95546666667000002</v>
      </c>
      <c r="AV12" s="209">
        <v>0.57496774194</v>
      </c>
      <c r="AW12" s="209">
        <v>0.33833333332999999</v>
      </c>
      <c r="AX12" s="209">
        <v>0.52476036865999998</v>
      </c>
      <c r="AY12" s="209">
        <v>2.4292899327999998E-2</v>
      </c>
      <c r="AZ12" s="298">
        <v>0</v>
      </c>
      <c r="BA12" s="298">
        <v>0.13225809999999999</v>
      </c>
      <c r="BB12" s="298">
        <v>0.14000000000000001</v>
      </c>
      <c r="BC12" s="298">
        <v>0.13548389999999999</v>
      </c>
      <c r="BD12" s="298">
        <v>0.1733333</v>
      </c>
      <c r="BE12" s="298">
        <v>0.13548389999999999</v>
      </c>
      <c r="BF12" s="298">
        <v>0</v>
      </c>
      <c r="BG12" s="298">
        <v>0</v>
      </c>
      <c r="BH12" s="298">
        <v>0</v>
      </c>
      <c r="BI12" s="298">
        <v>0</v>
      </c>
      <c r="BJ12" s="298">
        <v>0</v>
      </c>
      <c r="BK12" s="298">
        <v>-6.4516100000000007E-2</v>
      </c>
      <c r="BL12" s="298">
        <v>-7.1428599999999995E-2</v>
      </c>
      <c r="BM12" s="298">
        <v>-6.4516100000000007E-2</v>
      </c>
      <c r="BN12" s="298">
        <v>-6.6666699999999995E-2</v>
      </c>
      <c r="BO12" s="298">
        <v>-6.4516100000000007E-2</v>
      </c>
      <c r="BP12" s="298">
        <v>-6.6666699999999995E-2</v>
      </c>
      <c r="BQ12" s="298">
        <v>-6.4516100000000007E-2</v>
      </c>
      <c r="BR12" s="298">
        <v>-6.4516100000000007E-2</v>
      </c>
      <c r="BS12" s="298">
        <v>-6.6666699999999995E-2</v>
      </c>
      <c r="BT12" s="298">
        <v>-6.4516100000000007E-2</v>
      </c>
      <c r="BU12" s="298">
        <v>-6.6666699999999995E-2</v>
      </c>
      <c r="BV12" s="298">
        <v>-6.4516100000000007E-2</v>
      </c>
    </row>
    <row r="13" spans="1:74" ht="11.15" customHeight="1" x14ac:dyDescent="0.25">
      <c r="A13" s="60" t="s">
        <v>726</v>
      </c>
      <c r="B13" s="171" t="s">
        <v>386</v>
      </c>
      <c r="C13" s="209">
        <v>-0.20874193548</v>
      </c>
      <c r="D13" s="209">
        <v>-9.6000000000000002E-2</v>
      </c>
      <c r="E13" s="209">
        <v>-0.23322580644999999</v>
      </c>
      <c r="F13" s="209">
        <v>-0.36373333333000002</v>
      </c>
      <c r="G13" s="209">
        <v>-0.36525806451999998</v>
      </c>
      <c r="H13" s="209">
        <v>0.58930000000000005</v>
      </c>
      <c r="I13" s="209">
        <v>0.70509677419000005</v>
      </c>
      <c r="J13" s="209">
        <v>0.37</v>
      </c>
      <c r="K13" s="209">
        <v>0.15013333333000001</v>
      </c>
      <c r="L13" s="209">
        <v>-0.57267741935000005</v>
      </c>
      <c r="M13" s="209">
        <v>-8.4000000000000005E-2</v>
      </c>
      <c r="N13" s="209">
        <v>0.42306451613000001</v>
      </c>
      <c r="O13" s="209">
        <v>-0.24132258065000001</v>
      </c>
      <c r="P13" s="209">
        <v>-0.42448275862000001</v>
      </c>
      <c r="Q13" s="209">
        <v>-0.99283870967999999</v>
      </c>
      <c r="R13" s="209">
        <v>-1.5231333332999999</v>
      </c>
      <c r="S13" s="209">
        <v>0.24006451612999999</v>
      </c>
      <c r="T13" s="209">
        <v>-0.36880000000000002</v>
      </c>
      <c r="U13" s="209">
        <v>0.40429032257999997</v>
      </c>
      <c r="V13" s="209">
        <v>0.50725806452</v>
      </c>
      <c r="W13" s="209">
        <v>0.2225</v>
      </c>
      <c r="X13" s="209">
        <v>0.12264516129</v>
      </c>
      <c r="Y13" s="209">
        <v>-0.22766666666999999</v>
      </c>
      <c r="Z13" s="209">
        <v>0.49293548387000002</v>
      </c>
      <c r="AA13" s="209">
        <v>0.29683870967999998</v>
      </c>
      <c r="AB13" s="209">
        <v>-0.62882142857000001</v>
      </c>
      <c r="AC13" s="209">
        <v>-0.27703225805999998</v>
      </c>
      <c r="AD13" s="209">
        <v>0.44353333333</v>
      </c>
      <c r="AE13" s="209">
        <v>0.39283870968000001</v>
      </c>
      <c r="AF13" s="209">
        <v>0.96240000000000003</v>
      </c>
      <c r="AG13" s="209">
        <v>0.30203225806</v>
      </c>
      <c r="AH13" s="209">
        <v>0.55548387096999996</v>
      </c>
      <c r="AI13" s="209">
        <v>3.9399999999999998E-2</v>
      </c>
      <c r="AJ13" s="209">
        <v>-0.52377419354999999</v>
      </c>
      <c r="AK13" s="209">
        <v>0.10643333333</v>
      </c>
      <c r="AL13" s="209">
        <v>0.39364516128999999</v>
      </c>
      <c r="AM13" s="209">
        <v>0.22293548387000001</v>
      </c>
      <c r="AN13" s="209">
        <v>0.18371428571000001</v>
      </c>
      <c r="AO13" s="209">
        <v>-0.16970967742000001</v>
      </c>
      <c r="AP13" s="209">
        <v>-0.15753333333</v>
      </c>
      <c r="AQ13" s="209">
        <v>0.15632258064999999</v>
      </c>
      <c r="AR13" s="209">
        <v>-0.10773333333</v>
      </c>
      <c r="AS13" s="209">
        <v>-0.21651612903</v>
      </c>
      <c r="AT13" s="209">
        <v>0.14425806452000001</v>
      </c>
      <c r="AU13" s="209">
        <v>-0.30226666667000002</v>
      </c>
      <c r="AV13" s="209">
        <v>-0.34283870968000002</v>
      </c>
      <c r="AW13" s="209">
        <v>0.76963333332999995</v>
      </c>
      <c r="AX13" s="209">
        <v>-0.31336866358999999</v>
      </c>
      <c r="AY13" s="209">
        <v>-0.92164959773999999</v>
      </c>
      <c r="AZ13" s="298">
        <v>-0.27364050000000001</v>
      </c>
      <c r="BA13" s="298">
        <v>-0.37731300000000001</v>
      </c>
      <c r="BB13" s="298">
        <v>-0.16921020000000001</v>
      </c>
      <c r="BC13" s="298">
        <v>4.3554900000000001E-2</v>
      </c>
      <c r="BD13" s="298">
        <v>0.49145159999999999</v>
      </c>
      <c r="BE13" s="298">
        <v>0.2382872</v>
      </c>
      <c r="BF13" s="298">
        <v>0.2270306</v>
      </c>
      <c r="BG13" s="298">
        <v>-5.7151600000000004E-3</v>
      </c>
      <c r="BH13" s="298">
        <v>-0.41565619999999998</v>
      </c>
      <c r="BI13" s="298">
        <v>-0.1588725</v>
      </c>
      <c r="BJ13" s="298">
        <v>0.31323269999999998</v>
      </c>
      <c r="BK13" s="298">
        <v>-0.39105519999999999</v>
      </c>
      <c r="BL13" s="298">
        <v>-0.21040210000000001</v>
      </c>
      <c r="BM13" s="298">
        <v>-0.38715240000000001</v>
      </c>
      <c r="BN13" s="298">
        <v>-0.27264060000000001</v>
      </c>
      <c r="BO13" s="298">
        <v>-2.8023800000000001E-2</v>
      </c>
      <c r="BP13" s="298">
        <v>0.49433090000000002</v>
      </c>
      <c r="BQ13" s="298">
        <v>0.30579339999999999</v>
      </c>
      <c r="BR13" s="298">
        <v>0.28007159999999998</v>
      </c>
      <c r="BS13" s="298">
        <v>-8.0857900000000007E-3</v>
      </c>
      <c r="BT13" s="298">
        <v>-0.43613299999999999</v>
      </c>
      <c r="BU13" s="298">
        <v>-0.1372148</v>
      </c>
      <c r="BV13" s="298">
        <v>0.2578087</v>
      </c>
    </row>
    <row r="14" spans="1:74" ht="11.15" customHeight="1" x14ac:dyDescent="0.25">
      <c r="A14" s="60" t="s">
        <v>495</v>
      </c>
      <c r="B14" s="171" t="s">
        <v>118</v>
      </c>
      <c r="C14" s="209">
        <v>0.20784793548</v>
      </c>
      <c r="D14" s="209">
        <v>0.51322471429000005</v>
      </c>
      <c r="E14" s="209">
        <v>0.14517980645</v>
      </c>
      <c r="F14" s="209">
        <v>0.45052199999999998</v>
      </c>
      <c r="G14" s="209">
        <v>0.61438616129000001</v>
      </c>
      <c r="H14" s="209">
        <v>0.37600499999999998</v>
      </c>
      <c r="I14" s="209">
        <v>0.33574522580999999</v>
      </c>
      <c r="J14" s="209">
        <v>0.251359</v>
      </c>
      <c r="K14" s="209">
        <v>0.27247766667000001</v>
      </c>
      <c r="L14" s="209">
        <v>0.49608961289999998</v>
      </c>
      <c r="M14" s="209">
        <v>0.62179399999999996</v>
      </c>
      <c r="N14" s="209">
        <v>9.5175483871E-2</v>
      </c>
      <c r="O14" s="209">
        <v>0.59449658064999999</v>
      </c>
      <c r="P14" s="209">
        <v>0.46572375861999998</v>
      </c>
      <c r="Q14" s="209">
        <v>0.75589570967999997</v>
      </c>
      <c r="R14" s="209">
        <v>-0.15989166666999999</v>
      </c>
      <c r="S14" s="209">
        <v>0.44392816129000001</v>
      </c>
      <c r="T14" s="209">
        <v>0.27165466666999999</v>
      </c>
      <c r="U14" s="209">
        <v>0.36402687097000003</v>
      </c>
      <c r="V14" s="209">
        <v>0.78163899999999997</v>
      </c>
      <c r="W14" s="209">
        <v>0.11850466666999999</v>
      </c>
      <c r="X14" s="209">
        <v>0.39326606452000001</v>
      </c>
      <c r="Y14" s="209">
        <v>0.35602666666999999</v>
      </c>
      <c r="Z14" s="209">
        <v>0.12214477419</v>
      </c>
      <c r="AA14" s="209">
        <v>0.50674503226000001</v>
      </c>
      <c r="AB14" s="209">
        <v>4.0286571429000002E-2</v>
      </c>
      <c r="AC14" s="209">
        <v>0.32713351613000002</v>
      </c>
      <c r="AD14" s="209">
        <v>0.62478</v>
      </c>
      <c r="AE14" s="209">
        <v>0.66510141935</v>
      </c>
      <c r="AF14" s="209">
        <v>0.46865433333000001</v>
      </c>
      <c r="AG14" s="209">
        <v>0.50880822580999996</v>
      </c>
      <c r="AH14" s="209">
        <v>0.64896612902999995</v>
      </c>
      <c r="AI14" s="209">
        <v>0.16531100000000001</v>
      </c>
      <c r="AJ14" s="209">
        <v>0.57860825806000005</v>
      </c>
      <c r="AK14" s="209">
        <v>0.284385</v>
      </c>
      <c r="AL14" s="209">
        <v>0.46193880645000002</v>
      </c>
      <c r="AM14" s="209">
        <v>0.64974600000000005</v>
      </c>
      <c r="AN14" s="209">
        <v>0.69378728571000003</v>
      </c>
      <c r="AO14" s="209">
        <v>0.78158561289999995</v>
      </c>
      <c r="AP14" s="209">
        <v>0.67469233333</v>
      </c>
      <c r="AQ14" s="209">
        <v>0.82659151613000004</v>
      </c>
      <c r="AR14" s="209">
        <v>0.93031900000000001</v>
      </c>
      <c r="AS14" s="209">
        <v>1.0658904516000001</v>
      </c>
      <c r="AT14" s="209">
        <v>0.81632961289999995</v>
      </c>
      <c r="AU14" s="209">
        <v>0.32131300000000002</v>
      </c>
      <c r="AV14" s="209">
        <v>0.98642096773999999</v>
      </c>
      <c r="AW14" s="209">
        <v>0.70002433333000003</v>
      </c>
      <c r="AX14" s="209">
        <v>0.75944290019000005</v>
      </c>
      <c r="AY14" s="209">
        <v>0.56139106344</v>
      </c>
      <c r="AZ14" s="298">
        <v>0.50611539999999999</v>
      </c>
      <c r="BA14" s="298">
        <v>0.4971933</v>
      </c>
      <c r="BB14" s="298">
        <v>0.58633139999999995</v>
      </c>
      <c r="BC14" s="298">
        <v>0.56792620000000005</v>
      </c>
      <c r="BD14" s="298">
        <v>0.52404390000000001</v>
      </c>
      <c r="BE14" s="298">
        <v>0.54571550000000002</v>
      </c>
      <c r="BF14" s="298">
        <v>0.5551777</v>
      </c>
      <c r="BG14" s="298">
        <v>0.38127949999999999</v>
      </c>
      <c r="BH14" s="298">
        <v>0.45269989999999999</v>
      </c>
      <c r="BI14" s="298">
        <v>0.47064460000000002</v>
      </c>
      <c r="BJ14" s="298">
        <v>0.40808840000000002</v>
      </c>
      <c r="BK14" s="298">
        <v>0.57642910000000003</v>
      </c>
      <c r="BL14" s="298">
        <v>0.55379179999999995</v>
      </c>
      <c r="BM14" s="298">
        <v>0.49892049999999999</v>
      </c>
      <c r="BN14" s="298">
        <v>0.58119730000000003</v>
      </c>
      <c r="BO14" s="298">
        <v>0.73465150000000001</v>
      </c>
      <c r="BP14" s="298">
        <v>0.52292899999999998</v>
      </c>
      <c r="BQ14" s="298">
        <v>0.58356470000000005</v>
      </c>
      <c r="BR14" s="298">
        <v>0.53733370000000003</v>
      </c>
      <c r="BS14" s="298">
        <v>0.36707840000000003</v>
      </c>
      <c r="BT14" s="298">
        <v>0.49477939999999998</v>
      </c>
      <c r="BU14" s="298">
        <v>0.48424840000000002</v>
      </c>
      <c r="BV14" s="298">
        <v>0.41264240000000002</v>
      </c>
    </row>
    <row r="15" spans="1:74" ht="11.15" customHeight="1" x14ac:dyDescent="0.25">
      <c r="A15" s="60" t="s">
        <v>496</v>
      </c>
      <c r="B15" s="171" t="s">
        <v>163</v>
      </c>
      <c r="C15" s="209">
        <v>16.782968</v>
      </c>
      <c r="D15" s="209">
        <v>15.845750000000001</v>
      </c>
      <c r="E15" s="209">
        <v>15.934677000000001</v>
      </c>
      <c r="F15" s="209">
        <v>16.341200000000001</v>
      </c>
      <c r="G15" s="209">
        <v>16.719452</v>
      </c>
      <c r="H15" s="209">
        <v>17.235800000000001</v>
      </c>
      <c r="I15" s="209">
        <v>17.175194000000001</v>
      </c>
      <c r="J15" s="209">
        <v>17.296838999999999</v>
      </c>
      <c r="K15" s="209">
        <v>16.403099999999998</v>
      </c>
      <c r="L15" s="209">
        <v>15.680871</v>
      </c>
      <c r="M15" s="209">
        <v>16.481767000000001</v>
      </c>
      <c r="N15" s="209">
        <v>16.792548</v>
      </c>
      <c r="O15" s="209">
        <v>16.228515999999999</v>
      </c>
      <c r="P15" s="209">
        <v>15.865413</v>
      </c>
      <c r="Q15" s="209">
        <v>15.230451</v>
      </c>
      <c r="R15" s="209">
        <v>12.772333</v>
      </c>
      <c r="S15" s="209">
        <v>12.968031999999999</v>
      </c>
      <c r="T15" s="209">
        <v>13.734366</v>
      </c>
      <c r="U15" s="209">
        <v>14.33358</v>
      </c>
      <c r="V15" s="209">
        <v>14.151709</v>
      </c>
      <c r="W15" s="209">
        <v>13.572832999999999</v>
      </c>
      <c r="X15" s="209">
        <v>13.444741</v>
      </c>
      <c r="Y15" s="209">
        <v>14.123699999999999</v>
      </c>
      <c r="Z15" s="209">
        <v>14.139806</v>
      </c>
      <c r="AA15" s="209">
        <v>14.541839</v>
      </c>
      <c r="AB15" s="209">
        <v>12.370929</v>
      </c>
      <c r="AC15" s="209">
        <v>14.387129</v>
      </c>
      <c r="AD15" s="209">
        <v>15.162167</v>
      </c>
      <c r="AE15" s="209">
        <v>15.595677</v>
      </c>
      <c r="AF15" s="209">
        <v>16.190232999999999</v>
      </c>
      <c r="AG15" s="209">
        <v>15.851839</v>
      </c>
      <c r="AH15" s="209">
        <v>15.726000000000001</v>
      </c>
      <c r="AI15" s="209">
        <v>15.231667</v>
      </c>
      <c r="AJ15" s="209">
        <v>15.045355000000001</v>
      </c>
      <c r="AK15" s="209">
        <v>15.683967000000001</v>
      </c>
      <c r="AL15" s="209">
        <v>15.756902999999999</v>
      </c>
      <c r="AM15" s="209">
        <v>15.451000000000001</v>
      </c>
      <c r="AN15" s="209">
        <v>15.376321000000001</v>
      </c>
      <c r="AO15" s="209">
        <v>15.822710000000001</v>
      </c>
      <c r="AP15" s="209">
        <v>15.611800000000001</v>
      </c>
      <c r="AQ15" s="209">
        <v>16.131387</v>
      </c>
      <c r="AR15" s="209">
        <v>16.514066</v>
      </c>
      <c r="AS15" s="209">
        <v>16.318290000000001</v>
      </c>
      <c r="AT15" s="209">
        <v>16.380710000000001</v>
      </c>
      <c r="AU15" s="209">
        <v>16.0746</v>
      </c>
      <c r="AV15" s="209">
        <v>15.719032</v>
      </c>
      <c r="AW15" s="209">
        <v>16.383766999999999</v>
      </c>
      <c r="AX15" s="209">
        <v>15.496258064999999</v>
      </c>
      <c r="AY15" s="209">
        <v>14.994319355</v>
      </c>
      <c r="AZ15" s="298">
        <v>15.1526</v>
      </c>
      <c r="BA15" s="298">
        <v>15.673310000000001</v>
      </c>
      <c r="BB15" s="298">
        <v>16.01454</v>
      </c>
      <c r="BC15" s="298">
        <v>16.47991</v>
      </c>
      <c r="BD15" s="298">
        <v>17.236979999999999</v>
      </c>
      <c r="BE15" s="298">
        <v>16.885449999999999</v>
      </c>
      <c r="BF15" s="298">
        <v>16.787690000000001</v>
      </c>
      <c r="BG15" s="298">
        <v>16.39772</v>
      </c>
      <c r="BH15" s="298">
        <v>15.92259</v>
      </c>
      <c r="BI15" s="298">
        <v>16.19923</v>
      </c>
      <c r="BJ15" s="298">
        <v>16.463950000000001</v>
      </c>
      <c r="BK15" s="298">
        <v>15.44026</v>
      </c>
      <c r="BL15" s="298">
        <v>15.536289999999999</v>
      </c>
      <c r="BM15" s="298">
        <v>16.044350000000001</v>
      </c>
      <c r="BN15" s="298">
        <v>15.92761</v>
      </c>
      <c r="BO15" s="298">
        <v>16.112649999999999</v>
      </c>
      <c r="BP15" s="298">
        <v>16.725159999999999</v>
      </c>
      <c r="BQ15" s="298">
        <v>16.60145</v>
      </c>
      <c r="BR15" s="298">
        <v>16.735859999999999</v>
      </c>
      <c r="BS15" s="298">
        <v>16.22343</v>
      </c>
      <c r="BT15" s="298">
        <v>15.63416</v>
      </c>
      <c r="BU15" s="298">
        <v>16.012160000000002</v>
      </c>
      <c r="BV15" s="298">
        <v>15.95876</v>
      </c>
    </row>
    <row r="16" spans="1:74" ht="11.15" customHeight="1" x14ac:dyDescent="0.25">
      <c r="A16" s="56"/>
      <c r="B16" s="43" t="s">
        <v>729</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209"/>
      <c r="AW16" s="209"/>
      <c r="AX16" s="209"/>
      <c r="AY16" s="209"/>
      <c r="AZ16" s="298"/>
      <c r="BA16" s="298"/>
      <c r="BB16" s="298"/>
      <c r="BC16" s="298"/>
      <c r="BD16" s="298"/>
      <c r="BE16" s="298"/>
      <c r="BF16" s="298"/>
      <c r="BG16" s="298"/>
      <c r="BH16" s="298"/>
      <c r="BI16" s="298"/>
      <c r="BJ16" s="365"/>
      <c r="BK16" s="365"/>
      <c r="BL16" s="365"/>
      <c r="BM16" s="365"/>
      <c r="BN16" s="365"/>
      <c r="BO16" s="365"/>
      <c r="BP16" s="365"/>
      <c r="BQ16" s="365"/>
      <c r="BR16" s="365"/>
      <c r="BS16" s="365"/>
      <c r="BT16" s="365"/>
      <c r="BU16" s="365"/>
      <c r="BV16" s="365"/>
    </row>
    <row r="17" spans="1:74" ht="11.15" customHeight="1" x14ac:dyDescent="0.25">
      <c r="A17" s="60" t="s">
        <v>498</v>
      </c>
      <c r="B17" s="171" t="s">
        <v>387</v>
      </c>
      <c r="C17" s="209">
        <v>1.108708</v>
      </c>
      <c r="D17" s="209">
        <v>1.007071</v>
      </c>
      <c r="E17" s="209">
        <v>1.0383579999999999</v>
      </c>
      <c r="F17" s="209">
        <v>1.0650999999999999</v>
      </c>
      <c r="G17" s="209">
        <v>1.064227</v>
      </c>
      <c r="H17" s="209">
        <v>1.0761670000000001</v>
      </c>
      <c r="I17" s="209">
        <v>1.066033</v>
      </c>
      <c r="J17" s="209">
        <v>1.098679</v>
      </c>
      <c r="K17" s="209">
        <v>1.0174989999999999</v>
      </c>
      <c r="L17" s="209">
        <v>1.0142260000000001</v>
      </c>
      <c r="M17" s="209">
        <v>1.1312009999999999</v>
      </c>
      <c r="N17" s="209">
        <v>1.1334200000000001</v>
      </c>
      <c r="O17" s="209">
        <v>1.128091</v>
      </c>
      <c r="P17" s="209">
        <v>0.94133999999999995</v>
      </c>
      <c r="Q17" s="209">
        <v>0.97412600000000005</v>
      </c>
      <c r="R17" s="209">
        <v>0.77373199999999998</v>
      </c>
      <c r="S17" s="209">
        <v>0.80803000000000003</v>
      </c>
      <c r="T17" s="209">
        <v>0.87066299999999996</v>
      </c>
      <c r="U17" s="209">
        <v>0.92867299999999997</v>
      </c>
      <c r="V17" s="209">
        <v>0.923902</v>
      </c>
      <c r="W17" s="209">
        <v>0.94806299999999999</v>
      </c>
      <c r="X17" s="209">
        <v>0.92428699999999997</v>
      </c>
      <c r="Y17" s="209">
        <v>0.93443200000000004</v>
      </c>
      <c r="Z17" s="209">
        <v>0.91493100000000005</v>
      </c>
      <c r="AA17" s="209">
        <v>0.88864399999999999</v>
      </c>
      <c r="AB17" s="209">
        <v>0.78028500000000001</v>
      </c>
      <c r="AC17" s="209">
        <v>0.86464600000000003</v>
      </c>
      <c r="AD17" s="209">
        <v>0.93716600000000005</v>
      </c>
      <c r="AE17" s="209">
        <v>1.0375490000000001</v>
      </c>
      <c r="AF17" s="209">
        <v>0.95299900000000004</v>
      </c>
      <c r="AG17" s="209">
        <v>0.94864599999999999</v>
      </c>
      <c r="AH17" s="209">
        <v>0.98896799999999996</v>
      </c>
      <c r="AI17" s="209">
        <v>0.93493199999999999</v>
      </c>
      <c r="AJ17" s="209">
        <v>1.0131289999999999</v>
      </c>
      <c r="AK17" s="209">
        <v>1.0127679999999999</v>
      </c>
      <c r="AL17" s="209">
        <v>1.0919380000000001</v>
      </c>
      <c r="AM17" s="209">
        <v>0.98418499999999998</v>
      </c>
      <c r="AN17" s="209">
        <v>0.90092899999999998</v>
      </c>
      <c r="AO17" s="209">
        <v>0.96767999999999998</v>
      </c>
      <c r="AP17" s="209">
        <v>1.033469</v>
      </c>
      <c r="AQ17" s="209">
        <v>1.0713539999999999</v>
      </c>
      <c r="AR17" s="209">
        <v>1.095329</v>
      </c>
      <c r="AS17" s="209">
        <v>1.0775129999999999</v>
      </c>
      <c r="AT17" s="209">
        <v>0.97706300000000001</v>
      </c>
      <c r="AU17" s="209">
        <v>1.0973980000000001</v>
      </c>
      <c r="AV17" s="209">
        <v>1.0216130000000001</v>
      </c>
      <c r="AW17" s="209">
        <v>1.030999</v>
      </c>
      <c r="AX17" s="209">
        <v>1.04664</v>
      </c>
      <c r="AY17" s="209">
        <v>0.92650200000000005</v>
      </c>
      <c r="AZ17" s="298">
        <v>0.95465140000000004</v>
      </c>
      <c r="BA17" s="298">
        <v>0.97120680000000004</v>
      </c>
      <c r="BB17" s="298">
        <v>1.0040169999999999</v>
      </c>
      <c r="BC17" s="298">
        <v>1.0154559999999999</v>
      </c>
      <c r="BD17" s="298">
        <v>1.070719</v>
      </c>
      <c r="BE17" s="298">
        <v>1.045615</v>
      </c>
      <c r="BF17" s="298">
        <v>1.0557719999999999</v>
      </c>
      <c r="BG17" s="298">
        <v>1.0140389999999999</v>
      </c>
      <c r="BH17" s="298">
        <v>1.0256700000000001</v>
      </c>
      <c r="BI17" s="298">
        <v>1.0445869999999999</v>
      </c>
      <c r="BJ17" s="298">
        <v>1.069753</v>
      </c>
      <c r="BK17" s="298">
        <v>0.99776319999999996</v>
      </c>
      <c r="BL17" s="298">
        <v>0.97768730000000004</v>
      </c>
      <c r="BM17" s="298">
        <v>0.99407250000000003</v>
      </c>
      <c r="BN17" s="298">
        <v>0.99474499999999999</v>
      </c>
      <c r="BO17" s="298">
        <v>0.98617290000000002</v>
      </c>
      <c r="BP17" s="298">
        <v>1.0314890000000001</v>
      </c>
      <c r="BQ17" s="298">
        <v>1.0216229999999999</v>
      </c>
      <c r="BR17" s="298">
        <v>1.0480309999999999</v>
      </c>
      <c r="BS17" s="298">
        <v>0.99831000000000003</v>
      </c>
      <c r="BT17" s="298">
        <v>1.002335</v>
      </c>
      <c r="BU17" s="298">
        <v>1.0288379999999999</v>
      </c>
      <c r="BV17" s="298">
        <v>1.030689</v>
      </c>
    </row>
    <row r="18" spans="1:74" ht="11.15" customHeight="1" x14ac:dyDescent="0.25">
      <c r="A18" s="60" t="s">
        <v>497</v>
      </c>
      <c r="B18" s="171" t="s">
        <v>885</v>
      </c>
      <c r="C18" s="209">
        <v>4.5540649999999996</v>
      </c>
      <c r="D18" s="209">
        <v>4.7127499999999998</v>
      </c>
      <c r="E18" s="209">
        <v>4.7294840000000002</v>
      </c>
      <c r="F18" s="209">
        <v>4.7902329999999997</v>
      </c>
      <c r="G18" s="209">
        <v>4.8398070000000004</v>
      </c>
      <c r="H18" s="209">
        <v>4.7946999999999997</v>
      </c>
      <c r="I18" s="209">
        <v>4.7073229999999997</v>
      </c>
      <c r="J18" s="209">
        <v>4.7658709999999997</v>
      </c>
      <c r="K18" s="209">
        <v>4.9894999999999996</v>
      </c>
      <c r="L18" s="209">
        <v>5.0222579999999999</v>
      </c>
      <c r="M18" s="209">
        <v>4.9945000000000004</v>
      </c>
      <c r="N18" s="209">
        <v>4.9915159999999998</v>
      </c>
      <c r="O18" s="209">
        <v>5.2057739999999999</v>
      </c>
      <c r="P18" s="209">
        <v>5.0520350000000001</v>
      </c>
      <c r="Q18" s="209">
        <v>5.2528709999999998</v>
      </c>
      <c r="R18" s="209">
        <v>4.9342670000000002</v>
      </c>
      <c r="S18" s="209">
        <v>4.7454520000000002</v>
      </c>
      <c r="T18" s="209">
        <v>5.1946669999999999</v>
      </c>
      <c r="U18" s="209">
        <v>5.3675810000000004</v>
      </c>
      <c r="V18" s="209">
        <v>5.3514520000000001</v>
      </c>
      <c r="W18" s="209">
        <v>5.3078329999999996</v>
      </c>
      <c r="X18" s="209">
        <v>5.2972580000000002</v>
      </c>
      <c r="Y18" s="209">
        <v>5.3214670000000002</v>
      </c>
      <c r="Z18" s="209">
        <v>5.0582580000000004</v>
      </c>
      <c r="AA18" s="209">
        <v>5.2172580000000002</v>
      </c>
      <c r="AB18" s="209">
        <v>4.2468570000000003</v>
      </c>
      <c r="AC18" s="209">
        <v>5.1479679999999997</v>
      </c>
      <c r="AD18" s="209">
        <v>5.4774669999999999</v>
      </c>
      <c r="AE18" s="209">
        <v>5.496645</v>
      </c>
      <c r="AF18" s="209">
        <v>5.5151669999999999</v>
      </c>
      <c r="AG18" s="209">
        <v>5.5017420000000001</v>
      </c>
      <c r="AH18" s="209">
        <v>5.5961290000000004</v>
      </c>
      <c r="AI18" s="209">
        <v>5.5712330000000003</v>
      </c>
      <c r="AJ18" s="209">
        <v>5.7210000000000001</v>
      </c>
      <c r="AK18" s="209">
        <v>5.7728330000000003</v>
      </c>
      <c r="AL18" s="209">
        <v>5.7409359999999996</v>
      </c>
      <c r="AM18" s="209">
        <v>5.4461940000000002</v>
      </c>
      <c r="AN18" s="209">
        <v>5.4746790000000001</v>
      </c>
      <c r="AO18" s="209">
        <v>5.9088070000000004</v>
      </c>
      <c r="AP18" s="209">
        <v>5.8765999999999998</v>
      </c>
      <c r="AQ18" s="209">
        <v>5.9125480000000001</v>
      </c>
      <c r="AR18" s="209">
        <v>5.9821</v>
      </c>
      <c r="AS18" s="209">
        <v>6.144355</v>
      </c>
      <c r="AT18" s="209">
        <v>6.0305479999999996</v>
      </c>
      <c r="AU18" s="209">
        <v>6.095567</v>
      </c>
      <c r="AV18" s="209">
        <v>6.1184839999999996</v>
      </c>
      <c r="AW18" s="209">
        <v>6.0663669999999996</v>
      </c>
      <c r="AX18" s="209">
        <v>5.7357880404000001</v>
      </c>
      <c r="AY18" s="209">
        <v>5.8926496471999998</v>
      </c>
      <c r="AZ18" s="298">
        <v>5.8787849999999997</v>
      </c>
      <c r="BA18" s="298">
        <v>6.126112</v>
      </c>
      <c r="BB18" s="298">
        <v>6.2294150000000004</v>
      </c>
      <c r="BC18" s="298">
        <v>6.2777469999999997</v>
      </c>
      <c r="BD18" s="298">
        <v>6.1974879999999999</v>
      </c>
      <c r="BE18" s="298">
        <v>6.1841280000000003</v>
      </c>
      <c r="BF18" s="298">
        <v>6.2598839999999996</v>
      </c>
      <c r="BG18" s="298">
        <v>6.2551249999999996</v>
      </c>
      <c r="BH18" s="298">
        <v>6.2682359999999999</v>
      </c>
      <c r="BI18" s="298">
        <v>6.2999689999999999</v>
      </c>
      <c r="BJ18" s="298">
        <v>6.1849759999999998</v>
      </c>
      <c r="BK18" s="298">
        <v>6.1760659999999996</v>
      </c>
      <c r="BL18" s="298">
        <v>6.2279260000000001</v>
      </c>
      <c r="BM18" s="298">
        <v>6.3454459999999999</v>
      </c>
      <c r="BN18" s="298">
        <v>6.4246340000000002</v>
      </c>
      <c r="BO18" s="298">
        <v>6.4643600000000001</v>
      </c>
      <c r="BP18" s="298">
        <v>6.405646</v>
      </c>
      <c r="BQ18" s="298">
        <v>6.3587069999999999</v>
      </c>
      <c r="BR18" s="298">
        <v>6.4170670000000003</v>
      </c>
      <c r="BS18" s="298">
        <v>6.4234299999999998</v>
      </c>
      <c r="BT18" s="298">
        <v>6.4557000000000002</v>
      </c>
      <c r="BU18" s="298">
        <v>6.4615749999999998</v>
      </c>
      <c r="BV18" s="298">
        <v>6.3799900000000003</v>
      </c>
    </row>
    <row r="19" spans="1:74" ht="11.15" customHeight="1" x14ac:dyDescent="0.25">
      <c r="A19" s="60" t="s">
        <v>863</v>
      </c>
      <c r="B19" s="171" t="s">
        <v>864</v>
      </c>
      <c r="C19" s="209">
        <v>1.1124069999999999</v>
      </c>
      <c r="D19" s="209">
        <v>1.114779</v>
      </c>
      <c r="E19" s="209">
        <v>1.0876440000000001</v>
      </c>
      <c r="F19" s="209">
        <v>1.1381870000000001</v>
      </c>
      <c r="G19" s="209">
        <v>1.1509590000000001</v>
      </c>
      <c r="H19" s="209">
        <v>1.158911</v>
      </c>
      <c r="I19" s="209">
        <v>1.1551439999999999</v>
      </c>
      <c r="J19" s="209">
        <v>1.1330290000000001</v>
      </c>
      <c r="K19" s="209">
        <v>1.0713090000000001</v>
      </c>
      <c r="L19" s="209">
        <v>1.09284</v>
      </c>
      <c r="M19" s="209">
        <v>1.1286970000000001</v>
      </c>
      <c r="N19" s="209">
        <v>1.157518</v>
      </c>
      <c r="O19" s="209">
        <v>1.161227</v>
      </c>
      <c r="P19" s="209">
        <v>1.143888</v>
      </c>
      <c r="Q19" s="209">
        <v>1.049223</v>
      </c>
      <c r="R19" s="209">
        <v>0.67060399999999998</v>
      </c>
      <c r="S19" s="209">
        <v>0.787273</v>
      </c>
      <c r="T19" s="209">
        <v>0.96924900000000003</v>
      </c>
      <c r="U19" s="209">
        <v>1.0331360000000001</v>
      </c>
      <c r="V19" s="209">
        <v>1.02515</v>
      </c>
      <c r="W19" s="209">
        <v>1.0357499999999999</v>
      </c>
      <c r="X19" s="209">
        <v>1.0584169999999999</v>
      </c>
      <c r="Y19" s="209">
        <v>1.099089</v>
      </c>
      <c r="Z19" s="209">
        <v>1.074371</v>
      </c>
      <c r="AA19" s="209">
        <v>1.073075</v>
      </c>
      <c r="AB19" s="209">
        <v>0.94726999999999995</v>
      </c>
      <c r="AC19" s="209">
        <v>1.094449</v>
      </c>
      <c r="AD19" s="209">
        <v>1.0857479999999999</v>
      </c>
      <c r="AE19" s="209">
        <v>1.158898</v>
      </c>
      <c r="AF19" s="209">
        <v>1.1696249999999999</v>
      </c>
      <c r="AG19" s="209">
        <v>1.1765399999999999</v>
      </c>
      <c r="AH19" s="209">
        <v>1.1004970000000001</v>
      </c>
      <c r="AI19" s="209">
        <v>1.078711</v>
      </c>
      <c r="AJ19" s="209">
        <v>1.207738</v>
      </c>
      <c r="AK19" s="209">
        <v>1.256041</v>
      </c>
      <c r="AL19" s="209">
        <v>1.263269</v>
      </c>
      <c r="AM19" s="209">
        <v>1.206664</v>
      </c>
      <c r="AN19" s="209">
        <v>1.183907</v>
      </c>
      <c r="AO19" s="209">
        <v>1.196871</v>
      </c>
      <c r="AP19" s="209">
        <v>1.1574530000000001</v>
      </c>
      <c r="AQ19" s="209">
        <v>1.2072780000000001</v>
      </c>
      <c r="AR19" s="209">
        <v>1.2456020000000001</v>
      </c>
      <c r="AS19" s="209">
        <v>1.2261649999999999</v>
      </c>
      <c r="AT19" s="209">
        <v>1.1859420000000001</v>
      </c>
      <c r="AU19" s="209">
        <v>1.1245320000000001</v>
      </c>
      <c r="AV19" s="209">
        <v>1.2191129999999999</v>
      </c>
      <c r="AW19" s="209">
        <v>1.2763100000000001</v>
      </c>
      <c r="AX19" s="209">
        <v>1.2049746871</v>
      </c>
      <c r="AY19" s="209">
        <v>1.1986815248</v>
      </c>
      <c r="AZ19" s="298">
        <v>1.2061310000000001</v>
      </c>
      <c r="BA19" s="298">
        <v>1.216847</v>
      </c>
      <c r="BB19" s="298">
        <v>1.1927589999999999</v>
      </c>
      <c r="BC19" s="298">
        <v>1.24488</v>
      </c>
      <c r="BD19" s="298">
        <v>1.2572099999999999</v>
      </c>
      <c r="BE19" s="298">
        <v>1.2440880000000001</v>
      </c>
      <c r="BF19" s="298">
        <v>1.2154309999999999</v>
      </c>
      <c r="BG19" s="298">
        <v>1.2150369999999999</v>
      </c>
      <c r="BH19" s="298">
        <v>1.220553</v>
      </c>
      <c r="BI19" s="298">
        <v>1.2841480000000001</v>
      </c>
      <c r="BJ19" s="298">
        <v>1.2913300000000001</v>
      </c>
      <c r="BK19" s="298">
        <v>1.2443569999999999</v>
      </c>
      <c r="BL19" s="298">
        <v>1.2376259999999999</v>
      </c>
      <c r="BM19" s="298">
        <v>1.2556959999999999</v>
      </c>
      <c r="BN19" s="298">
        <v>1.24217</v>
      </c>
      <c r="BO19" s="298">
        <v>1.3014239999999999</v>
      </c>
      <c r="BP19" s="298">
        <v>1.320765</v>
      </c>
      <c r="BQ19" s="298">
        <v>1.324363</v>
      </c>
      <c r="BR19" s="298">
        <v>1.2945180000000001</v>
      </c>
      <c r="BS19" s="298">
        <v>1.2954669999999999</v>
      </c>
      <c r="BT19" s="298">
        <v>1.3040039999999999</v>
      </c>
      <c r="BU19" s="298">
        <v>1.3689119999999999</v>
      </c>
      <c r="BV19" s="298">
        <v>1.380476</v>
      </c>
    </row>
    <row r="20" spans="1:74" ht="11.15" customHeight="1" x14ac:dyDescent="0.25">
      <c r="A20" s="60" t="s">
        <v>776</v>
      </c>
      <c r="B20" s="171" t="s">
        <v>107</v>
      </c>
      <c r="C20" s="209">
        <v>1.019452</v>
      </c>
      <c r="D20" s="209">
        <v>1.021393</v>
      </c>
      <c r="E20" s="209">
        <v>0.99558100000000005</v>
      </c>
      <c r="F20" s="209">
        <v>1.0327</v>
      </c>
      <c r="G20" s="209">
        <v>1.0472900000000001</v>
      </c>
      <c r="H20" s="209">
        <v>1.063267</v>
      </c>
      <c r="I20" s="209">
        <v>1.0497099999999999</v>
      </c>
      <c r="J20" s="209">
        <v>1.0297099999999999</v>
      </c>
      <c r="K20" s="209">
        <v>0.97440000000000004</v>
      </c>
      <c r="L20" s="209">
        <v>0.99809700000000001</v>
      </c>
      <c r="M20" s="209">
        <v>1.0452669999999999</v>
      </c>
      <c r="N20" s="209">
        <v>1.0733870000000001</v>
      </c>
      <c r="O20" s="209">
        <v>1.075677</v>
      </c>
      <c r="P20" s="209">
        <v>1.052103</v>
      </c>
      <c r="Q20" s="209">
        <v>0.94867699999999999</v>
      </c>
      <c r="R20" s="209">
        <v>0.56676599999999999</v>
      </c>
      <c r="S20" s="209">
        <v>0.68248299999999995</v>
      </c>
      <c r="T20" s="209">
        <v>0.86529999999999996</v>
      </c>
      <c r="U20" s="209">
        <v>0.926064</v>
      </c>
      <c r="V20" s="209">
        <v>0.91677399999999998</v>
      </c>
      <c r="W20" s="209">
        <v>0.92596599999999996</v>
      </c>
      <c r="X20" s="209">
        <v>0.95528000000000002</v>
      </c>
      <c r="Y20" s="209">
        <v>0.99715200000000004</v>
      </c>
      <c r="Z20" s="209">
        <v>0.97121999999999997</v>
      </c>
      <c r="AA20" s="209">
        <v>0.92932499999999996</v>
      </c>
      <c r="AB20" s="209">
        <v>0.81768099999999999</v>
      </c>
      <c r="AC20" s="209">
        <v>0.94604100000000002</v>
      </c>
      <c r="AD20" s="209">
        <v>0.940438</v>
      </c>
      <c r="AE20" s="209">
        <v>1.007231</v>
      </c>
      <c r="AF20" s="209">
        <v>1.021366</v>
      </c>
      <c r="AG20" s="209">
        <v>1.0144979999999999</v>
      </c>
      <c r="AH20" s="209">
        <v>0.93827899999999997</v>
      </c>
      <c r="AI20" s="209">
        <v>0.93601400000000001</v>
      </c>
      <c r="AJ20" s="209">
        <v>1.0411539999999999</v>
      </c>
      <c r="AK20" s="209">
        <v>1.0794429999999999</v>
      </c>
      <c r="AL20" s="209">
        <v>1.068778</v>
      </c>
      <c r="AM20" s="209">
        <v>1.0389390000000001</v>
      </c>
      <c r="AN20" s="209">
        <v>1.011477</v>
      </c>
      <c r="AO20" s="209">
        <v>1.018877</v>
      </c>
      <c r="AP20" s="209">
        <v>0.96569700000000003</v>
      </c>
      <c r="AQ20" s="209">
        <v>1.010081</v>
      </c>
      <c r="AR20" s="209">
        <v>1.042519</v>
      </c>
      <c r="AS20" s="209">
        <v>1.015476</v>
      </c>
      <c r="AT20" s="209">
        <v>0.98300100000000001</v>
      </c>
      <c r="AU20" s="209">
        <v>0.90434599999999998</v>
      </c>
      <c r="AV20" s="209">
        <v>1.0146759999999999</v>
      </c>
      <c r="AW20" s="209">
        <v>1.051509</v>
      </c>
      <c r="AX20" s="209">
        <v>0.97554838710000003</v>
      </c>
      <c r="AY20" s="209">
        <v>0.97142735483999998</v>
      </c>
      <c r="AZ20" s="298">
        <v>0.97972349999999997</v>
      </c>
      <c r="BA20" s="298">
        <v>0.98643440000000004</v>
      </c>
      <c r="BB20" s="298">
        <v>0.95733880000000005</v>
      </c>
      <c r="BC20" s="298">
        <v>1.0056929999999999</v>
      </c>
      <c r="BD20" s="298">
        <v>1.011663</v>
      </c>
      <c r="BE20" s="298">
        <v>0.9870601</v>
      </c>
      <c r="BF20" s="298">
        <v>0.96378249999999999</v>
      </c>
      <c r="BG20" s="298">
        <v>0.97069850000000002</v>
      </c>
      <c r="BH20" s="298">
        <v>0.97788299999999995</v>
      </c>
      <c r="BI20" s="298">
        <v>1.0305409999999999</v>
      </c>
      <c r="BJ20" s="298">
        <v>1.0222990000000001</v>
      </c>
      <c r="BK20" s="298">
        <v>0.9972529</v>
      </c>
      <c r="BL20" s="298">
        <v>0.97958940000000005</v>
      </c>
      <c r="BM20" s="298">
        <v>0.990259</v>
      </c>
      <c r="BN20" s="298">
        <v>0.96371519999999999</v>
      </c>
      <c r="BO20" s="298">
        <v>1.010348</v>
      </c>
      <c r="BP20" s="298">
        <v>1.013509</v>
      </c>
      <c r="BQ20" s="298">
        <v>0.99860870000000002</v>
      </c>
      <c r="BR20" s="298">
        <v>0.97420439999999997</v>
      </c>
      <c r="BS20" s="298">
        <v>0.98502250000000002</v>
      </c>
      <c r="BT20" s="298">
        <v>0.99508209999999997</v>
      </c>
      <c r="BU20" s="298">
        <v>1.0460259999999999</v>
      </c>
      <c r="BV20" s="298">
        <v>1.038319</v>
      </c>
    </row>
    <row r="21" spans="1:74" ht="11.15" customHeight="1" x14ac:dyDescent="0.25">
      <c r="A21" s="60" t="s">
        <v>865</v>
      </c>
      <c r="B21" s="171" t="s">
        <v>866</v>
      </c>
      <c r="C21" s="209">
        <v>0.22380767741999999</v>
      </c>
      <c r="D21" s="209">
        <v>0.21414214286</v>
      </c>
      <c r="E21" s="209">
        <v>0.20361206452</v>
      </c>
      <c r="F21" s="209">
        <v>0.19366733333</v>
      </c>
      <c r="G21" s="209">
        <v>0.19058125806000001</v>
      </c>
      <c r="H21" s="209">
        <v>0.211034</v>
      </c>
      <c r="I21" s="209">
        <v>0.20996667742</v>
      </c>
      <c r="J21" s="209">
        <v>0.20325841935</v>
      </c>
      <c r="K21" s="209">
        <v>0.19096733332999999</v>
      </c>
      <c r="L21" s="209">
        <v>0.18770935484000001</v>
      </c>
      <c r="M21" s="209">
        <v>0.21396733333000001</v>
      </c>
      <c r="N21" s="209">
        <v>0.21499919355</v>
      </c>
      <c r="O21" s="209">
        <v>0.22138841935</v>
      </c>
      <c r="P21" s="209">
        <v>0.20275989655000001</v>
      </c>
      <c r="Q21" s="209">
        <v>0.21561225806000001</v>
      </c>
      <c r="R21" s="209">
        <v>0.18636733333</v>
      </c>
      <c r="S21" s="209">
        <v>0.19264451613</v>
      </c>
      <c r="T21" s="209">
        <v>0.17516866667</v>
      </c>
      <c r="U21" s="209">
        <v>0.20474293548</v>
      </c>
      <c r="V21" s="209">
        <v>0.19254741935</v>
      </c>
      <c r="W21" s="209">
        <v>0.18219966667000001</v>
      </c>
      <c r="X21" s="209">
        <v>0.19035706452000001</v>
      </c>
      <c r="Y21" s="209">
        <v>0.19726730000000001</v>
      </c>
      <c r="Z21" s="209">
        <v>0.18545161290000001</v>
      </c>
      <c r="AA21" s="209">
        <v>0.20483890323000001</v>
      </c>
      <c r="AB21" s="209">
        <v>0.17625042857000001</v>
      </c>
      <c r="AC21" s="209">
        <v>0.19487067742</v>
      </c>
      <c r="AD21" s="209">
        <v>0.20473469999999999</v>
      </c>
      <c r="AE21" s="209">
        <v>0.21161429032000001</v>
      </c>
      <c r="AF21" s="209">
        <v>0.21940116667000001</v>
      </c>
      <c r="AG21" s="209">
        <v>0.21600022581</v>
      </c>
      <c r="AH21" s="209">
        <v>0.21261125806</v>
      </c>
      <c r="AI21" s="209">
        <v>0.21483326666999999</v>
      </c>
      <c r="AJ21" s="209">
        <v>0.21329096774</v>
      </c>
      <c r="AK21" s="209">
        <v>0.2200675</v>
      </c>
      <c r="AL21" s="209">
        <v>0.24025983871000001</v>
      </c>
      <c r="AM21" s="209">
        <v>0.22164651613</v>
      </c>
      <c r="AN21" s="209">
        <v>0.20296467857</v>
      </c>
      <c r="AO21" s="209">
        <v>0.21396729032</v>
      </c>
      <c r="AP21" s="209">
        <v>0.22313243332999999</v>
      </c>
      <c r="AQ21" s="209">
        <v>0.22328945160999999</v>
      </c>
      <c r="AR21" s="209">
        <v>0.23470116666999999</v>
      </c>
      <c r="AS21" s="209">
        <v>0.22374274193999999</v>
      </c>
      <c r="AT21" s="209">
        <v>0.22206558065000001</v>
      </c>
      <c r="AU21" s="209">
        <v>0.22273276667</v>
      </c>
      <c r="AV21" s="209">
        <v>0.21800080645</v>
      </c>
      <c r="AW21" s="209">
        <v>0.22750219999999999</v>
      </c>
      <c r="AX21" s="209">
        <v>0.22329360000000001</v>
      </c>
      <c r="AY21" s="209">
        <v>0.2059763</v>
      </c>
      <c r="AZ21" s="298">
        <v>0.20182259999999999</v>
      </c>
      <c r="BA21" s="298">
        <v>0.20688909999999999</v>
      </c>
      <c r="BB21" s="298">
        <v>0.21473500000000001</v>
      </c>
      <c r="BC21" s="298">
        <v>0.2175175</v>
      </c>
      <c r="BD21" s="298">
        <v>0.2246253</v>
      </c>
      <c r="BE21" s="298">
        <v>0.22488849999999999</v>
      </c>
      <c r="BF21" s="298">
        <v>0.221086</v>
      </c>
      <c r="BG21" s="298">
        <v>0.2162511</v>
      </c>
      <c r="BH21" s="298">
        <v>0.21287909999999999</v>
      </c>
      <c r="BI21" s="298">
        <v>0.22363849999999999</v>
      </c>
      <c r="BJ21" s="298">
        <v>0.23100899999999999</v>
      </c>
      <c r="BK21" s="298">
        <v>0.2149557</v>
      </c>
      <c r="BL21" s="298">
        <v>0.21080260000000001</v>
      </c>
      <c r="BM21" s="298">
        <v>0.21494679999999999</v>
      </c>
      <c r="BN21" s="298">
        <v>0.2189219</v>
      </c>
      <c r="BO21" s="298">
        <v>0.2193206</v>
      </c>
      <c r="BP21" s="298">
        <v>0.2226919</v>
      </c>
      <c r="BQ21" s="298">
        <v>0.2228</v>
      </c>
      <c r="BR21" s="298">
        <v>0.21967229999999999</v>
      </c>
      <c r="BS21" s="298">
        <v>0.2165378</v>
      </c>
      <c r="BT21" s="298">
        <v>0.214395</v>
      </c>
      <c r="BU21" s="298">
        <v>0.22545770000000001</v>
      </c>
      <c r="BV21" s="298">
        <v>0.22991719999999999</v>
      </c>
    </row>
    <row r="22" spans="1:74" ht="11.15" customHeight="1" x14ac:dyDescent="0.25">
      <c r="A22" s="60" t="s">
        <v>499</v>
      </c>
      <c r="B22" s="171" t="s">
        <v>119</v>
      </c>
      <c r="C22" s="209">
        <v>-3.1295500000000001</v>
      </c>
      <c r="D22" s="209">
        <v>-3.3028339999999998</v>
      </c>
      <c r="E22" s="209">
        <v>-3.1507390000000002</v>
      </c>
      <c r="F22" s="209">
        <v>-2.945309</v>
      </c>
      <c r="G22" s="209">
        <v>-2.5401090000000002</v>
      </c>
      <c r="H22" s="209">
        <v>-3.3317860000000001</v>
      </c>
      <c r="I22" s="209">
        <v>-2.715535</v>
      </c>
      <c r="J22" s="209">
        <v>-3.2402739999999999</v>
      </c>
      <c r="K22" s="209">
        <v>-3.3502230000000002</v>
      </c>
      <c r="L22" s="209">
        <v>-3.2699180000000001</v>
      </c>
      <c r="M22" s="209">
        <v>-3.3755090000000001</v>
      </c>
      <c r="N22" s="209">
        <v>-3.4677169999999999</v>
      </c>
      <c r="O22" s="209">
        <v>-3.6716920000000002</v>
      </c>
      <c r="P22" s="209">
        <v>-4.0899299999999998</v>
      </c>
      <c r="Q22" s="209">
        <v>-3.832465</v>
      </c>
      <c r="R22" s="209">
        <v>-3.7493560000000001</v>
      </c>
      <c r="S22" s="209">
        <v>-2.2593079999999999</v>
      </c>
      <c r="T22" s="209">
        <v>-2.886002</v>
      </c>
      <c r="U22" s="209">
        <v>-3.2021649999999999</v>
      </c>
      <c r="V22" s="209">
        <v>-3.108949</v>
      </c>
      <c r="W22" s="209">
        <v>-2.8891800000000001</v>
      </c>
      <c r="X22" s="209">
        <v>-3.3675190000000002</v>
      </c>
      <c r="Y22" s="209">
        <v>-3.0812469999999998</v>
      </c>
      <c r="Z22" s="209">
        <v>-3.5419290000000001</v>
      </c>
      <c r="AA22" s="209">
        <v>-3.1148169999999999</v>
      </c>
      <c r="AB22" s="209">
        <v>-2.6669429999999998</v>
      </c>
      <c r="AC22" s="209">
        <v>-2.5800679999999998</v>
      </c>
      <c r="AD22" s="209">
        <v>-3.084886</v>
      </c>
      <c r="AE22" s="209">
        <v>-2.8951020000000001</v>
      </c>
      <c r="AF22" s="209">
        <v>-3.2497189999999998</v>
      </c>
      <c r="AG22" s="209">
        <v>-3.3261409999999998</v>
      </c>
      <c r="AH22" s="209">
        <v>-3.396852</v>
      </c>
      <c r="AI22" s="209">
        <v>-2.8294700000000002</v>
      </c>
      <c r="AJ22" s="209">
        <v>-3.282238</v>
      </c>
      <c r="AK22" s="209">
        <v>-3.90747</v>
      </c>
      <c r="AL22" s="209">
        <v>-4.176539</v>
      </c>
      <c r="AM22" s="209">
        <v>-3.6406139999999998</v>
      </c>
      <c r="AN22" s="209">
        <v>-3.3960680000000001</v>
      </c>
      <c r="AO22" s="209">
        <v>-4.1495100000000003</v>
      </c>
      <c r="AP22" s="209">
        <v>-4.1072759999999997</v>
      </c>
      <c r="AQ22" s="209">
        <v>-3.70167</v>
      </c>
      <c r="AR22" s="209">
        <v>-4.1672339999999997</v>
      </c>
      <c r="AS22" s="209">
        <v>-3.7083339999999998</v>
      </c>
      <c r="AT22" s="209">
        <v>-4.1495930000000003</v>
      </c>
      <c r="AU22" s="209">
        <v>-4.3584430000000003</v>
      </c>
      <c r="AV22" s="209">
        <v>-3.720259</v>
      </c>
      <c r="AW22" s="209">
        <v>-3.7766959999999998</v>
      </c>
      <c r="AX22" s="209">
        <v>-4.6661145515999998</v>
      </c>
      <c r="AY22" s="209">
        <v>-3.6388355910999999</v>
      </c>
      <c r="AZ22" s="298">
        <v>-4.5319010000000004</v>
      </c>
      <c r="BA22" s="298">
        <v>-4.2556979999999998</v>
      </c>
      <c r="BB22" s="298">
        <v>-4.0139120000000004</v>
      </c>
      <c r="BC22" s="298">
        <v>-3.7499669999999998</v>
      </c>
      <c r="BD22" s="298">
        <v>-4.6900930000000001</v>
      </c>
      <c r="BE22" s="298">
        <v>-4.711004</v>
      </c>
      <c r="BF22" s="298">
        <v>-4.6126149999999999</v>
      </c>
      <c r="BG22" s="298">
        <v>-4.8160290000000003</v>
      </c>
      <c r="BH22" s="298">
        <v>-5.1629610000000001</v>
      </c>
      <c r="BI22" s="298">
        <v>-4.927975</v>
      </c>
      <c r="BJ22" s="298">
        <v>-4.8211560000000002</v>
      </c>
      <c r="BK22" s="298">
        <v>-3.8425600000000002</v>
      </c>
      <c r="BL22" s="298">
        <v>-4.5277810000000001</v>
      </c>
      <c r="BM22" s="298">
        <v>-4.8417409999999999</v>
      </c>
      <c r="BN22" s="298">
        <v>-4.2306569999999999</v>
      </c>
      <c r="BO22" s="298">
        <v>-3.719646</v>
      </c>
      <c r="BP22" s="298">
        <v>-4.4425049999999997</v>
      </c>
      <c r="BQ22" s="298">
        <v>-4.4092380000000002</v>
      </c>
      <c r="BR22" s="298">
        <v>-4.4832729999999996</v>
      </c>
      <c r="BS22" s="298">
        <v>-4.54542</v>
      </c>
      <c r="BT22" s="298">
        <v>-4.9548829999999997</v>
      </c>
      <c r="BU22" s="298">
        <v>-4.7452860000000001</v>
      </c>
      <c r="BV22" s="298">
        <v>-4.4906670000000002</v>
      </c>
    </row>
    <row r="23" spans="1:74" ht="11.15" customHeight="1" x14ac:dyDescent="0.25">
      <c r="A23" s="564" t="s">
        <v>958</v>
      </c>
      <c r="B23" s="65" t="s">
        <v>959</v>
      </c>
      <c r="C23" s="209">
        <v>-1.2643200000000001</v>
      </c>
      <c r="D23" s="209">
        <v>-1.2705420000000001</v>
      </c>
      <c r="E23" s="209">
        <v>-1.39737</v>
      </c>
      <c r="F23" s="209">
        <v>-1.715192</v>
      </c>
      <c r="G23" s="209">
        <v>-1.618247</v>
      </c>
      <c r="H23" s="209">
        <v>-1.6903319999999999</v>
      </c>
      <c r="I23" s="209">
        <v>-1.712696</v>
      </c>
      <c r="J23" s="209">
        <v>-1.653737</v>
      </c>
      <c r="K23" s="209">
        <v>-1.7083740000000001</v>
      </c>
      <c r="L23" s="209">
        <v>-1.8825879999999999</v>
      </c>
      <c r="M23" s="209">
        <v>-1.790734</v>
      </c>
      <c r="N23" s="209">
        <v>-1.7550600000000001</v>
      </c>
      <c r="O23" s="209">
        <v>-1.9143810000000001</v>
      </c>
      <c r="P23" s="209">
        <v>-2.0347520000000001</v>
      </c>
      <c r="Q23" s="209">
        <v>-1.906002</v>
      </c>
      <c r="R23" s="209">
        <v>-2.0095200000000002</v>
      </c>
      <c r="S23" s="209">
        <v>-1.670326</v>
      </c>
      <c r="T23" s="209">
        <v>-1.8587880000000001</v>
      </c>
      <c r="U23" s="209">
        <v>-1.903043</v>
      </c>
      <c r="V23" s="209">
        <v>-1.822498</v>
      </c>
      <c r="W23" s="209">
        <v>-1.7624919999999999</v>
      </c>
      <c r="X23" s="209">
        <v>-2.170919</v>
      </c>
      <c r="Y23" s="209">
        <v>-1.9687220000000001</v>
      </c>
      <c r="Z23" s="209">
        <v>-2.0388820000000001</v>
      </c>
      <c r="AA23" s="209">
        <v>-2.025941</v>
      </c>
      <c r="AB23" s="209">
        <v>-1.762502</v>
      </c>
      <c r="AC23" s="209">
        <v>-2.0460940000000001</v>
      </c>
      <c r="AD23" s="209">
        <v>-2.2540529999999999</v>
      </c>
      <c r="AE23" s="209">
        <v>-2.2139150000000001</v>
      </c>
      <c r="AF23" s="209">
        <v>-2.295032</v>
      </c>
      <c r="AG23" s="209">
        <v>-2.0504500000000001</v>
      </c>
      <c r="AH23" s="209">
        <v>-2.3247559999999998</v>
      </c>
      <c r="AI23" s="209">
        <v>-2.0814499999999998</v>
      </c>
      <c r="AJ23" s="209">
        <v>-2.0692729999999999</v>
      </c>
      <c r="AK23" s="209">
        <v>-2.3163990000000001</v>
      </c>
      <c r="AL23" s="209">
        <v>-2.1661769999999998</v>
      </c>
      <c r="AM23" s="209">
        <v>-2.0634570000000001</v>
      </c>
      <c r="AN23" s="209">
        <v>-2.007889</v>
      </c>
      <c r="AO23" s="209">
        <v>-2.3294790000000001</v>
      </c>
      <c r="AP23" s="209">
        <v>-2.2178070000000001</v>
      </c>
      <c r="AQ23" s="209">
        <v>-2.1742780000000002</v>
      </c>
      <c r="AR23" s="209">
        <v>-2.5509409999999999</v>
      </c>
      <c r="AS23" s="209">
        <v>-2.0736469999999998</v>
      </c>
      <c r="AT23" s="209">
        <v>-2.2494040000000002</v>
      </c>
      <c r="AU23" s="209">
        <v>-2.1553460000000002</v>
      </c>
      <c r="AV23" s="209">
        <v>-2.218245</v>
      </c>
      <c r="AW23" s="209">
        <v>-2.2098149999999999</v>
      </c>
      <c r="AX23" s="209">
        <v>-2.3166519645000001</v>
      </c>
      <c r="AY23" s="209">
        <v>-2.4960054323</v>
      </c>
      <c r="AZ23" s="298">
        <v>-2.5698219999999998</v>
      </c>
      <c r="BA23" s="298">
        <v>-2.4951110000000001</v>
      </c>
      <c r="BB23" s="298">
        <v>-2.5515460000000001</v>
      </c>
      <c r="BC23" s="298">
        <v>-2.5470700000000002</v>
      </c>
      <c r="BD23" s="298">
        <v>-2.597928</v>
      </c>
      <c r="BE23" s="298">
        <v>-2.569083</v>
      </c>
      <c r="BF23" s="298">
        <v>-2.6118839999999999</v>
      </c>
      <c r="BG23" s="298">
        <v>-2.5675240000000001</v>
      </c>
      <c r="BH23" s="298">
        <v>-2.5924619999999998</v>
      </c>
      <c r="BI23" s="298">
        <v>-2.62168</v>
      </c>
      <c r="BJ23" s="298">
        <v>-2.5068969999999999</v>
      </c>
      <c r="BK23" s="298">
        <v>-2.4266610000000002</v>
      </c>
      <c r="BL23" s="298">
        <v>-2.4785490000000001</v>
      </c>
      <c r="BM23" s="298">
        <v>-2.6915650000000002</v>
      </c>
      <c r="BN23" s="298">
        <v>-2.6879749999999998</v>
      </c>
      <c r="BO23" s="298">
        <v>-2.7564289999999998</v>
      </c>
      <c r="BP23" s="298">
        <v>-2.771312</v>
      </c>
      <c r="BQ23" s="298">
        <v>-2.6846030000000001</v>
      </c>
      <c r="BR23" s="298">
        <v>-2.6271049999999998</v>
      </c>
      <c r="BS23" s="298">
        <v>-2.636371</v>
      </c>
      <c r="BT23" s="298">
        <v>-2.7047650000000001</v>
      </c>
      <c r="BU23" s="298">
        <v>-2.7373539999999998</v>
      </c>
      <c r="BV23" s="298">
        <v>-2.6593249999999999</v>
      </c>
    </row>
    <row r="24" spans="1:74" ht="11.15" customHeight="1" x14ac:dyDescent="0.25">
      <c r="A24" s="60" t="s">
        <v>172</v>
      </c>
      <c r="B24" s="171" t="s">
        <v>173</v>
      </c>
      <c r="C24" s="209">
        <v>0.34459299999999998</v>
      </c>
      <c r="D24" s="209">
        <v>0.10932600000000001</v>
      </c>
      <c r="E24" s="209">
        <v>0.28467799999999999</v>
      </c>
      <c r="F24" s="209">
        <v>0.53055300000000005</v>
      </c>
      <c r="G24" s="209">
        <v>0.47823500000000002</v>
      </c>
      <c r="H24" s="209">
        <v>0.405026</v>
      </c>
      <c r="I24" s="209">
        <v>0.540995</v>
      </c>
      <c r="J24" s="209">
        <v>0.47372900000000001</v>
      </c>
      <c r="K24" s="209">
        <v>0.39529700000000001</v>
      </c>
      <c r="L24" s="209">
        <v>0.551342</v>
      </c>
      <c r="M24" s="209">
        <v>0.48042800000000002</v>
      </c>
      <c r="N24" s="209">
        <v>0.51849400000000001</v>
      </c>
      <c r="O24" s="209">
        <v>0.50907100000000005</v>
      </c>
      <c r="P24" s="209">
        <v>0.33899299999999999</v>
      </c>
      <c r="Q24" s="209">
        <v>0.27386100000000002</v>
      </c>
      <c r="R24" s="209">
        <v>6.5259999999999999E-2</v>
      </c>
      <c r="S24" s="209">
        <v>0.28004699999999999</v>
      </c>
      <c r="T24" s="209">
        <v>0.35725200000000001</v>
      </c>
      <c r="U24" s="209">
        <v>0.406725</v>
      </c>
      <c r="V24" s="209">
        <v>0.37275900000000001</v>
      </c>
      <c r="W24" s="209">
        <v>0.28135599999999999</v>
      </c>
      <c r="X24" s="209">
        <v>0.19615099999999999</v>
      </c>
      <c r="Y24" s="209">
        <v>0.28960599999999997</v>
      </c>
      <c r="Z24" s="209">
        <v>4.8405999999999998E-2</v>
      </c>
      <c r="AA24" s="209">
        <v>0.15836700000000001</v>
      </c>
      <c r="AB24" s="209">
        <v>0.117317</v>
      </c>
      <c r="AC24" s="209">
        <v>0.25011100000000003</v>
      </c>
      <c r="AD24" s="209">
        <v>0.30749300000000002</v>
      </c>
      <c r="AE24" s="209">
        <v>0.26441399999999998</v>
      </c>
      <c r="AF24" s="209">
        <v>0.33150200000000002</v>
      </c>
      <c r="AG24" s="209">
        <v>0.35992499999999999</v>
      </c>
      <c r="AH24" s="209">
        <v>0.15410099999999999</v>
      </c>
      <c r="AI24" s="209">
        <v>0.22938900000000001</v>
      </c>
      <c r="AJ24" s="209">
        <v>0.23081399999999999</v>
      </c>
      <c r="AK24" s="209">
        <v>6.1376E-2</v>
      </c>
      <c r="AL24" s="209">
        <v>-8.5599999999999999E-4</v>
      </c>
      <c r="AM24" s="209">
        <v>5.8199000000000001E-2</v>
      </c>
      <c r="AN24" s="209">
        <v>9.0520000000000003E-2</v>
      </c>
      <c r="AO24" s="209">
        <v>0.13487199999999999</v>
      </c>
      <c r="AP24" s="209">
        <v>0.30310199999999998</v>
      </c>
      <c r="AQ24" s="209">
        <v>0.17983299999999999</v>
      </c>
      <c r="AR24" s="209">
        <v>0.28070200000000001</v>
      </c>
      <c r="AS24" s="209">
        <v>0.374533</v>
      </c>
      <c r="AT24" s="209">
        <v>0.239955</v>
      </c>
      <c r="AU24" s="209">
        <v>0.210534</v>
      </c>
      <c r="AV24" s="209">
        <v>0.35434300000000002</v>
      </c>
      <c r="AW24" s="209">
        <v>0.30096000000000001</v>
      </c>
      <c r="AX24" s="209">
        <v>9.3722700000000006E-2</v>
      </c>
      <c r="AY24" s="209">
        <v>0.10205110000000001</v>
      </c>
      <c r="AZ24" s="298">
        <v>0.13357830000000001</v>
      </c>
      <c r="BA24" s="298">
        <v>0.1970297</v>
      </c>
      <c r="BB24" s="298">
        <v>0.24810009999999999</v>
      </c>
      <c r="BC24" s="298">
        <v>0.26862180000000002</v>
      </c>
      <c r="BD24" s="298">
        <v>0.25858059999999999</v>
      </c>
      <c r="BE24" s="298">
        <v>0.38082880000000002</v>
      </c>
      <c r="BF24" s="298">
        <v>0.39944800000000003</v>
      </c>
      <c r="BG24" s="298">
        <v>0.34063209999999999</v>
      </c>
      <c r="BH24" s="298">
        <v>0.25801849999999998</v>
      </c>
      <c r="BI24" s="298">
        <v>0.16595409999999999</v>
      </c>
      <c r="BJ24" s="298">
        <v>0.15654460000000001</v>
      </c>
      <c r="BK24" s="298">
        <v>0.24590629999999999</v>
      </c>
      <c r="BL24" s="298">
        <v>0.1242091</v>
      </c>
      <c r="BM24" s="298">
        <v>0.1875655</v>
      </c>
      <c r="BN24" s="298">
        <v>0.25061830000000002</v>
      </c>
      <c r="BO24" s="298">
        <v>0.25914510000000002</v>
      </c>
      <c r="BP24" s="298">
        <v>0.23371040000000001</v>
      </c>
      <c r="BQ24" s="298">
        <v>0.30425210000000003</v>
      </c>
      <c r="BR24" s="298">
        <v>0.28796939999999999</v>
      </c>
      <c r="BS24" s="298">
        <v>0.29574159999999999</v>
      </c>
      <c r="BT24" s="298">
        <v>0.24762609999999999</v>
      </c>
      <c r="BU24" s="298">
        <v>0.15484519999999999</v>
      </c>
      <c r="BV24" s="298">
        <v>0.15299470000000001</v>
      </c>
    </row>
    <row r="25" spans="1:74" ht="11.15" customHeight="1" x14ac:dyDescent="0.25">
      <c r="A25" s="60" t="s">
        <v>177</v>
      </c>
      <c r="B25" s="171" t="s">
        <v>176</v>
      </c>
      <c r="C25" s="209">
        <v>-7.9908999999999994E-2</v>
      </c>
      <c r="D25" s="209">
        <v>-6.5355999999999997E-2</v>
      </c>
      <c r="E25" s="209">
        <v>-9.2777999999999999E-2</v>
      </c>
      <c r="F25" s="209">
        <v>-9.1462000000000002E-2</v>
      </c>
      <c r="G25" s="209">
        <v>-5.9797000000000003E-2</v>
      </c>
      <c r="H25" s="209">
        <v>-5.7668999999999998E-2</v>
      </c>
      <c r="I25" s="209">
        <v>-5.8853000000000003E-2</v>
      </c>
      <c r="J25" s="209">
        <v>-6.5759999999999999E-2</v>
      </c>
      <c r="K25" s="209">
        <v>-2.8975000000000001E-2</v>
      </c>
      <c r="L25" s="209">
        <v>-3.6583999999999998E-2</v>
      </c>
      <c r="M25" s="209">
        <v>-3.8980000000000001E-2</v>
      </c>
      <c r="N25" s="209">
        <v>-7.0785000000000001E-2</v>
      </c>
      <c r="O25" s="209">
        <v>-7.6438000000000006E-2</v>
      </c>
      <c r="P25" s="209">
        <v>-0.10377</v>
      </c>
      <c r="Q25" s="209">
        <v>-0.100013</v>
      </c>
      <c r="R25" s="209">
        <v>-4.7240999999999998E-2</v>
      </c>
      <c r="S25" s="209">
        <v>-3.8386999999999998E-2</v>
      </c>
      <c r="T25" s="209">
        <v>-3.8598E-2</v>
      </c>
      <c r="U25" s="209">
        <v>-3.8496000000000002E-2</v>
      </c>
      <c r="V25" s="209">
        <v>-4.1723000000000003E-2</v>
      </c>
      <c r="W25" s="209">
        <v>-3.4985000000000002E-2</v>
      </c>
      <c r="X25" s="209">
        <v>-5.1652000000000003E-2</v>
      </c>
      <c r="Y25" s="209">
        <v>-3.6072E-2</v>
      </c>
      <c r="Z25" s="209">
        <v>-4.0885999999999999E-2</v>
      </c>
      <c r="AA25" s="209">
        <v>-9.8133999999999999E-2</v>
      </c>
      <c r="AB25" s="209">
        <v>-4.7844999999999999E-2</v>
      </c>
      <c r="AC25" s="209">
        <v>-7.7358999999999997E-2</v>
      </c>
      <c r="AD25" s="209">
        <v>-4.9643E-2</v>
      </c>
      <c r="AE25" s="209">
        <v>-4.1135999999999999E-2</v>
      </c>
      <c r="AF25" s="209">
        <v>-2.615E-2</v>
      </c>
      <c r="AG25" s="209">
        <v>-1.4059E-2</v>
      </c>
      <c r="AH25" s="209">
        <v>-4.1771000000000003E-2</v>
      </c>
      <c r="AI25" s="209">
        <v>-3.3956E-2</v>
      </c>
      <c r="AJ25" s="209">
        <v>-3.7175E-2</v>
      </c>
      <c r="AK25" s="209">
        <v>-5.9538000000000001E-2</v>
      </c>
      <c r="AL25" s="209">
        <v>-6.8403000000000005E-2</v>
      </c>
      <c r="AM25" s="209">
        <v>-9.0193999999999996E-2</v>
      </c>
      <c r="AN25" s="209">
        <v>-0.107361</v>
      </c>
      <c r="AO25" s="209">
        <v>-7.0951E-2</v>
      </c>
      <c r="AP25" s="209">
        <v>-0.12948399999999999</v>
      </c>
      <c r="AQ25" s="209">
        <v>-0.10026400000000001</v>
      </c>
      <c r="AR25" s="209">
        <v>-7.6867000000000005E-2</v>
      </c>
      <c r="AS25" s="209">
        <v>-7.3333999999999996E-2</v>
      </c>
      <c r="AT25" s="209">
        <v>-4.5533999999999998E-2</v>
      </c>
      <c r="AU25" s="209">
        <v>-8.1661999999999998E-2</v>
      </c>
      <c r="AV25" s="209">
        <v>-3.7588000000000003E-2</v>
      </c>
      <c r="AW25" s="209">
        <v>-2.49E-3</v>
      </c>
      <c r="AX25" s="209">
        <v>-5.0756664516E-2</v>
      </c>
      <c r="AY25" s="209">
        <v>-6.2763296773999999E-2</v>
      </c>
      <c r="AZ25" s="298">
        <v>-6.2579800000000005E-2</v>
      </c>
      <c r="BA25" s="298">
        <v>-6.11762E-2</v>
      </c>
      <c r="BB25" s="298">
        <v>-5.2802000000000002E-2</v>
      </c>
      <c r="BC25" s="298">
        <v>-4.4422099999999999E-2</v>
      </c>
      <c r="BD25" s="298">
        <v>-3.1954900000000001E-2</v>
      </c>
      <c r="BE25" s="298">
        <v>-3.2154500000000003E-2</v>
      </c>
      <c r="BF25" s="298">
        <v>-2.8116100000000002E-2</v>
      </c>
      <c r="BG25" s="298">
        <v>-3.7167800000000001E-2</v>
      </c>
      <c r="BH25" s="298">
        <v>-4.1726100000000002E-2</v>
      </c>
      <c r="BI25" s="298">
        <v>-4.2294199999999997E-2</v>
      </c>
      <c r="BJ25" s="298">
        <v>-4.9083599999999998E-2</v>
      </c>
      <c r="BK25" s="298">
        <v>-6.5375000000000003E-2</v>
      </c>
      <c r="BL25" s="298">
        <v>-6.41626E-2</v>
      </c>
      <c r="BM25" s="298">
        <v>-6.3662899999999994E-2</v>
      </c>
      <c r="BN25" s="298">
        <v>-6.0005000000000003E-2</v>
      </c>
      <c r="BO25" s="298">
        <v>-5.1180000000000003E-2</v>
      </c>
      <c r="BP25" s="298">
        <v>-3.95468E-2</v>
      </c>
      <c r="BQ25" s="298">
        <v>-4.0184699999999997E-2</v>
      </c>
      <c r="BR25" s="298">
        <v>-3.6322899999999998E-2</v>
      </c>
      <c r="BS25" s="298">
        <v>-4.7041100000000002E-2</v>
      </c>
      <c r="BT25" s="298">
        <v>-5.0313999999999998E-2</v>
      </c>
      <c r="BU25" s="298">
        <v>-5.2038300000000003E-2</v>
      </c>
      <c r="BV25" s="298">
        <v>-6.0180299999999999E-2</v>
      </c>
    </row>
    <row r="26" spans="1:74" ht="11.15" customHeight="1" x14ac:dyDescent="0.25">
      <c r="A26" s="60" t="s">
        <v>168</v>
      </c>
      <c r="B26" s="171" t="s">
        <v>669</v>
      </c>
      <c r="C26" s="209">
        <v>0.444828</v>
      </c>
      <c r="D26" s="209">
        <v>0.42546400000000001</v>
      </c>
      <c r="E26" s="209">
        <v>0.51417800000000002</v>
      </c>
      <c r="F26" s="209">
        <v>0.80780099999999999</v>
      </c>
      <c r="G26" s="209">
        <v>1.0041629999999999</v>
      </c>
      <c r="H26" s="209">
        <v>0.62604300000000002</v>
      </c>
      <c r="I26" s="209">
        <v>0.81289699999999998</v>
      </c>
      <c r="J26" s="209">
        <v>0.697353</v>
      </c>
      <c r="K26" s="209">
        <v>0.62252300000000005</v>
      </c>
      <c r="L26" s="209">
        <v>0.51267200000000002</v>
      </c>
      <c r="M26" s="209">
        <v>0.44736199999999998</v>
      </c>
      <c r="N26" s="209">
        <v>0.43847199999999997</v>
      </c>
      <c r="O26" s="209">
        <v>0.32624300000000001</v>
      </c>
      <c r="P26" s="209">
        <v>0.35373500000000002</v>
      </c>
      <c r="Q26" s="209">
        <v>0.50798900000000002</v>
      </c>
      <c r="R26" s="209">
        <v>0.21182599999999999</v>
      </c>
      <c r="S26" s="209">
        <v>0.34806399999999998</v>
      </c>
      <c r="T26" s="209">
        <v>0.53888899999999995</v>
      </c>
      <c r="U26" s="209">
        <v>0.453677</v>
      </c>
      <c r="V26" s="209">
        <v>0.49058600000000002</v>
      </c>
      <c r="W26" s="209">
        <v>0.51223399999999997</v>
      </c>
      <c r="X26" s="209">
        <v>0.42996200000000001</v>
      </c>
      <c r="Y26" s="209">
        <v>0.43772800000000001</v>
      </c>
      <c r="Z26" s="209">
        <v>0.43846800000000002</v>
      </c>
      <c r="AA26" s="209">
        <v>0.41556100000000001</v>
      </c>
      <c r="AB26" s="209">
        <v>0.50917599999999996</v>
      </c>
      <c r="AC26" s="209">
        <v>0.72462700000000002</v>
      </c>
      <c r="AD26" s="209">
        <v>0.77007999999999999</v>
      </c>
      <c r="AE26" s="209">
        <v>0.82675399999999999</v>
      </c>
      <c r="AF26" s="209">
        <v>0.78608100000000003</v>
      </c>
      <c r="AG26" s="209">
        <v>0.65295899999999996</v>
      </c>
      <c r="AH26" s="209">
        <v>0.67314200000000002</v>
      </c>
      <c r="AI26" s="209">
        <v>0.673176</v>
      </c>
      <c r="AJ26" s="209">
        <v>0.39519599999999999</v>
      </c>
      <c r="AK26" s="209">
        <v>0.46703600000000001</v>
      </c>
      <c r="AL26" s="209">
        <v>0.424126</v>
      </c>
      <c r="AM26" s="209">
        <v>0.28243400000000002</v>
      </c>
      <c r="AN26" s="209">
        <v>0.48869400000000002</v>
      </c>
      <c r="AO26" s="209">
        <v>0.42537700000000001</v>
      </c>
      <c r="AP26" s="209">
        <v>0.51273400000000002</v>
      </c>
      <c r="AQ26" s="209">
        <v>0.69141699999999995</v>
      </c>
      <c r="AR26" s="209">
        <v>0.59572899999999995</v>
      </c>
      <c r="AS26" s="209">
        <v>0.48518800000000001</v>
      </c>
      <c r="AT26" s="209">
        <v>0.56767599999999996</v>
      </c>
      <c r="AU26" s="209">
        <v>0.378807</v>
      </c>
      <c r="AV26" s="209">
        <v>0.379139</v>
      </c>
      <c r="AW26" s="209">
        <v>0.40272999999999998</v>
      </c>
      <c r="AX26" s="209">
        <v>0.31794917050999999</v>
      </c>
      <c r="AY26" s="209">
        <v>0.54567672948000001</v>
      </c>
      <c r="AZ26" s="298">
        <v>0.2099424</v>
      </c>
      <c r="BA26" s="298">
        <v>0.40277230000000003</v>
      </c>
      <c r="BB26" s="298">
        <v>0.8236523</v>
      </c>
      <c r="BC26" s="298">
        <v>0.78139800000000004</v>
      </c>
      <c r="BD26" s="298">
        <v>0.53063170000000004</v>
      </c>
      <c r="BE26" s="298">
        <v>0.43701200000000001</v>
      </c>
      <c r="BF26" s="298">
        <v>0.54263729999999999</v>
      </c>
      <c r="BG26" s="298">
        <v>0.17542469999999999</v>
      </c>
      <c r="BH26" s="298">
        <v>0.16878280000000001</v>
      </c>
      <c r="BI26" s="298">
        <v>0.40902569999999999</v>
      </c>
      <c r="BJ26" s="298">
        <v>0.66063309999999997</v>
      </c>
      <c r="BK26" s="298">
        <v>0.63014769999999998</v>
      </c>
      <c r="BL26" s="298">
        <v>0.31536779999999998</v>
      </c>
      <c r="BM26" s="298">
        <v>0.26330389999999998</v>
      </c>
      <c r="BN26" s="298">
        <v>0.72287500000000005</v>
      </c>
      <c r="BO26" s="298">
        <v>0.72111970000000003</v>
      </c>
      <c r="BP26" s="298">
        <v>0.50878230000000002</v>
      </c>
      <c r="BQ26" s="298">
        <v>0.4212513</v>
      </c>
      <c r="BR26" s="298">
        <v>0.52840659999999995</v>
      </c>
      <c r="BS26" s="298">
        <v>0.22189919999999999</v>
      </c>
      <c r="BT26" s="298">
        <v>0.121557</v>
      </c>
      <c r="BU26" s="298">
        <v>0.39804479999999998</v>
      </c>
      <c r="BV26" s="298">
        <v>0.60441590000000001</v>
      </c>
    </row>
    <row r="27" spans="1:74" ht="11.15" customHeight="1" x14ac:dyDescent="0.25">
      <c r="A27" s="60" t="s">
        <v>167</v>
      </c>
      <c r="B27" s="171" t="s">
        <v>395</v>
      </c>
      <c r="C27" s="209">
        <v>-0.78108599999999995</v>
      </c>
      <c r="D27" s="209">
        <v>-0.86004599999999998</v>
      </c>
      <c r="E27" s="209">
        <v>-0.76960399999999995</v>
      </c>
      <c r="F27" s="209">
        <v>-0.57928500000000005</v>
      </c>
      <c r="G27" s="209">
        <v>-0.59065100000000004</v>
      </c>
      <c r="H27" s="209">
        <v>-0.64609099999999997</v>
      </c>
      <c r="I27" s="209">
        <v>-0.59236500000000003</v>
      </c>
      <c r="J27" s="209">
        <v>-0.54748699999999995</v>
      </c>
      <c r="K27" s="209">
        <v>-0.67186400000000002</v>
      </c>
      <c r="L27" s="209">
        <v>-0.77386100000000002</v>
      </c>
      <c r="M27" s="209">
        <v>-0.94935899999999995</v>
      </c>
      <c r="N27" s="209">
        <v>-0.90232199999999996</v>
      </c>
      <c r="O27" s="209">
        <v>-0.746027</v>
      </c>
      <c r="P27" s="209">
        <v>-0.73198200000000002</v>
      </c>
      <c r="Q27" s="209">
        <v>-0.66059000000000001</v>
      </c>
      <c r="R27" s="209">
        <v>-0.68603099999999995</v>
      </c>
      <c r="S27" s="209">
        <v>-0.20618600000000001</v>
      </c>
      <c r="T27" s="209">
        <v>-0.334532</v>
      </c>
      <c r="U27" s="209">
        <v>-0.464057</v>
      </c>
      <c r="V27" s="209">
        <v>-0.65181299999999998</v>
      </c>
      <c r="W27" s="209">
        <v>-0.62680000000000002</v>
      </c>
      <c r="X27" s="209">
        <v>-0.68930499999999995</v>
      </c>
      <c r="Y27" s="209">
        <v>-0.76873199999999997</v>
      </c>
      <c r="Z27" s="209">
        <v>-0.83406199999999997</v>
      </c>
      <c r="AA27" s="209">
        <v>-0.71318999999999999</v>
      </c>
      <c r="AB27" s="209">
        <v>-0.56629499999999999</v>
      </c>
      <c r="AC27" s="209">
        <v>-0.62219800000000003</v>
      </c>
      <c r="AD27" s="209">
        <v>-0.52549900000000005</v>
      </c>
      <c r="AE27" s="209">
        <v>-0.69830199999999998</v>
      </c>
      <c r="AF27" s="209">
        <v>-0.68731299999999995</v>
      </c>
      <c r="AG27" s="209">
        <v>-0.66471499999999994</v>
      </c>
      <c r="AH27" s="209">
        <v>-0.73547300000000004</v>
      </c>
      <c r="AI27" s="209">
        <v>-0.62813200000000002</v>
      </c>
      <c r="AJ27" s="209">
        <v>-0.76449599999999995</v>
      </c>
      <c r="AK27" s="209">
        <v>-0.90140100000000001</v>
      </c>
      <c r="AL27" s="209">
        <v>-0.97917399999999999</v>
      </c>
      <c r="AM27" s="209">
        <v>-0.736572</v>
      </c>
      <c r="AN27" s="209">
        <v>-0.75216899999999998</v>
      </c>
      <c r="AO27" s="209">
        <v>-0.80381899999999995</v>
      </c>
      <c r="AP27" s="209">
        <v>-0.75414000000000003</v>
      </c>
      <c r="AQ27" s="209">
        <v>-0.73597800000000002</v>
      </c>
      <c r="AR27" s="209">
        <v>-0.70394699999999999</v>
      </c>
      <c r="AS27" s="209">
        <v>-0.65443499999999999</v>
      </c>
      <c r="AT27" s="209">
        <v>-0.86915500000000001</v>
      </c>
      <c r="AU27" s="209">
        <v>-0.91637299999999999</v>
      </c>
      <c r="AV27" s="209">
        <v>-0.74011499999999997</v>
      </c>
      <c r="AW27" s="209">
        <v>-0.885181</v>
      </c>
      <c r="AX27" s="209">
        <v>-0.77748993318000004</v>
      </c>
      <c r="AY27" s="209">
        <v>-0.87895358078999997</v>
      </c>
      <c r="AZ27" s="298">
        <v>-0.71891159999999998</v>
      </c>
      <c r="BA27" s="298">
        <v>-0.59832529999999995</v>
      </c>
      <c r="BB27" s="298">
        <v>-0.77302559999999998</v>
      </c>
      <c r="BC27" s="298">
        <v>-0.75667289999999998</v>
      </c>
      <c r="BD27" s="298">
        <v>-0.79809289999999999</v>
      </c>
      <c r="BE27" s="298">
        <v>-0.87092179999999997</v>
      </c>
      <c r="BF27" s="298">
        <v>-1.0503560000000001</v>
      </c>
      <c r="BG27" s="298">
        <v>-0.96953100000000003</v>
      </c>
      <c r="BH27" s="298">
        <v>-1.0932269999999999</v>
      </c>
      <c r="BI27" s="298">
        <v>-1.113451</v>
      </c>
      <c r="BJ27" s="298">
        <v>-1.3133250000000001</v>
      </c>
      <c r="BK27" s="298">
        <v>-1.1177919999999999</v>
      </c>
      <c r="BL27" s="298">
        <v>-0.92314819999999997</v>
      </c>
      <c r="BM27" s="298">
        <v>-0.82065350000000004</v>
      </c>
      <c r="BN27" s="298">
        <v>-0.8434931</v>
      </c>
      <c r="BO27" s="298">
        <v>-0.67031540000000001</v>
      </c>
      <c r="BP27" s="298">
        <v>-0.76008889999999996</v>
      </c>
      <c r="BQ27" s="298">
        <v>-0.78982200000000002</v>
      </c>
      <c r="BR27" s="298">
        <v>-0.99784980000000001</v>
      </c>
      <c r="BS27" s="298">
        <v>-0.78793829999999998</v>
      </c>
      <c r="BT27" s="298">
        <v>-0.85404869999999999</v>
      </c>
      <c r="BU27" s="298">
        <v>-0.99300820000000001</v>
      </c>
      <c r="BV27" s="298">
        <v>-1.087709</v>
      </c>
    </row>
    <row r="28" spans="1:74" ht="11.15" customHeight="1" x14ac:dyDescent="0.25">
      <c r="A28" s="60" t="s">
        <v>169</v>
      </c>
      <c r="B28" s="171" t="s">
        <v>165</v>
      </c>
      <c r="C28" s="209">
        <v>-0.16377800000000001</v>
      </c>
      <c r="D28" s="209">
        <v>-5.1951999999999998E-2</v>
      </c>
      <c r="E28" s="209">
        <v>-2.8677999999999999E-2</v>
      </c>
      <c r="F28" s="209">
        <v>2.2279999999999999E-3</v>
      </c>
      <c r="G28" s="209">
        <v>-6.4159999999999998E-3</v>
      </c>
      <c r="H28" s="209">
        <v>-3.9072999999999997E-2</v>
      </c>
      <c r="I28" s="209">
        <v>4.7109999999999999E-3</v>
      </c>
      <c r="J28" s="209">
        <v>-7.8911999999999996E-2</v>
      </c>
      <c r="K28" s="209">
        <v>-5.6877999999999998E-2</v>
      </c>
      <c r="L28" s="209">
        <v>-7.3331999999999994E-2</v>
      </c>
      <c r="M28" s="209">
        <v>-9.4535999999999995E-2</v>
      </c>
      <c r="N28" s="209">
        <v>-8.5800000000000001E-2</v>
      </c>
      <c r="O28" s="209">
        <v>-7.9534999999999995E-2</v>
      </c>
      <c r="P28" s="209">
        <v>-8.1918000000000005E-2</v>
      </c>
      <c r="Q28" s="209">
        <v>-6.0489000000000001E-2</v>
      </c>
      <c r="R28" s="209">
        <v>6.2979999999999994E-2</v>
      </c>
      <c r="S28" s="209">
        <v>0.103311</v>
      </c>
      <c r="T28" s="209">
        <v>9.2848E-2</v>
      </c>
      <c r="U28" s="209">
        <v>0.111933</v>
      </c>
      <c r="V28" s="209">
        <v>0.135548</v>
      </c>
      <c r="W28" s="209">
        <v>0.123097</v>
      </c>
      <c r="X28" s="209">
        <v>0.10387399999999999</v>
      </c>
      <c r="Y28" s="209">
        <v>6.8784999999999999E-2</v>
      </c>
      <c r="Z28" s="209">
        <v>5.4237E-2</v>
      </c>
      <c r="AA28" s="209">
        <v>3.2282999999999999E-2</v>
      </c>
      <c r="AB28" s="209">
        <v>4.4831999999999997E-2</v>
      </c>
      <c r="AC28" s="209">
        <v>2.051E-2</v>
      </c>
      <c r="AD28" s="209">
        <v>7.6288999999999996E-2</v>
      </c>
      <c r="AE28" s="209">
        <v>7.7346999999999999E-2</v>
      </c>
      <c r="AF28" s="209">
        <v>8.5533999999999999E-2</v>
      </c>
      <c r="AG28" s="209">
        <v>4.8306000000000002E-2</v>
      </c>
      <c r="AH28" s="209">
        <v>8.4777000000000005E-2</v>
      </c>
      <c r="AI28" s="209">
        <v>0.11254</v>
      </c>
      <c r="AJ28" s="209">
        <v>9.2695E-2</v>
      </c>
      <c r="AK28" s="209">
        <v>-3.6116000000000002E-2</v>
      </c>
      <c r="AL28" s="209">
        <v>-2.6512000000000001E-2</v>
      </c>
      <c r="AM28" s="209">
        <v>-4.1209999999999997E-3</v>
      </c>
      <c r="AN28" s="209">
        <v>-5.6417000000000002E-2</v>
      </c>
      <c r="AO28" s="209">
        <v>-5.1264999999999998E-2</v>
      </c>
      <c r="AP28" s="209">
        <v>-9.3025999999999998E-2</v>
      </c>
      <c r="AQ28" s="209">
        <v>-3.8829000000000002E-2</v>
      </c>
      <c r="AR28" s="209">
        <v>-4.9270000000000001E-2</v>
      </c>
      <c r="AS28" s="209">
        <v>-6.3436000000000006E-2</v>
      </c>
      <c r="AT28" s="209">
        <v>-0.125252</v>
      </c>
      <c r="AU28" s="209">
        <v>-0.135604</v>
      </c>
      <c r="AV28" s="209">
        <v>-3.2703999999999997E-2</v>
      </c>
      <c r="AW28" s="209">
        <v>-1.1509E-2</v>
      </c>
      <c r="AX28" s="209">
        <v>-9.8156682028E-2</v>
      </c>
      <c r="AY28" s="209">
        <v>-7.1714572609999999E-2</v>
      </c>
      <c r="AZ28" s="298">
        <v>-0.1768084</v>
      </c>
      <c r="BA28" s="298">
        <v>-0.242452</v>
      </c>
      <c r="BB28" s="298">
        <v>-7.4519299999999997E-2</v>
      </c>
      <c r="BC28" s="298">
        <v>-5.3998299999999999E-2</v>
      </c>
      <c r="BD28" s="298">
        <v>-0.1075385</v>
      </c>
      <c r="BE28" s="298">
        <v>-9.5269099999999995E-2</v>
      </c>
      <c r="BF28" s="298">
        <v>-5.0743999999999997E-2</v>
      </c>
      <c r="BG28" s="298">
        <v>1.08282E-2</v>
      </c>
      <c r="BH28" s="298">
        <v>1.42579E-2</v>
      </c>
      <c r="BI28" s="298">
        <v>-4.05429E-2</v>
      </c>
      <c r="BJ28" s="298">
        <v>6.5120600000000001E-2</v>
      </c>
      <c r="BK28" s="298">
        <v>0.15013399999999999</v>
      </c>
      <c r="BL28" s="298">
        <v>0.16311610000000001</v>
      </c>
      <c r="BM28" s="298">
        <v>9.3748399999999996E-2</v>
      </c>
      <c r="BN28" s="298">
        <v>0.1243451</v>
      </c>
      <c r="BO28" s="298">
        <v>0.1819248</v>
      </c>
      <c r="BP28" s="298">
        <v>0.17229320000000001</v>
      </c>
      <c r="BQ28" s="298">
        <v>0.15574940000000001</v>
      </c>
      <c r="BR28" s="298">
        <v>0.17625450000000001</v>
      </c>
      <c r="BS28" s="298">
        <v>0.22381799999999999</v>
      </c>
      <c r="BT28" s="298">
        <v>0.15157419999999999</v>
      </c>
      <c r="BU28" s="298">
        <v>0.1351155</v>
      </c>
      <c r="BV28" s="298">
        <v>0.1828998</v>
      </c>
    </row>
    <row r="29" spans="1:74" ht="11.15" customHeight="1" x14ac:dyDescent="0.25">
      <c r="A29" s="60" t="s">
        <v>170</v>
      </c>
      <c r="B29" s="171" t="s">
        <v>164</v>
      </c>
      <c r="C29" s="209">
        <v>-0.973028</v>
      </c>
      <c r="D29" s="209">
        <v>-0.799539</v>
      </c>
      <c r="E29" s="209">
        <v>-0.993143</v>
      </c>
      <c r="F29" s="209">
        <v>-1.139815</v>
      </c>
      <c r="G29" s="209">
        <v>-1.127138</v>
      </c>
      <c r="H29" s="209">
        <v>-1.3900410000000001</v>
      </c>
      <c r="I29" s="209">
        <v>-1.2000789999999999</v>
      </c>
      <c r="J29" s="209">
        <v>-1.3762270000000001</v>
      </c>
      <c r="K29" s="209">
        <v>-1.3091619999999999</v>
      </c>
      <c r="L29" s="209">
        <v>-1.0192330000000001</v>
      </c>
      <c r="M29" s="209">
        <v>-0.889181</v>
      </c>
      <c r="N29" s="209">
        <v>-1.0059340000000001</v>
      </c>
      <c r="O29" s="209">
        <v>-1.016988</v>
      </c>
      <c r="P29" s="209">
        <v>-1.15774</v>
      </c>
      <c r="Q29" s="209">
        <v>-1.255366</v>
      </c>
      <c r="R29" s="209">
        <v>-0.81362500000000004</v>
      </c>
      <c r="S29" s="209">
        <v>-0.60930399999999996</v>
      </c>
      <c r="T29" s="209">
        <v>-1.15124</v>
      </c>
      <c r="U29" s="209">
        <v>-1.25604</v>
      </c>
      <c r="V29" s="209">
        <v>-1.2002930000000001</v>
      </c>
      <c r="W29" s="209">
        <v>-1.003925</v>
      </c>
      <c r="X29" s="209">
        <v>-0.77027699999999999</v>
      </c>
      <c r="Y29" s="209">
        <v>-0.68997399999999998</v>
      </c>
      <c r="Z29" s="209">
        <v>-0.70548699999999998</v>
      </c>
      <c r="AA29" s="209">
        <v>-0.531053</v>
      </c>
      <c r="AB29" s="209">
        <v>-0.52939400000000003</v>
      </c>
      <c r="AC29" s="209">
        <v>-0.37553199999999998</v>
      </c>
      <c r="AD29" s="209">
        <v>-0.843028</v>
      </c>
      <c r="AE29" s="209">
        <v>-0.76817800000000003</v>
      </c>
      <c r="AF29" s="209">
        <v>-1.017166</v>
      </c>
      <c r="AG29" s="209">
        <v>-1.1167959999999999</v>
      </c>
      <c r="AH29" s="209">
        <v>-0.902976</v>
      </c>
      <c r="AI29" s="209">
        <v>-0.70777999999999996</v>
      </c>
      <c r="AJ29" s="209">
        <v>-0.737035</v>
      </c>
      <c r="AK29" s="209">
        <v>-0.79722899999999997</v>
      </c>
      <c r="AL29" s="209">
        <v>-1.029407</v>
      </c>
      <c r="AM29" s="209">
        <v>-0.72278399999999998</v>
      </c>
      <c r="AN29" s="209">
        <v>-0.63708600000000004</v>
      </c>
      <c r="AO29" s="209">
        <v>-1.0400609999999999</v>
      </c>
      <c r="AP29" s="209">
        <v>-1.3017179999999999</v>
      </c>
      <c r="AQ29" s="209">
        <v>-1.0108060000000001</v>
      </c>
      <c r="AR29" s="209">
        <v>-1.1366339999999999</v>
      </c>
      <c r="AS29" s="209">
        <v>-1.362258</v>
      </c>
      <c r="AT29" s="209">
        <v>-1.2477</v>
      </c>
      <c r="AU29" s="209">
        <v>-1.265989</v>
      </c>
      <c r="AV29" s="209">
        <v>-0.97895799999999999</v>
      </c>
      <c r="AW29" s="209">
        <v>-0.94451099999999999</v>
      </c>
      <c r="AX29" s="209">
        <v>-1.1329723502</v>
      </c>
      <c r="AY29" s="209">
        <v>-0.73775273572</v>
      </c>
      <c r="AZ29" s="298">
        <v>-0.80993269999999995</v>
      </c>
      <c r="BA29" s="298">
        <v>-0.92018670000000002</v>
      </c>
      <c r="BB29" s="298">
        <v>-1.1419570000000001</v>
      </c>
      <c r="BC29" s="298">
        <v>-0.96410390000000001</v>
      </c>
      <c r="BD29" s="298">
        <v>-1.3521460000000001</v>
      </c>
      <c r="BE29" s="298">
        <v>-1.4754130000000001</v>
      </c>
      <c r="BF29" s="298">
        <v>-1.312627</v>
      </c>
      <c r="BG29" s="298">
        <v>-1.2417959999999999</v>
      </c>
      <c r="BH29" s="298">
        <v>-1.3252699999999999</v>
      </c>
      <c r="BI29" s="298">
        <v>-1.2217309999999999</v>
      </c>
      <c r="BJ29" s="298">
        <v>-1.3260989999999999</v>
      </c>
      <c r="BK29" s="298">
        <v>-0.95264340000000003</v>
      </c>
      <c r="BL29" s="298">
        <v>-1.0611090000000001</v>
      </c>
      <c r="BM29" s="298">
        <v>-1.2240500000000001</v>
      </c>
      <c r="BN29" s="298">
        <v>-1.2700610000000001</v>
      </c>
      <c r="BO29" s="298">
        <v>-1.023933</v>
      </c>
      <c r="BP29" s="298">
        <v>-1.2383299999999999</v>
      </c>
      <c r="BQ29" s="298">
        <v>-1.3208549999999999</v>
      </c>
      <c r="BR29" s="298">
        <v>-1.2960290000000001</v>
      </c>
      <c r="BS29" s="298">
        <v>-1.3387610000000001</v>
      </c>
      <c r="BT29" s="298">
        <v>-1.3935109999999999</v>
      </c>
      <c r="BU29" s="298">
        <v>-1.2761450000000001</v>
      </c>
      <c r="BV29" s="298">
        <v>-1.2316659999999999</v>
      </c>
    </row>
    <row r="30" spans="1:74" ht="11.15" customHeight="1" x14ac:dyDescent="0.25">
      <c r="A30" s="60" t="s">
        <v>171</v>
      </c>
      <c r="B30" s="171" t="s">
        <v>166</v>
      </c>
      <c r="C30" s="209">
        <v>-3.2478E-2</v>
      </c>
      <c r="D30" s="209">
        <v>-7.7406000000000003E-2</v>
      </c>
      <c r="E30" s="209">
        <v>-0.111315</v>
      </c>
      <c r="F30" s="209">
        <v>-0.22023000000000001</v>
      </c>
      <c r="G30" s="209">
        <v>-0.13189100000000001</v>
      </c>
      <c r="H30" s="209">
        <v>-9.7434999999999994E-2</v>
      </c>
      <c r="I30" s="209">
        <v>-4.0055E-2</v>
      </c>
      <c r="J30" s="209">
        <v>-0.14250299999999999</v>
      </c>
      <c r="K30" s="209">
        <v>-3.6746000000000001E-2</v>
      </c>
      <c r="L30" s="209">
        <v>-3.2368000000000001E-2</v>
      </c>
      <c r="M30" s="209">
        <v>-5.8830000000000002E-3</v>
      </c>
      <c r="N30" s="209">
        <v>-3.4029999999999998E-2</v>
      </c>
      <c r="O30" s="209">
        <v>5.6889999999999996E-3</v>
      </c>
      <c r="P30" s="209">
        <v>-2.7595999999999999E-2</v>
      </c>
      <c r="Q30" s="209">
        <v>-3.7073000000000002E-2</v>
      </c>
      <c r="R30" s="209">
        <v>-1.9021E-2</v>
      </c>
      <c r="S30" s="209">
        <v>-7.9539999999999993E-3</v>
      </c>
      <c r="T30" s="209">
        <v>5.934E-3</v>
      </c>
      <c r="U30" s="209">
        <v>9.495E-3</v>
      </c>
      <c r="V30" s="209">
        <v>6.5386E-2</v>
      </c>
      <c r="W30" s="209">
        <v>7.9594999999999999E-2</v>
      </c>
      <c r="X30" s="209">
        <v>7.7909999999999993E-2</v>
      </c>
      <c r="Y30" s="209">
        <v>5.1949000000000002E-2</v>
      </c>
      <c r="Z30" s="209">
        <v>1.7762E-2</v>
      </c>
      <c r="AA30" s="209">
        <v>0.133217</v>
      </c>
      <c r="AB30" s="209">
        <v>3.9888E-2</v>
      </c>
      <c r="AC30" s="209">
        <v>4.0369000000000002E-2</v>
      </c>
      <c r="AD30" s="209">
        <v>-1.7968000000000001E-2</v>
      </c>
      <c r="AE30" s="209">
        <v>5.9402000000000003E-2</v>
      </c>
      <c r="AF30" s="209">
        <v>0.10026599999999999</v>
      </c>
      <c r="AG30" s="209">
        <v>3.6566000000000001E-2</v>
      </c>
      <c r="AH30" s="209">
        <v>0.12684300000000001</v>
      </c>
      <c r="AI30" s="209">
        <v>8.7721999999999994E-2</v>
      </c>
      <c r="AJ30" s="209">
        <v>0.16597200000000001</v>
      </c>
      <c r="AK30" s="209">
        <v>0.13574900000000001</v>
      </c>
      <c r="AL30" s="209">
        <v>0.15303</v>
      </c>
      <c r="AM30" s="209">
        <v>0.115231</v>
      </c>
      <c r="AN30" s="209">
        <v>0.17296800000000001</v>
      </c>
      <c r="AO30" s="209">
        <v>0.147842</v>
      </c>
      <c r="AP30" s="209">
        <v>0.12693199999999999</v>
      </c>
      <c r="AQ30" s="209">
        <v>9.3178999999999998E-2</v>
      </c>
      <c r="AR30" s="209">
        <v>8.4362999999999994E-2</v>
      </c>
      <c r="AS30" s="209">
        <v>0.106533</v>
      </c>
      <c r="AT30" s="209">
        <v>7.8156000000000003E-2</v>
      </c>
      <c r="AU30" s="209">
        <v>0.12723599999999999</v>
      </c>
      <c r="AV30" s="209">
        <v>0.107519</v>
      </c>
      <c r="AW30" s="209">
        <v>0.107797</v>
      </c>
      <c r="AX30" s="209">
        <v>-2.5682027650000001E-2</v>
      </c>
      <c r="AY30" s="209">
        <v>9.4479697567000004E-2</v>
      </c>
      <c r="AZ30" s="298">
        <v>0.1039897</v>
      </c>
      <c r="BA30" s="298">
        <v>7.07256E-2</v>
      </c>
      <c r="BB30" s="298">
        <v>7.2407399999999997E-2</v>
      </c>
      <c r="BC30" s="298">
        <v>0.1258235</v>
      </c>
      <c r="BD30" s="298">
        <v>9.9877499999999994E-2</v>
      </c>
      <c r="BE30" s="298">
        <v>6.7922800000000005E-2</v>
      </c>
      <c r="BF30" s="298">
        <v>8.5159200000000004E-2</v>
      </c>
      <c r="BG30" s="298">
        <v>7.3048299999999997E-2</v>
      </c>
      <c r="BH30" s="298">
        <v>0.1115028</v>
      </c>
      <c r="BI30" s="298">
        <v>0.18028169999999999</v>
      </c>
      <c r="BJ30" s="298">
        <v>9.5644900000000005E-2</v>
      </c>
      <c r="BK30" s="298">
        <v>7.7857599999999999E-2</v>
      </c>
      <c r="BL30" s="298">
        <v>7.2723300000000005E-2</v>
      </c>
      <c r="BM30" s="298">
        <v>4.2137099999999997E-2</v>
      </c>
      <c r="BN30" s="298">
        <v>4.8240499999999999E-2</v>
      </c>
      <c r="BO30" s="298">
        <v>0.1233137</v>
      </c>
      <c r="BP30" s="298">
        <v>9.87262E-2</v>
      </c>
      <c r="BQ30" s="298">
        <v>6.8665400000000001E-2</v>
      </c>
      <c r="BR30" s="298">
        <v>8.1770499999999996E-2</v>
      </c>
      <c r="BS30" s="298">
        <v>8.5916099999999995E-2</v>
      </c>
      <c r="BT30" s="298">
        <v>0.12929740000000001</v>
      </c>
      <c r="BU30" s="298">
        <v>0.2029897</v>
      </c>
      <c r="BV30" s="298">
        <v>0.12720049999999999</v>
      </c>
    </row>
    <row r="31" spans="1:74" ht="11.15" customHeight="1" x14ac:dyDescent="0.25">
      <c r="A31" s="60" t="s">
        <v>178</v>
      </c>
      <c r="B31" s="570" t="s">
        <v>957</v>
      </c>
      <c r="C31" s="209">
        <v>-0.62437200000000004</v>
      </c>
      <c r="D31" s="209">
        <v>-0.71278300000000006</v>
      </c>
      <c r="E31" s="209">
        <v>-0.55670699999999995</v>
      </c>
      <c r="F31" s="209">
        <v>-0.53990700000000003</v>
      </c>
      <c r="G31" s="209">
        <v>-0.488367</v>
      </c>
      <c r="H31" s="209">
        <v>-0.442214</v>
      </c>
      <c r="I31" s="209">
        <v>-0.47009000000000001</v>
      </c>
      <c r="J31" s="209">
        <v>-0.54673000000000005</v>
      </c>
      <c r="K31" s="209">
        <v>-0.55604399999999998</v>
      </c>
      <c r="L31" s="209">
        <v>-0.51596600000000004</v>
      </c>
      <c r="M31" s="209">
        <v>-0.53462600000000005</v>
      </c>
      <c r="N31" s="209">
        <v>-0.57075200000000004</v>
      </c>
      <c r="O31" s="209">
        <v>-0.67932599999999999</v>
      </c>
      <c r="P31" s="209">
        <v>-0.64490000000000003</v>
      </c>
      <c r="Q31" s="209">
        <v>-0.59478200000000003</v>
      </c>
      <c r="R31" s="209">
        <v>-0.513984</v>
      </c>
      <c r="S31" s="209">
        <v>-0.45857300000000001</v>
      </c>
      <c r="T31" s="209">
        <v>-0.49776700000000002</v>
      </c>
      <c r="U31" s="209">
        <v>-0.52235900000000002</v>
      </c>
      <c r="V31" s="209">
        <v>-0.456901</v>
      </c>
      <c r="W31" s="209">
        <v>-0.45726</v>
      </c>
      <c r="X31" s="209">
        <v>-0.49326300000000001</v>
      </c>
      <c r="Y31" s="209">
        <v>-0.46581499999999998</v>
      </c>
      <c r="Z31" s="209">
        <v>-0.481485</v>
      </c>
      <c r="AA31" s="209">
        <v>-0.485927</v>
      </c>
      <c r="AB31" s="209">
        <v>-0.47211999999999998</v>
      </c>
      <c r="AC31" s="209">
        <v>-0.494502</v>
      </c>
      <c r="AD31" s="209">
        <v>-0.54855699999999996</v>
      </c>
      <c r="AE31" s="209">
        <v>-0.40148800000000001</v>
      </c>
      <c r="AF31" s="209">
        <v>-0.52744100000000005</v>
      </c>
      <c r="AG31" s="209">
        <v>-0.57787699999999997</v>
      </c>
      <c r="AH31" s="209">
        <v>-0.43073899999999998</v>
      </c>
      <c r="AI31" s="209">
        <v>-0.48097899999999999</v>
      </c>
      <c r="AJ31" s="209">
        <v>-0.55893599999999999</v>
      </c>
      <c r="AK31" s="209">
        <v>-0.46094800000000002</v>
      </c>
      <c r="AL31" s="209">
        <v>-0.48316599999999998</v>
      </c>
      <c r="AM31" s="209">
        <v>-0.47935</v>
      </c>
      <c r="AN31" s="209">
        <v>-0.58732799999999996</v>
      </c>
      <c r="AO31" s="209">
        <v>-0.56202600000000003</v>
      </c>
      <c r="AP31" s="209">
        <v>-0.55386899999999994</v>
      </c>
      <c r="AQ31" s="209">
        <v>-0.60594400000000004</v>
      </c>
      <c r="AR31" s="209">
        <v>-0.61036900000000005</v>
      </c>
      <c r="AS31" s="209">
        <v>-0.44747799999999999</v>
      </c>
      <c r="AT31" s="209">
        <v>-0.49833499999999997</v>
      </c>
      <c r="AU31" s="209">
        <v>-0.52004600000000001</v>
      </c>
      <c r="AV31" s="209">
        <v>-0.55364999999999998</v>
      </c>
      <c r="AW31" s="209">
        <v>-0.53467699999999996</v>
      </c>
      <c r="AX31" s="209">
        <v>-0.67607680000000003</v>
      </c>
      <c r="AY31" s="209">
        <v>-0.13385349999999999</v>
      </c>
      <c r="AZ31" s="298">
        <v>-0.64135710000000001</v>
      </c>
      <c r="BA31" s="298">
        <v>-0.60897460000000003</v>
      </c>
      <c r="BB31" s="298">
        <v>-0.56422229999999995</v>
      </c>
      <c r="BC31" s="298">
        <v>-0.55954300000000001</v>
      </c>
      <c r="BD31" s="298">
        <v>-0.69152250000000004</v>
      </c>
      <c r="BE31" s="298">
        <v>-0.55392609999999998</v>
      </c>
      <c r="BF31" s="298">
        <v>-0.58613280000000001</v>
      </c>
      <c r="BG31" s="298">
        <v>-0.59994369999999997</v>
      </c>
      <c r="BH31" s="298">
        <v>-0.66283760000000003</v>
      </c>
      <c r="BI31" s="298">
        <v>-0.64353760000000004</v>
      </c>
      <c r="BJ31" s="298">
        <v>-0.60369479999999998</v>
      </c>
      <c r="BK31" s="298">
        <v>-0.38413459999999999</v>
      </c>
      <c r="BL31" s="298">
        <v>-0.67622780000000005</v>
      </c>
      <c r="BM31" s="298">
        <v>-0.62856460000000003</v>
      </c>
      <c r="BN31" s="298">
        <v>-0.51520060000000001</v>
      </c>
      <c r="BO31" s="298">
        <v>-0.50329259999999998</v>
      </c>
      <c r="BP31" s="298">
        <v>-0.6467387</v>
      </c>
      <c r="BQ31" s="298">
        <v>-0.52369169999999998</v>
      </c>
      <c r="BR31" s="298">
        <v>-0.60036659999999997</v>
      </c>
      <c r="BS31" s="298">
        <v>-0.5626833</v>
      </c>
      <c r="BT31" s="298">
        <v>-0.60229829999999995</v>
      </c>
      <c r="BU31" s="298">
        <v>-0.57773560000000002</v>
      </c>
      <c r="BV31" s="298">
        <v>-0.51929829999999999</v>
      </c>
    </row>
    <row r="32" spans="1:74" ht="11.15" customHeight="1" x14ac:dyDescent="0.25">
      <c r="A32" s="60" t="s">
        <v>730</v>
      </c>
      <c r="B32" s="171" t="s">
        <v>120</v>
      </c>
      <c r="C32" s="209">
        <v>1.2769806452E-2</v>
      </c>
      <c r="D32" s="209">
        <v>0.69238835714000002</v>
      </c>
      <c r="E32" s="209">
        <v>0.33336964516000001</v>
      </c>
      <c r="F32" s="209">
        <v>-0.25034260000000003</v>
      </c>
      <c r="G32" s="209">
        <v>-1.0376993226</v>
      </c>
      <c r="H32" s="209">
        <v>-0.49071740000000003</v>
      </c>
      <c r="I32" s="209">
        <v>-0.86342303225999995</v>
      </c>
      <c r="J32" s="209">
        <v>-9.9354935483999998E-2</v>
      </c>
      <c r="K32" s="209">
        <v>-7.3538733332999998E-2</v>
      </c>
      <c r="L32" s="209">
        <v>0.98616241935000004</v>
      </c>
      <c r="M32" s="209">
        <v>0.16170029999999999</v>
      </c>
      <c r="N32" s="209">
        <v>-0.37925441934999998</v>
      </c>
      <c r="O32" s="209">
        <v>-0.33976012903000002</v>
      </c>
      <c r="P32" s="209">
        <v>1.0169140000000001</v>
      </c>
      <c r="Q32" s="209">
        <v>-0.42681709677000002</v>
      </c>
      <c r="R32" s="209">
        <v>-1.0394444</v>
      </c>
      <c r="S32" s="209">
        <v>-1.1639073871000001</v>
      </c>
      <c r="T32" s="209">
        <v>-0.48002223332999999</v>
      </c>
      <c r="U32" s="209">
        <v>-0.28444703226000001</v>
      </c>
      <c r="V32" s="209">
        <v>2.2096000000000001E-2</v>
      </c>
      <c r="W32" s="209">
        <v>0.25739230000000002</v>
      </c>
      <c r="X32" s="209">
        <v>1.0661289032000001</v>
      </c>
      <c r="Y32" s="209">
        <v>0.14784146667</v>
      </c>
      <c r="Z32" s="209">
        <v>0.97081609677000003</v>
      </c>
      <c r="AA32" s="209">
        <v>-9.5407387097000002E-2</v>
      </c>
      <c r="AB32" s="209">
        <v>1.8443721429</v>
      </c>
      <c r="AC32" s="209">
        <v>2.2861612903000001E-2</v>
      </c>
      <c r="AD32" s="209">
        <v>-3.9026166666999998E-2</v>
      </c>
      <c r="AE32" s="209">
        <v>-0.55591645161000003</v>
      </c>
      <c r="AF32" s="209">
        <v>-0.21228593333000001</v>
      </c>
      <c r="AG32" s="209">
        <v>-0.19728235484000001</v>
      </c>
      <c r="AH32" s="209">
        <v>0.34493590323000001</v>
      </c>
      <c r="AI32" s="209">
        <v>-6.3931866667000001E-2</v>
      </c>
      <c r="AJ32" s="209">
        <v>0.45837938709999998</v>
      </c>
      <c r="AK32" s="209">
        <v>0.53420129999999999</v>
      </c>
      <c r="AL32" s="209">
        <v>0.73975641935000003</v>
      </c>
      <c r="AM32" s="209">
        <v>5.5303999999999999E-2</v>
      </c>
      <c r="AN32" s="209">
        <v>0.69260603571000001</v>
      </c>
      <c r="AO32" s="209">
        <v>0.55104519355000003</v>
      </c>
      <c r="AP32" s="209">
        <v>0.16183863333000001</v>
      </c>
      <c r="AQ32" s="209">
        <v>-0.76763358064999998</v>
      </c>
      <c r="AR32" s="209">
        <v>-0.13288236667</v>
      </c>
      <c r="AS32" s="209">
        <v>-0.93715899999999996</v>
      </c>
      <c r="AT32" s="209">
        <v>-4.6035677418999998E-2</v>
      </c>
      <c r="AU32" s="209">
        <v>0.21303673333000001</v>
      </c>
      <c r="AV32" s="209">
        <v>-0.16156203225999999</v>
      </c>
      <c r="AW32" s="209">
        <v>-0.61512743332999997</v>
      </c>
      <c r="AX32" s="209">
        <v>0.74132873501999996</v>
      </c>
      <c r="AY32" s="209">
        <v>-0.10755964647000001</v>
      </c>
      <c r="AZ32" s="298">
        <v>0.89525250000000001</v>
      </c>
      <c r="BA32" s="298">
        <v>0.33222000000000002</v>
      </c>
      <c r="BB32" s="298">
        <v>-0.62807349999999995</v>
      </c>
      <c r="BC32" s="298">
        <v>-1.069599</v>
      </c>
      <c r="BD32" s="298">
        <v>-0.58596579999999998</v>
      </c>
      <c r="BE32" s="298">
        <v>-0.44747589999999998</v>
      </c>
      <c r="BF32" s="298">
        <v>-0.32500980000000002</v>
      </c>
      <c r="BG32" s="298">
        <v>-7.49446E-2</v>
      </c>
      <c r="BH32" s="298">
        <v>0.84553650000000002</v>
      </c>
      <c r="BI32" s="298">
        <v>0.35206959999999998</v>
      </c>
      <c r="BJ32" s="298">
        <v>0.12692899999999999</v>
      </c>
      <c r="BK32" s="298">
        <v>-6.6612199999999996E-2</v>
      </c>
      <c r="BL32" s="298">
        <v>0.65003160000000004</v>
      </c>
      <c r="BM32" s="298">
        <v>0.29001280000000002</v>
      </c>
      <c r="BN32" s="298">
        <v>-0.31642290000000001</v>
      </c>
      <c r="BO32" s="298">
        <v>-0.82861960000000001</v>
      </c>
      <c r="BP32" s="298">
        <v>-0.49630970000000002</v>
      </c>
      <c r="BQ32" s="298">
        <v>-0.33457599999999998</v>
      </c>
      <c r="BR32" s="298">
        <v>-0.33223730000000001</v>
      </c>
      <c r="BS32" s="298">
        <v>-5.9431100000000001E-2</v>
      </c>
      <c r="BT32" s="298">
        <v>0.95097969999999998</v>
      </c>
      <c r="BU32" s="298">
        <v>0.3070987</v>
      </c>
      <c r="BV32" s="298">
        <v>0.31924010000000003</v>
      </c>
    </row>
    <row r="33" spans="1:74" s="63" customFormat="1" ht="11.15" customHeight="1" x14ac:dyDescent="0.25">
      <c r="A33" s="60" t="s">
        <v>735</v>
      </c>
      <c r="B33" s="171" t="s">
        <v>388</v>
      </c>
      <c r="C33" s="209">
        <v>20.665175483999999</v>
      </c>
      <c r="D33" s="209">
        <v>20.284046499999999</v>
      </c>
      <c r="E33" s="209">
        <v>20.176405710000001</v>
      </c>
      <c r="F33" s="209">
        <v>20.332735733</v>
      </c>
      <c r="G33" s="209">
        <v>20.387217934999999</v>
      </c>
      <c r="H33" s="209">
        <v>20.654108600000001</v>
      </c>
      <c r="I33" s="209">
        <v>20.734702644999999</v>
      </c>
      <c r="J33" s="209">
        <v>21.158047484000001</v>
      </c>
      <c r="K33" s="209">
        <v>20.248613599999999</v>
      </c>
      <c r="L33" s="209">
        <v>20.714148774000002</v>
      </c>
      <c r="M33" s="209">
        <v>20.736323633000001</v>
      </c>
      <c r="N33" s="209">
        <v>20.443029773999999</v>
      </c>
      <c r="O33" s="209">
        <v>19.93354429</v>
      </c>
      <c r="P33" s="209">
        <v>20.132419896999998</v>
      </c>
      <c r="Q33" s="209">
        <v>18.463001161000001</v>
      </c>
      <c r="R33" s="209">
        <v>14.548502933</v>
      </c>
      <c r="S33" s="209">
        <v>16.078216129000001</v>
      </c>
      <c r="T33" s="209">
        <v>17.578089432999999</v>
      </c>
      <c r="U33" s="209">
        <v>18.381100903</v>
      </c>
      <c r="V33" s="209">
        <v>18.557907418999999</v>
      </c>
      <c r="W33" s="209">
        <v>18.414890967000002</v>
      </c>
      <c r="X33" s="209">
        <v>18.613669968</v>
      </c>
      <c r="Y33" s="209">
        <v>18.742549767</v>
      </c>
      <c r="Z33" s="209">
        <v>18.801704709999999</v>
      </c>
      <c r="AA33" s="209">
        <v>18.715430516000001</v>
      </c>
      <c r="AB33" s="209">
        <v>17.699020570999998</v>
      </c>
      <c r="AC33" s="209">
        <v>19.131856290000002</v>
      </c>
      <c r="AD33" s="209">
        <v>19.743370533</v>
      </c>
      <c r="AE33" s="209">
        <v>20.049364838999999</v>
      </c>
      <c r="AF33" s="209">
        <v>20.585420233000001</v>
      </c>
      <c r="AG33" s="209">
        <v>20.171343871000001</v>
      </c>
      <c r="AH33" s="209">
        <v>20.572289161</v>
      </c>
      <c r="AI33" s="209">
        <v>20.137974400000001</v>
      </c>
      <c r="AJ33" s="209">
        <v>20.376654354999999</v>
      </c>
      <c r="AK33" s="209">
        <v>20.572407800000001</v>
      </c>
      <c r="AL33" s="209">
        <v>20.656523258</v>
      </c>
      <c r="AM33" s="209">
        <v>19.724379515999999</v>
      </c>
      <c r="AN33" s="209">
        <v>20.435338714</v>
      </c>
      <c r="AO33" s="209">
        <v>20.511570484</v>
      </c>
      <c r="AP33" s="209">
        <v>19.957017066999999</v>
      </c>
      <c r="AQ33" s="209">
        <v>20.076552871000001</v>
      </c>
      <c r="AR33" s="209">
        <v>20.7716818</v>
      </c>
      <c r="AS33" s="209">
        <v>20.344572742</v>
      </c>
      <c r="AT33" s="209">
        <v>20.600699902999999</v>
      </c>
      <c r="AU33" s="209">
        <v>20.469423500000001</v>
      </c>
      <c r="AV33" s="209">
        <v>20.414421774000001</v>
      </c>
      <c r="AW33" s="209">
        <v>20.593121767</v>
      </c>
      <c r="AX33" s="209">
        <v>19.782168575</v>
      </c>
      <c r="AY33" s="209">
        <v>19.471733588999999</v>
      </c>
      <c r="AZ33" s="298">
        <v>19.757339999999999</v>
      </c>
      <c r="BA33" s="298">
        <v>20.270890000000001</v>
      </c>
      <c r="BB33" s="298">
        <v>20.013480000000001</v>
      </c>
      <c r="BC33" s="298">
        <v>20.415939999999999</v>
      </c>
      <c r="BD33" s="298">
        <v>20.71096</v>
      </c>
      <c r="BE33" s="298">
        <v>20.425689999999999</v>
      </c>
      <c r="BF33" s="298">
        <v>20.602239999999998</v>
      </c>
      <c r="BG33" s="298">
        <v>20.207190000000001</v>
      </c>
      <c r="BH33" s="298">
        <v>20.332509999999999</v>
      </c>
      <c r="BI33" s="298">
        <v>20.475660000000001</v>
      </c>
      <c r="BJ33" s="298">
        <v>20.546790000000001</v>
      </c>
      <c r="BK33" s="298">
        <v>20.16423</v>
      </c>
      <c r="BL33" s="298">
        <v>20.312580000000001</v>
      </c>
      <c r="BM33" s="298">
        <v>20.302779999999998</v>
      </c>
      <c r="BN33" s="298">
        <v>20.260999999999999</v>
      </c>
      <c r="BO33" s="298">
        <v>20.53566</v>
      </c>
      <c r="BP33" s="298">
        <v>20.766940000000002</v>
      </c>
      <c r="BQ33" s="298">
        <v>20.785129999999999</v>
      </c>
      <c r="BR33" s="298">
        <v>20.899640000000002</v>
      </c>
      <c r="BS33" s="298">
        <v>20.552330000000001</v>
      </c>
      <c r="BT33" s="298">
        <v>20.60669</v>
      </c>
      <c r="BU33" s="298">
        <v>20.658760000000001</v>
      </c>
      <c r="BV33" s="298">
        <v>20.808409999999999</v>
      </c>
    </row>
    <row r="34" spans="1:74" s="63" customFormat="1" ht="11.15" customHeight="1" x14ac:dyDescent="0.25">
      <c r="A34" s="60"/>
      <c r="B34" s="43"/>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724"/>
      <c r="BA34" s="724"/>
      <c r="BB34" s="724"/>
      <c r="BC34" s="724"/>
      <c r="BD34" s="724"/>
      <c r="BE34" s="724"/>
      <c r="BF34" s="724"/>
      <c r="BG34" s="724"/>
      <c r="BH34" s="724"/>
      <c r="BI34" s="724"/>
      <c r="BJ34" s="301"/>
      <c r="BK34" s="301"/>
      <c r="BL34" s="301"/>
      <c r="BM34" s="301"/>
      <c r="BN34" s="301"/>
      <c r="BO34" s="301"/>
      <c r="BP34" s="301"/>
      <c r="BQ34" s="301"/>
      <c r="BR34" s="301"/>
      <c r="BS34" s="301"/>
      <c r="BT34" s="301"/>
      <c r="BU34" s="301"/>
      <c r="BV34" s="301"/>
    </row>
    <row r="35" spans="1:74" ht="11.15" customHeight="1" x14ac:dyDescent="0.25">
      <c r="A35" s="56"/>
      <c r="B35" s="64" t="s">
        <v>760</v>
      </c>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row>
    <row r="36" spans="1:74" ht="11.15" customHeight="1" x14ac:dyDescent="0.25">
      <c r="A36" s="563" t="s">
        <v>952</v>
      </c>
      <c r="B36" s="570" t="s">
        <v>955</v>
      </c>
      <c r="C36" s="209">
        <v>3.7151969999999999</v>
      </c>
      <c r="D36" s="209">
        <v>3.5900650000000001</v>
      </c>
      <c r="E36" s="209">
        <v>3.1362429999999999</v>
      </c>
      <c r="F36" s="209">
        <v>2.8857740000000001</v>
      </c>
      <c r="G36" s="209">
        <v>2.7452040000000002</v>
      </c>
      <c r="H36" s="209">
        <v>2.7531680000000001</v>
      </c>
      <c r="I36" s="209">
        <v>2.929627</v>
      </c>
      <c r="J36" s="209">
        <v>2.8539729999999999</v>
      </c>
      <c r="K36" s="209">
        <v>3.0413929999999998</v>
      </c>
      <c r="L36" s="209">
        <v>3.1476060000000001</v>
      </c>
      <c r="M36" s="209">
        <v>3.398466</v>
      </c>
      <c r="N36" s="209">
        <v>3.4986169999999999</v>
      </c>
      <c r="O36" s="209">
        <v>3.4422959999999998</v>
      </c>
      <c r="P36" s="209">
        <v>3.3131789999999999</v>
      </c>
      <c r="Q36" s="209">
        <v>3.3614820000000001</v>
      </c>
      <c r="R36" s="209">
        <v>2.7248800000000002</v>
      </c>
      <c r="S36" s="209">
        <v>2.9369320000000001</v>
      </c>
      <c r="T36" s="209">
        <v>2.8951790000000002</v>
      </c>
      <c r="U36" s="209">
        <v>3.02528</v>
      </c>
      <c r="V36" s="209">
        <v>2.9741149999999998</v>
      </c>
      <c r="W36" s="209">
        <v>3.017242</v>
      </c>
      <c r="X36" s="209">
        <v>3.3164470000000001</v>
      </c>
      <c r="Y36" s="209">
        <v>3.7318799999999999</v>
      </c>
      <c r="Z36" s="209">
        <v>3.9815260000000001</v>
      </c>
      <c r="AA36" s="209">
        <v>4.0425789999999999</v>
      </c>
      <c r="AB36" s="209">
        <v>3.0106890000000002</v>
      </c>
      <c r="AC36" s="209">
        <v>3.1933310000000001</v>
      </c>
      <c r="AD36" s="209">
        <v>3.2314430000000001</v>
      </c>
      <c r="AE36" s="209">
        <v>3.389751</v>
      </c>
      <c r="AF36" s="209">
        <v>3.365332</v>
      </c>
      <c r="AG36" s="209">
        <v>3.3149000000000002</v>
      </c>
      <c r="AH36" s="209">
        <v>3.3795809999999999</v>
      </c>
      <c r="AI36" s="209">
        <v>3.322473</v>
      </c>
      <c r="AJ36" s="209">
        <v>3.412153</v>
      </c>
      <c r="AK36" s="209">
        <v>3.5432350000000001</v>
      </c>
      <c r="AL36" s="209">
        <v>4.0248410000000003</v>
      </c>
      <c r="AM36" s="209">
        <v>4.081099</v>
      </c>
      <c r="AN36" s="209">
        <v>4.0016559999999997</v>
      </c>
      <c r="AO36" s="209">
        <v>3.553223</v>
      </c>
      <c r="AP36" s="209">
        <v>3.516337</v>
      </c>
      <c r="AQ36" s="209">
        <v>3.296424</v>
      </c>
      <c r="AR36" s="209">
        <v>3.4899100000000001</v>
      </c>
      <c r="AS36" s="209">
        <v>3.6713239999999998</v>
      </c>
      <c r="AT36" s="209">
        <v>3.3088920000000002</v>
      </c>
      <c r="AU36" s="209">
        <v>3.4444819999999998</v>
      </c>
      <c r="AV36" s="209">
        <v>3.6011069999999998</v>
      </c>
      <c r="AW36" s="209">
        <v>3.6042489999999998</v>
      </c>
      <c r="AX36" s="209">
        <v>3.6371282225999999</v>
      </c>
      <c r="AY36" s="209">
        <v>3.7632002838999998</v>
      </c>
      <c r="AZ36" s="298">
        <v>3.8285</v>
      </c>
      <c r="BA36" s="298">
        <v>3.7524039999999999</v>
      </c>
      <c r="BB36" s="298">
        <v>3.5775359999999998</v>
      </c>
      <c r="BC36" s="298">
        <v>3.4345270000000001</v>
      </c>
      <c r="BD36" s="298">
        <v>3.3900239999999999</v>
      </c>
      <c r="BE36" s="298">
        <v>3.4844979999999999</v>
      </c>
      <c r="BF36" s="298">
        <v>3.4001070000000002</v>
      </c>
      <c r="BG36" s="298">
        <v>3.5505330000000002</v>
      </c>
      <c r="BH36" s="298">
        <v>3.6046149999999999</v>
      </c>
      <c r="BI36" s="298">
        <v>3.7700279999999999</v>
      </c>
      <c r="BJ36" s="298">
        <v>4.1024310000000002</v>
      </c>
      <c r="BK36" s="298">
        <v>4.211347</v>
      </c>
      <c r="BL36" s="298">
        <v>4.0756129999999997</v>
      </c>
      <c r="BM36" s="298">
        <v>3.7060200000000001</v>
      </c>
      <c r="BN36" s="298">
        <v>3.6127340000000001</v>
      </c>
      <c r="BO36" s="298">
        <v>3.4236080000000002</v>
      </c>
      <c r="BP36" s="298">
        <v>3.4372539999999998</v>
      </c>
      <c r="BQ36" s="298">
        <v>3.6178129999999999</v>
      </c>
      <c r="BR36" s="298">
        <v>3.5376949999999998</v>
      </c>
      <c r="BS36" s="298">
        <v>3.6383679999999998</v>
      </c>
      <c r="BT36" s="298">
        <v>3.6055600000000001</v>
      </c>
      <c r="BU36" s="298">
        <v>3.7894869999999998</v>
      </c>
      <c r="BV36" s="298">
        <v>4.1501520000000003</v>
      </c>
    </row>
    <row r="37" spans="1:74" ht="11.15" customHeight="1" x14ac:dyDescent="0.25">
      <c r="A37" s="563" t="s">
        <v>732</v>
      </c>
      <c r="B37" s="172" t="s">
        <v>389</v>
      </c>
      <c r="C37" s="209">
        <v>9.2238000000000001E-2</v>
      </c>
      <c r="D37" s="209">
        <v>-0.130995</v>
      </c>
      <c r="E37" s="209">
        <v>3.2937000000000001E-2</v>
      </c>
      <c r="F37" s="209">
        <v>0.14152000000000001</v>
      </c>
      <c r="G37" s="209">
        <v>0.139816</v>
      </c>
      <c r="H37" s="209">
        <v>-3.2070000000000002E-3</v>
      </c>
      <c r="I37" s="209">
        <v>-6.2359999999999999E-2</v>
      </c>
      <c r="J37" s="209">
        <v>0.103729</v>
      </c>
      <c r="K37" s="209">
        <v>9.7963999999999996E-2</v>
      </c>
      <c r="L37" s="209">
        <v>0.156083</v>
      </c>
      <c r="M37" s="209">
        <v>0.104794</v>
      </c>
      <c r="N37" s="209">
        <v>7.8493999999999994E-2</v>
      </c>
      <c r="O37" s="209">
        <v>7.3780999999999999E-2</v>
      </c>
      <c r="P37" s="209">
        <v>0.21806200000000001</v>
      </c>
      <c r="Q37" s="209">
        <v>0.244699</v>
      </c>
      <c r="R37" s="209">
        <v>0.106626</v>
      </c>
      <c r="S37" s="209">
        <v>0.198659</v>
      </c>
      <c r="T37" s="209">
        <v>5.8417999999999998E-2</v>
      </c>
      <c r="U37" s="209">
        <v>5.0208999999999997E-2</v>
      </c>
      <c r="V37" s="209">
        <v>7.8211000000000003E-2</v>
      </c>
      <c r="W37" s="209">
        <v>-4.5710000000000001E-2</v>
      </c>
      <c r="X37" s="209">
        <v>-5.0042000000000003E-2</v>
      </c>
      <c r="Y37" s="209">
        <v>4.7972000000000001E-2</v>
      </c>
      <c r="Z37" s="209">
        <v>9.3696000000000002E-2</v>
      </c>
      <c r="AA37" s="209">
        <v>1.4045E-2</v>
      </c>
      <c r="AB37" s="209">
        <v>6.7388000000000003E-2</v>
      </c>
      <c r="AC37" s="209">
        <v>0.15207899999999999</v>
      </c>
      <c r="AD37" s="209">
        <v>0.30735899999999999</v>
      </c>
      <c r="AE37" s="209">
        <v>-2.2714999999999999E-2</v>
      </c>
      <c r="AF37" s="209">
        <v>-8.1031000000000006E-2</v>
      </c>
      <c r="AG37" s="209">
        <v>-4.3688999999999999E-2</v>
      </c>
      <c r="AH37" s="209">
        <v>-9.0221999999999997E-2</v>
      </c>
      <c r="AI37" s="209">
        <v>-3.6779999999999998E-3</v>
      </c>
      <c r="AJ37" s="209">
        <v>0.14061999999999999</v>
      </c>
      <c r="AK37" s="209">
        <v>-6.6124000000000002E-2</v>
      </c>
      <c r="AL37" s="209">
        <v>-9.0984999999999996E-2</v>
      </c>
      <c r="AM37" s="209">
        <v>7.6230999999999993E-2</v>
      </c>
      <c r="AN37" s="209">
        <v>0.18809200000000001</v>
      </c>
      <c r="AO37" s="209">
        <v>0.121452</v>
      </c>
      <c r="AP37" s="209">
        <v>9.9368999999999999E-2</v>
      </c>
      <c r="AQ37" s="209">
        <v>-2.5845E-2</v>
      </c>
      <c r="AR37" s="209">
        <v>3.5768000000000001E-2</v>
      </c>
      <c r="AS37" s="209">
        <v>8.8275000000000006E-2</v>
      </c>
      <c r="AT37" s="209">
        <v>0.116955</v>
      </c>
      <c r="AU37" s="209">
        <v>0.125168</v>
      </c>
      <c r="AV37" s="209">
        <v>0.11808399999999999</v>
      </c>
      <c r="AW37" s="209">
        <v>0.13362599999999999</v>
      </c>
      <c r="AX37" s="209">
        <v>-3.5224600000000002E-4</v>
      </c>
      <c r="AY37" s="209">
        <v>2.0034401399999999E-2</v>
      </c>
      <c r="AZ37" s="298">
        <v>-1.95656E-3</v>
      </c>
      <c r="BA37" s="298">
        <v>1.9108300000000001E-4</v>
      </c>
      <c r="BB37" s="298">
        <v>-1.8661700000000001E-5</v>
      </c>
      <c r="BC37" s="298">
        <v>1.8225600000000001E-6</v>
      </c>
      <c r="BD37" s="298">
        <v>-1.77997E-7</v>
      </c>
      <c r="BE37" s="298">
        <v>0</v>
      </c>
      <c r="BF37" s="298">
        <v>0</v>
      </c>
      <c r="BG37" s="298">
        <v>0</v>
      </c>
      <c r="BH37" s="298">
        <v>0</v>
      </c>
      <c r="BI37" s="298">
        <v>0</v>
      </c>
      <c r="BJ37" s="298">
        <v>0</v>
      </c>
      <c r="BK37" s="298">
        <v>0</v>
      </c>
      <c r="BL37" s="298">
        <v>0</v>
      </c>
      <c r="BM37" s="298">
        <v>0</v>
      </c>
      <c r="BN37" s="298">
        <v>0</v>
      </c>
      <c r="BO37" s="298">
        <v>0</v>
      </c>
      <c r="BP37" s="298">
        <v>0</v>
      </c>
      <c r="BQ37" s="298">
        <v>0</v>
      </c>
      <c r="BR37" s="298">
        <v>0</v>
      </c>
      <c r="BS37" s="298">
        <v>0</v>
      </c>
      <c r="BT37" s="298">
        <v>0</v>
      </c>
      <c r="BU37" s="298">
        <v>0</v>
      </c>
      <c r="BV37" s="298">
        <v>0</v>
      </c>
    </row>
    <row r="38" spans="1:74" ht="11.15" customHeight="1" x14ac:dyDescent="0.25">
      <c r="A38" s="563" t="s">
        <v>1377</v>
      </c>
      <c r="B38" s="570" t="s">
        <v>393</v>
      </c>
      <c r="C38" s="209">
        <v>0</v>
      </c>
      <c r="D38" s="209">
        <v>0</v>
      </c>
      <c r="E38" s="209">
        <v>0</v>
      </c>
      <c r="F38" s="209">
        <v>0</v>
      </c>
      <c r="G38" s="209">
        <v>0</v>
      </c>
      <c r="H38" s="209">
        <v>0</v>
      </c>
      <c r="I38" s="209">
        <v>0</v>
      </c>
      <c r="J38" s="209">
        <v>0</v>
      </c>
      <c r="K38" s="209">
        <v>0</v>
      </c>
      <c r="L38" s="209">
        <v>0</v>
      </c>
      <c r="M38" s="209">
        <v>0</v>
      </c>
      <c r="N38" s="209">
        <v>0</v>
      </c>
      <c r="O38" s="209">
        <v>0</v>
      </c>
      <c r="P38" s="209">
        <v>0</v>
      </c>
      <c r="Q38" s="209">
        <v>0</v>
      </c>
      <c r="R38" s="209">
        <v>0</v>
      </c>
      <c r="S38" s="209">
        <v>0</v>
      </c>
      <c r="T38" s="209">
        <v>0</v>
      </c>
      <c r="U38" s="209">
        <v>0</v>
      </c>
      <c r="V38" s="209">
        <v>0</v>
      </c>
      <c r="W38" s="209">
        <v>0</v>
      </c>
      <c r="X38" s="209">
        <v>0</v>
      </c>
      <c r="Y38" s="209">
        <v>0</v>
      </c>
      <c r="Z38" s="209">
        <v>0</v>
      </c>
      <c r="AA38" s="209">
        <v>8.4064E-2</v>
      </c>
      <c r="AB38" s="209">
        <v>0.12175</v>
      </c>
      <c r="AC38" s="209">
        <v>0.13022</v>
      </c>
      <c r="AD38" s="209">
        <v>0.131994</v>
      </c>
      <c r="AE38" s="209">
        <v>0.14299500000000001</v>
      </c>
      <c r="AF38" s="209">
        <v>0.129216</v>
      </c>
      <c r="AG38" s="209">
        <v>0.122863</v>
      </c>
      <c r="AH38" s="209">
        <v>0.14444499999999999</v>
      </c>
      <c r="AI38" s="209">
        <v>0.108697</v>
      </c>
      <c r="AJ38" s="209">
        <v>0.164131</v>
      </c>
      <c r="AK38" s="209">
        <v>0.158086</v>
      </c>
      <c r="AL38" s="209">
        <v>0.15549499999999999</v>
      </c>
      <c r="AM38" s="209">
        <v>0.103856</v>
      </c>
      <c r="AN38" s="209">
        <v>0.13739000000000001</v>
      </c>
      <c r="AO38" s="209">
        <v>0.14960100000000001</v>
      </c>
      <c r="AP38" s="209">
        <v>0.165299</v>
      </c>
      <c r="AQ38" s="209">
        <v>0.15179500000000001</v>
      </c>
      <c r="AR38" s="209">
        <v>0.19350500000000001</v>
      </c>
      <c r="AS38" s="209">
        <v>0.16575500000000001</v>
      </c>
      <c r="AT38" s="209">
        <v>0.18165400000000001</v>
      </c>
      <c r="AU38" s="209">
        <v>0.15675600000000001</v>
      </c>
      <c r="AV38" s="209">
        <v>0.19178300000000001</v>
      </c>
      <c r="AW38" s="209">
        <v>0.18820400000000001</v>
      </c>
      <c r="AX38" s="209">
        <v>0.22880880000000001</v>
      </c>
      <c r="AY38" s="209">
        <v>0.21398829999999999</v>
      </c>
      <c r="AZ38" s="298">
        <v>0.2102678</v>
      </c>
      <c r="BA38" s="298">
        <v>0.21096309999999999</v>
      </c>
      <c r="BB38" s="298">
        <v>0.1963174</v>
      </c>
      <c r="BC38" s="298">
        <v>0.19747809999999999</v>
      </c>
      <c r="BD38" s="298">
        <v>0.21094969999999999</v>
      </c>
      <c r="BE38" s="298">
        <v>0.21133260000000001</v>
      </c>
      <c r="BF38" s="298">
        <v>0.20257549999999999</v>
      </c>
      <c r="BG38" s="298">
        <v>0.19115480000000001</v>
      </c>
      <c r="BH38" s="298">
        <v>0.202873</v>
      </c>
      <c r="BI38" s="298">
        <v>0.21978629999999999</v>
      </c>
      <c r="BJ38" s="298">
        <v>0.2305007</v>
      </c>
      <c r="BK38" s="298">
        <v>0.19599839999999999</v>
      </c>
      <c r="BL38" s="298">
        <v>0.21094460000000001</v>
      </c>
      <c r="BM38" s="298">
        <v>0.21940770000000001</v>
      </c>
      <c r="BN38" s="298">
        <v>0.2248716</v>
      </c>
      <c r="BO38" s="298">
        <v>0.23571990000000001</v>
      </c>
      <c r="BP38" s="298">
        <v>0.25410949999999999</v>
      </c>
      <c r="BQ38" s="298">
        <v>0.2666753</v>
      </c>
      <c r="BR38" s="298">
        <v>0.25812819999999997</v>
      </c>
      <c r="BS38" s="298">
        <v>0.24457960000000001</v>
      </c>
      <c r="BT38" s="298">
        <v>0.25659900000000002</v>
      </c>
      <c r="BU38" s="298">
        <v>0.27636880000000003</v>
      </c>
      <c r="BV38" s="298">
        <v>0.2957244</v>
      </c>
    </row>
    <row r="39" spans="1:74" ht="11.15" customHeight="1" x14ac:dyDescent="0.25">
      <c r="A39" s="60" t="s">
        <v>500</v>
      </c>
      <c r="B39" s="570" t="s">
        <v>390</v>
      </c>
      <c r="C39" s="209">
        <v>8.7783929999999994</v>
      </c>
      <c r="D39" s="209">
        <v>9.071828</v>
      </c>
      <c r="E39" s="209">
        <v>9.1840539999999997</v>
      </c>
      <c r="F39" s="209">
        <v>9.4105889999999999</v>
      </c>
      <c r="G39" s="209">
        <v>9.4974360000000004</v>
      </c>
      <c r="H39" s="209">
        <v>9.7032880000000006</v>
      </c>
      <c r="I39" s="209">
        <v>9.5329610000000002</v>
      </c>
      <c r="J39" s="209">
        <v>9.8336889999999997</v>
      </c>
      <c r="K39" s="209">
        <v>9.1975020000000001</v>
      </c>
      <c r="L39" s="209">
        <v>9.3081890000000005</v>
      </c>
      <c r="M39" s="209">
        <v>9.2090530000000008</v>
      </c>
      <c r="N39" s="209">
        <v>8.9712309999999995</v>
      </c>
      <c r="O39" s="209">
        <v>8.7235359999999993</v>
      </c>
      <c r="P39" s="209">
        <v>9.0504390000000008</v>
      </c>
      <c r="Q39" s="209">
        <v>7.7790020000000002</v>
      </c>
      <c r="R39" s="209">
        <v>5.8657599999999999</v>
      </c>
      <c r="S39" s="209">
        <v>7.1979879999999996</v>
      </c>
      <c r="T39" s="209">
        <v>8.2915460000000003</v>
      </c>
      <c r="U39" s="209">
        <v>8.460286</v>
      </c>
      <c r="V39" s="209">
        <v>8.5240849999999995</v>
      </c>
      <c r="W39" s="209">
        <v>8.5411009999999994</v>
      </c>
      <c r="X39" s="209">
        <v>8.3164069999999999</v>
      </c>
      <c r="Y39" s="209">
        <v>8.0013620000000003</v>
      </c>
      <c r="Z39" s="209">
        <v>7.8554209999999998</v>
      </c>
      <c r="AA39" s="209">
        <v>7.723325</v>
      </c>
      <c r="AB39" s="209">
        <v>7.8235749999999999</v>
      </c>
      <c r="AC39" s="209">
        <v>8.5531550000000003</v>
      </c>
      <c r="AD39" s="209">
        <v>8.8393800000000002</v>
      </c>
      <c r="AE39" s="209">
        <v>9.0807749999999992</v>
      </c>
      <c r="AF39" s="209">
        <v>9.3616659999999996</v>
      </c>
      <c r="AG39" s="209">
        <v>9.2970620000000004</v>
      </c>
      <c r="AH39" s="209">
        <v>9.1823250000000005</v>
      </c>
      <c r="AI39" s="209">
        <v>8.9324600000000007</v>
      </c>
      <c r="AJ39" s="209">
        <v>9.0269370000000002</v>
      </c>
      <c r="AK39" s="209">
        <v>9.0210779999999993</v>
      </c>
      <c r="AL39" s="209">
        <v>8.8794160000000009</v>
      </c>
      <c r="AM39" s="209">
        <v>7.9822480000000002</v>
      </c>
      <c r="AN39" s="209">
        <v>8.598001</v>
      </c>
      <c r="AO39" s="209">
        <v>8.8560739999999996</v>
      </c>
      <c r="AP39" s="209">
        <v>8.7538129999999992</v>
      </c>
      <c r="AQ39" s="209">
        <v>9.1069200000000006</v>
      </c>
      <c r="AR39" s="209">
        <v>9.127186</v>
      </c>
      <c r="AS39" s="209">
        <v>8.7502099999999992</v>
      </c>
      <c r="AT39" s="209">
        <v>9.0800769999999993</v>
      </c>
      <c r="AU39" s="209">
        <v>8.8145240000000005</v>
      </c>
      <c r="AV39" s="209">
        <v>8.8282319999999999</v>
      </c>
      <c r="AW39" s="209">
        <v>8.8492010000000008</v>
      </c>
      <c r="AX39" s="209">
        <v>8.5667419354999996</v>
      </c>
      <c r="AY39" s="209">
        <v>8.1370053226000003</v>
      </c>
      <c r="AZ39" s="298">
        <v>8.4764579999999992</v>
      </c>
      <c r="BA39" s="298">
        <v>8.7257800000000003</v>
      </c>
      <c r="BB39" s="298">
        <v>8.7259580000000003</v>
      </c>
      <c r="BC39" s="298">
        <v>9.033372</v>
      </c>
      <c r="BD39" s="298">
        <v>9.1726460000000003</v>
      </c>
      <c r="BE39" s="298">
        <v>8.9929389999999998</v>
      </c>
      <c r="BF39" s="298">
        <v>8.9246029999999994</v>
      </c>
      <c r="BG39" s="298">
        <v>8.7653079999999992</v>
      </c>
      <c r="BH39" s="298">
        <v>8.7412290000000006</v>
      </c>
      <c r="BI39" s="298">
        <v>8.7649910000000002</v>
      </c>
      <c r="BJ39" s="298">
        <v>8.6563320000000008</v>
      </c>
      <c r="BK39" s="298">
        <v>8.087313</v>
      </c>
      <c r="BL39" s="298">
        <v>8.4847950000000001</v>
      </c>
      <c r="BM39" s="298">
        <v>8.7321120000000008</v>
      </c>
      <c r="BN39" s="298">
        <v>8.6919039999999992</v>
      </c>
      <c r="BO39" s="298">
        <v>8.9700769999999999</v>
      </c>
      <c r="BP39" s="298">
        <v>9.0691369999999996</v>
      </c>
      <c r="BQ39" s="298">
        <v>8.9540980000000001</v>
      </c>
      <c r="BR39" s="298">
        <v>8.887086</v>
      </c>
      <c r="BS39" s="298">
        <v>8.7424630000000008</v>
      </c>
      <c r="BT39" s="298">
        <v>8.7548709999999996</v>
      </c>
      <c r="BU39" s="298">
        <v>8.76145</v>
      </c>
      <c r="BV39" s="298">
        <v>8.6414349999999995</v>
      </c>
    </row>
    <row r="40" spans="1:74" ht="11.15" customHeight="1" x14ac:dyDescent="0.25">
      <c r="A40" s="60" t="s">
        <v>883</v>
      </c>
      <c r="B40" s="570" t="s">
        <v>884</v>
      </c>
      <c r="C40" s="209">
        <v>0.86010206452000004</v>
      </c>
      <c r="D40" s="209">
        <v>0.96162400000000003</v>
      </c>
      <c r="E40" s="209">
        <v>0.91354545161</v>
      </c>
      <c r="F40" s="209">
        <v>0.92837066667000001</v>
      </c>
      <c r="G40" s="209">
        <v>0.98705093548</v>
      </c>
      <c r="H40" s="209">
        <v>0.99393566667</v>
      </c>
      <c r="I40" s="209">
        <v>0.96517125806000004</v>
      </c>
      <c r="J40" s="209">
        <v>0.95772558065000002</v>
      </c>
      <c r="K40" s="209">
        <v>0.923678</v>
      </c>
      <c r="L40" s="209">
        <v>0.97325090322999996</v>
      </c>
      <c r="M40" s="209">
        <v>0.98221800000000004</v>
      </c>
      <c r="N40" s="209">
        <v>0.94627480644999995</v>
      </c>
      <c r="O40" s="209">
        <v>0.92038364516000004</v>
      </c>
      <c r="P40" s="209">
        <v>0.90230603448000002</v>
      </c>
      <c r="Q40" s="209">
        <v>0.73641067741999999</v>
      </c>
      <c r="R40" s="209">
        <v>0.54013033333000005</v>
      </c>
      <c r="S40" s="209">
        <v>0.75485122580999997</v>
      </c>
      <c r="T40" s="209">
        <v>0.89922100000000005</v>
      </c>
      <c r="U40" s="209">
        <v>0.86821248387000005</v>
      </c>
      <c r="V40" s="209">
        <v>0.85834361290000005</v>
      </c>
      <c r="W40" s="209">
        <v>0.87976666667000003</v>
      </c>
      <c r="X40" s="209">
        <v>0.81801429031999995</v>
      </c>
      <c r="Y40" s="209">
        <v>0.86814876666999996</v>
      </c>
      <c r="Z40" s="209">
        <v>0.85474429031999999</v>
      </c>
      <c r="AA40" s="209">
        <v>0.75742238709999998</v>
      </c>
      <c r="AB40" s="209">
        <v>0.78833064285999999</v>
      </c>
      <c r="AC40" s="209">
        <v>0.89551938710000001</v>
      </c>
      <c r="AD40" s="209">
        <v>0.87350386667000002</v>
      </c>
      <c r="AE40" s="209">
        <v>0.95608406452000005</v>
      </c>
      <c r="AF40" s="209">
        <v>0.96831116666999995</v>
      </c>
      <c r="AG40" s="209">
        <v>0.96420154839000005</v>
      </c>
      <c r="AH40" s="209">
        <v>0.93434364516000001</v>
      </c>
      <c r="AI40" s="209">
        <v>0.91256519999999997</v>
      </c>
      <c r="AJ40" s="209">
        <v>0.97539735484000001</v>
      </c>
      <c r="AK40" s="209">
        <v>0.95856473333000003</v>
      </c>
      <c r="AL40" s="209">
        <v>0.92180819354999999</v>
      </c>
      <c r="AM40" s="209">
        <v>0.83187303225999998</v>
      </c>
      <c r="AN40" s="209">
        <v>0.86403942857000005</v>
      </c>
      <c r="AO40" s="209">
        <v>0.91794135483999995</v>
      </c>
      <c r="AP40" s="209">
        <v>0.89721193333000004</v>
      </c>
      <c r="AQ40" s="209">
        <v>0.93196758064999996</v>
      </c>
      <c r="AR40" s="209">
        <v>0.96740219999999999</v>
      </c>
      <c r="AS40" s="209">
        <v>0.90459054838999997</v>
      </c>
      <c r="AT40" s="209">
        <v>0.96332148387000005</v>
      </c>
      <c r="AU40" s="209">
        <v>0.88478113332999997</v>
      </c>
      <c r="AV40" s="209">
        <v>0.95299264516000004</v>
      </c>
      <c r="AW40" s="209">
        <v>0.93910243332999999</v>
      </c>
      <c r="AX40" s="209">
        <v>0.86141370967999997</v>
      </c>
      <c r="AY40" s="209">
        <v>0.84679666022</v>
      </c>
      <c r="AZ40" s="298">
        <v>0.87770930000000003</v>
      </c>
      <c r="BA40" s="298">
        <v>0.89296059999999999</v>
      </c>
      <c r="BB40" s="298">
        <v>0.88540189999999996</v>
      </c>
      <c r="BC40" s="298">
        <v>0.94925820000000005</v>
      </c>
      <c r="BD40" s="298">
        <v>0.9632752</v>
      </c>
      <c r="BE40" s="298">
        <v>0.93370940000000002</v>
      </c>
      <c r="BF40" s="298">
        <v>0.92192560000000001</v>
      </c>
      <c r="BG40" s="298">
        <v>0.90693389999999996</v>
      </c>
      <c r="BH40" s="298">
        <v>0.92697459999999998</v>
      </c>
      <c r="BI40" s="298">
        <v>0.94198669999999995</v>
      </c>
      <c r="BJ40" s="298">
        <v>0.92488760000000003</v>
      </c>
      <c r="BK40" s="298">
        <v>0.84760619999999998</v>
      </c>
      <c r="BL40" s="298">
        <v>0.88507020000000003</v>
      </c>
      <c r="BM40" s="298">
        <v>0.89880910000000003</v>
      </c>
      <c r="BN40" s="298">
        <v>0.88656469999999998</v>
      </c>
      <c r="BO40" s="298">
        <v>0.94772190000000001</v>
      </c>
      <c r="BP40" s="298">
        <v>0.95730340000000003</v>
      </c>
      <c r="BQ40" s="298">
        <v>0.93656519999999999</v>
      </c>
      <c r="BR40" s="298">
        <v>0.92323960000000005</v>
      </c>
      <c r="BS40" s="298">
        <v>0.910354</v>
      </c>
      <c r="BT40" s="298">
        <v>0.93448520000000002</v>
      </c>
      <c r="BU40" s="298">
        <v>0.94658940000000003</v>
      </c>
      <c r="BV40" s="298">
        <v>0.92865240000000004</v>
      </c>
    </row>
    <row r="41" spans="1:74" ht="11.15" customHeight="1" x14ac:dyDescent="0.25">
      <c r="A41" s="60" t="s">
        <v>501</v>
      </c>
      <c r="B41" s="570" t="s">
        <v>379</v>
      </c>
      <c r="C41" s="209">
        <v>1.6210279999999999</v>
      </c>
      <c r="D41" s="209">
        <v>1.60669</v>
      </c>
      <c r="E41" s="209">
        <v>1.7113229999999999</v>
      </c>
      <c r="F41" s="209">
        <v>1.7556609999999999</v>
      </c>
      <c r="G41" s="209">
        <v>1.7730669999999999</v>
      </c>
      <c r="H41" s="209">
        <v>1.801695</v>
      </c>
      <c r="I41" s="209">
        <v>1.8469690000000001</v>
      </c>
      <c r="J41" s="209">
        <v>1.841442</v>
      </c>
      <c r="K41" s="209">
        <v>1.7024550000000001</v>
      </c>
      <c r="L41" s="209">
        <v>1.7267969999999999</v>
      </c>
      <c r="M41" s="209">
        <v>1.7109300000000001</v>
      </c>
      <c r="N41" s="209">
        <v>1.8092330000000001</v>
      </c>
      <c r="O41" s="209">
        <v>1.672723</v>
      </c>
      <c r="P41" s="209">
        <v>1.619013</v>
      </c>
      <c r="Q41" s="209">
        <v>1.3877360000000001</v>
      </c>
      <c r="R41" s="209">
        <v>0.67801299999999998</v>
      </c>
      <c r="S41" s="209">
        <v>0.59705299999999994</v>
      </c>
      <c r="T41" s="209">
        <v>0.78411399999999998</v>
      </c>
      <c r="U41" s="209">
        <v>0.96757700000000002</v>
      </c>
      <c r="V41" s="209">
        <v>1.015676</v>
      </c>
      <c r="W41" s="209">
        <v>0.92109600000000003</v>
      </c>
      <c r="X41" s="209">
        <v>1.0057449999999999</v>
      </c>
      <c r="Y41" s="209">
        <v>1.1295839999999999</v>
      </c>
      <c r="Z41" s="209">
        <v>1.148334</v>
      </c>
      <c r="AA41" s="209">
        <v>1.1310610000000001</v>
      </c>
      <c r="AB41" s="209">
        <v>1.0867990000000001</v>
      </c>
      <c r="AC41" s="209">
        <v>1.1500570000000001</v>
      </c>
      <c r="AD41" s="209">
        <v>1.2920510000000001</v>
      </c>
      <c r="AE41" s="209">
        <v>1.291709</v>
      </c>
      <c r="AF41" s="209">
        <v>1.4260740000000001</v>
      </c>
      <c r="AG41" s="209">
        <v>1.501371</v>
      </c>
      <c r="AH41" s="209">
        <v>1.5634710000000001</v>
      </c>
      <c r="AI41" s="209">
        <v>1.4848399999999999</v>
      </c>
      <c r="AJ41" s="209">
        <v>1.466753</v>
      </c>
      <c r="AK41" s="209">
        <v>1.5070250000000001</v>
      </c>
      <c r="AL41" s="209">
        <v>1.5174319999999999</v>
      </c>
      <c r="AM41" s="209">
        <v>1.422895</v>
      </c>
      <c r="AN41" s="209">
        <v>1.401948</v>
      </c>
      <c r="AO41" s="209">
        <v>1.5230919999999999</v>
      </c>
      <c r="AP41" s="209">
        <v>1.5372980000000001</v>
      </c>
      <c r="AQ41" s="209">
        <v>1.5739810000000001</v>
      </c>
      <c r="AR41" s="209">
        <v>1.707373</v>
      </c>
      <c r="AS41" s="209">
        <v>1.5985830000000001</v>
      </c>
      <c r="AT41" s="209">
        <v>1.6500619999999999</v>
      </c>
      <c r="AU41" s="209">
        <v>1.5447070000000001</v>
      </c>
      <c r="AV41" s="209">
        <v>1.5237799999999999</v>
      </c>
      <c r="AW41" s="209">
        <v>1.606584</v>
      </c>
      <c r="AX41" s="209">
        <v>1.5882580645</v>
      </c>
      <c r="AY41" s="209">
        <v>1.4774506452</v>
      </c>
      <c r="AZ41" s="298">
        <v>1.4160839999999999</v>
      </c>
      <c r="BA41" s="298">
        <v>1.531361</v>
      </c>
      <c r="BB41" s="298">
        <v>1.5657730000000001</v>
      </c>
      <c r="BC41" s="298">
        <v>1.6080509999999999</v>
      </c>
      <c r="BD41" s="298">
        <v>1.7100900000000001</v>
      </c>
      <c r="BE41" s="298">
        <v>1.6808989999999999</v>
      </c>
      <c r="BF41" s="298">
        <v>1.6975530000000001</v>
      </c>
      <c r="BG41" s="298">
        <v>1.584584</v>
      </c>
      <c r="BH41" s="298">
        <v>1.6054440000000001</v>
      </c>
      <c r="BI41" s="298">
        <v>1.6302049999999999</v>
      </c>
      <c r="BJ41" s="298">
        <v>1.683111</v>
      </c>
      <c r="BK41" s="298">
        <v>1.609856</v>
      </c>
      <c r="BL41" s="298">
        <v>1.6263049999999999</v>
      </c>
      <c r="BM41" s="298">
        <v>1.697651</v>
      </c>
      <c r="BN41" s="298">
        <v>1.688714</v>
      </c>
      <c r="BO41" s="298">
        <v>1.7358469999999999</v>
      </c>
      <c r="BP41" s="298">
        <v>1.8183260000000001</v>
      </c>
      <c r="BQ41" s="298">
        <v>1.8360160000000001</v>
      </c>
      <c r="BR41" s="298">
        <v>1.857264</v>
      </c>
      <c r="BS41" s="298">
        <v>1.752067</v>
      </c>
      <c r="BT41" s="298">
        <v>1.756778</v>
      </c>
      <c r="BU41" s="298">
        <v>1.7516959999999999</v>
      </c>
      <c r="BV41" s="298">
        <v>1.7470650000000001</v>
      </c>
    </row>
    <row r="42" spans="1:74" ht="11.15" customHeight="1" x14ac:dyDescent="0.25">
      <c r="A42" s="60" t="s">
        <v>502</v>
      </c>
      <c r="B42" s="570" t="s">
        <v>391</v>
      </c>
      <c r="C42" s="209">
        <v>4.3274600000000003</v>
      </c>
      <c r="D42" s="209">
        <v>4.307328</v>
      </c>
      <c r="E42" s="209">
        <v>4.1841280000000003</v>
      </c>
      <c r="F42" s="209">
        <v>4.1195950000000003</v>
      </c>
      <c r="G42" s="209">
        <v>4.1096599999999999</v>
      </c>
      <c r="H42" s="209">
        <v>3.993214</v>
      </c>
      <c r="I42" s="209">
        <v>3.9111980000000002</v>
      </c>
      <c r="J42" s="209">
        <v>4.0294759999999998</v>
      </c>
      <c r="K42" s="209">
        <v>3.9205559999999999</v>
      </c>
      <c r="L42" s="209">
        <v>4.2242249999999997</v>
      </c>
      <c r="M42" s="209">
        <v>4.2014529999999999</v>
      </c>
      <c r="N42" s="209">
        <v>3.9271090000000002</v>
      </c>
      <c r="O42" s="209">
        <v>4.0243989999999998</v>
      </c>
      <c r="P42" s="209">
        <v>4.0796070000000002</v>
      </c>
      <c r="Q42" s="209">
        <v>3.9609399999999999</v>
      </c>
      <c r="R42" s="209">
        <v>3.5280629999999999</v>
      </c>
      <c r="S42" s="209">
        <v>3.4462429999999999</v>
      </c>
      <c r="T42" s="209">
        <v>3.494602</v>
      </c>
      <c r="U42" s="209">
        <v>3.614649</v>
      </c>
      <c r="V42" s="209">
        <v>3.6677569999999999</v>
      </c>
      <c r="W42" s="209">
        <v>3.8139669999999999</v>
      </c>
      <c r="X42" s="209">
        <v>4.0364769999999996</v>
      </c>
      <c r="Y42" s="209">
        <v>3.879454</v>
      </c>
      <c r="Z42" s="209">
        <v>3.8882089999999998</v>
      </c>
      <c r="AA42" s="209">
        <v>3.9364659999999998</v>
      </c>
      <c r="AB42" s="209">
        <v>3.9684219999999999</v>
      </c>
      <c r="AC42" s="209">
        <v>4.0771480000000002</v>
      </c>
      <c r="AD42" s="209">
        <v>4.0483609999999999</v>
      </c>
      <c r="AE42" s="209">
        <v>3.90015</v>
      </c>
      <c r="AF42" s="209">
        <v>3.9457260000000001</v>
      </c>
      <c r="AG42" s="209">
        <v>3.674569</v>
      </c>
      <c r="AH42" s="209">
        <v>3.9843839999999999</v>
      </c>
      <c r="AI42" s="209">
        <v>4.0319989999999999</v>
      </c>
      <c r="AJ42" s="209">
        <v>3.9673919999999998</v>
      </c>
      <c r="AK42" s="209">
        <v>4.1903800000000002</v>
      </c>
      <c r="AL42" s="209">
        <v>3.9501110000000001</v>
      </c>
      <c r="AM42" s="209">
        <v>4.0805470000000001</v>
      </c>
      <c r="AN42" s="209">
        <v>4.1766259999999997</v>
      </c>
      <c r="AO42" s="209">
        <v>4.1607459999999996</v>
      </c>
      <c r="AP42" s="209">
        <v>3.808163</v>
      </c>
      <c r="AQ42" s="209">
        <v>3.8739859999999999</v>
      </c>
      <c r="AR42" s="209">
        <v>3.9942929999999999</v>
      </c>
      <c r="AS42" s="209">
        <v>3.718963</v>
      </c>
      <c r="AT42" s="209">
        <v>3.8708619999999998</v>
      </c>
      <c r="AU42" s="209">
        <v>4.0098229999999999</v>
      </c>
      <c r="AV42" s="209">
        <v>4.0978870000000001</v>
      </c>
      <c r="AW42" s="209">
        <v>4.0605159999999998</v>
      </c>
      <c r="AX42" s="209">
        <v>3.8266451613000001</v>
      </c>
      <c r="AY42" s="209">
        <v>3.9177541935</v>
      </c>
      <c r="AZ42" s="298">
        <v>3.9526780000000001</v>
      </c>
      <c r="BA42" s="298">
        <v>4.0780419999999999</v>
      </c>
      <c r="BB42" s="298">
        <v>3.8453719999999998</v>
      </c>
      <c r="BC42" s="298">
        <v>3.9409770000000002</v>
      </c>
      <c r="BD42" s="298">
        <v>3.9000629999999998</v>
      </c>
      <c r="BE42" s="298">
        <v>3.6707990000000001</v>
      </c>
      <c r="BF42" s="298">
        <v>3.9418359999999999</v>
      </c>
      <c r="BG42" s="298">
        <v>3.8659210000000002</v>
      </c>
      <c r="BH42" s="298">
        <v>4.0218879999999997</v>
      </c>
      <c r="BI42" s="298">
        <v>3.967273</v>
      </c>
      <c r="BJ42" s="298">
        <v>3.8290899999999999</v>
      </c>
      <c r="BK42" s="298">
        <v>4.0747749999999998</v>
      </c>
      <c r="BL42" s="298">
        <v>4.0466499999999996</v>
      </c>
      <c r="BM42" s="298">
        <v>3.9873099999999999</v>
      </c>
      <c r="BN42" s="298">
        <v>3.9736370000000001</v>
      </c>
      <c r="BO42" s="298">
        <v>3.98631</v>
      </c>
      <c r="BP42" s="298">
        <v>3.8709850000000001</v>
      </c>
      <c r="BQ42" s="298">
        <v>3.724532</v>
      </c>
      <c r="BR42" s="298">
        <v>3.9084159999999999</v>
      </c>
      <c r="BS42" s="298">
        <v>3.9035769999999999</v>
      </c>
      <c r="BT42" s="298">
        <v>4.0646959999999996</v>
      </c>
      <c r="BU42" s="298">
        <v>3.9374180000000001</v>
      </c>
      <c r="BV42" s="298">
        <v>3.9253559999999998</v>
      </c>
    </row>
    <row r="43" spans="1:74" ht="11.15" customHeight="1" x14ac:dyDescent="0.25">
      <c r="A43" s="60" t="s">
        <v>503</v>
      </c>
      <c r="B43" s="570" t="s">
        <v>392</v>
      </c>
      <c r="C43" s="209">
        <v>0.31903799999999999</v>
      </c>
      <c r="D43" s="209">
        <v>0.27938000000000002</v>
      </c>
      <c r="E43" s="209">
        <v>0.22120100000000001</v>
      </c>
      <c r="F43" s="209">
        <v>0.17707100000000001</v>
      </c>
      <c r="G43" s="209">
        <v>0.19204499999999999</v>
      </c>
      <c r="H43" s="209">
        <v>0.32213199999999997</v>
      </c>
      <c r="I43" s="209">
        <v>0.34194600000000003</v>
      </c>
      <c r="J43" s="209">
        <v>0.32911000000000001</v>
      </c>
      <c r="K43" s="209">
        <v>0.30465399999999998</v>
      </c>
      <c r="L43" s="209">
        <v>0.318859</v>
      </c>
      <c r="M43" s="209">
        <v>0.20845</v>
      </c>
      <c r="N43" s="209">
        <v>0.28409899999999999</v>
      </c>
      <c r="O43" s="209">
        <v>0.23836599999999999</v>
      </c>
      <c r="P43" s="209">
        <v>0.188162</v>
      </c>
      <c r="Q43" s="209">
        <v>9.1184000000000001E-2</v>
      </c>
      <c r="R43" s="209">
        <v>7.4344999999999994E-2</v>
      </c>
      <c r="S43" s="209">
        <v>6.1272E-2</v>
      </c>
      <c r="T43" s="209">
        <v>0.20866699999999999</v>
      </c>
      <c r="U43" s="209">
        <v>0.34600999999999998</v>
      </c>
      <c r="V43" s="209">
        <v>0.30596699999999999</v>
      </c>
      <c r="W43" s="209">
        <v>0.322328</v>
      </c>
      <c r="X43" s="209">
        <v>0.25484600000000002</v>
      </c>
      <c r="Y43" s="209">
        <v>0.20774799999999999</v>
      </c>
      <c r="Z43" s="209">
        <v>0.194439</v>
      </c>
      <c r="AA43" s="209">
        <v>0.24721699999999999</v>
      </c>
      <c r="AB43" s="209">
        <v>0.25467400000000001</v>
      </c>
      <c r="AC43" s="209">
        <v>0.28020800000000001</v>
      </c>
      <c r="AD43" s="209">
        <v>0.138266</v>
      </c>
      <c r="AE43" s="209">
        <v>0.26317600000000002</v>
      </c>
      <c r="AF43" s="209">
        <v>0.34643299999999999</v>
      </c>
      <c r="AG43" s="209">
        <v>0.35082400000000002</v>
      </c>
      <c r="AH43" s="209">
        <v>0.34384300000000001</v>
      </c>
      <c r="AI43" s="209">
        <v>0.341256</v>
      </c>
      <c r="AJ43" s="209">
        <v>0.35684300000000002</v>
      </c>
      <c r="AK43" s="209">
        <v>0.409916</v>
      </c>
      <c r="AL43" s="209">
        <v>0.43209399999999998</v>
      </c>
      <c r="AM43" s="209">
        <v>0.334036</v>
      </c>
      <c r="AN43" s="209">
        <v>0.36300399999999999</v>
      </c>
      <c r="AO43" s="209">
        <v>0.43584200000000001</v>
      </c>
      <c r="AP43" s="209">
        <v>0.304232</v>
      </c>
      <c r="AQ43" s="209">
        <v>0.34324300000000002</v>
      </c>
      <c r="AR43" s="209">
        <v>0.28739599999999998</v>
      </c>
      <c r="AS43" s="209">
        <v>0.32721</v>
      </c>
      <c r="AT43" s="209">
        <v>0.37002699999999999</v>
      </c>
      <c r="AU43" s="209">
        <v>0.46377000000000002</v>
      </c>
      <c r="AV43" s="209">
        <v>0.28171299999999999</v>
      </c>
      <c r="AW43" s="209">
        <v>0.35006300000000001</v>
      </c>
      <c r="AX43" s="209">
        <v>0.20551612902999999</v>
      </c>
      <c r="AY43" s="209">
        <v>0.33179653226</v>
      </c>
      <c r="AZ43" s="298">
        <v>0.35527839999999999</v>
      </c>
      <c r="BA43" s="298">
        <v>0.32327450000000002</v>
      </c>
      <c r="BB43" s="298">
        <v>0.37079010000000001</v>
      </c>
      <c r="BC43" s="298">
        <v>0.35693619999999998</v>
      </c>
      <c r="BD43" s="298">
        <v>0.36179919999999999</v>
      </c>
      <c r="BE43" s="298">
        <v>0.38211210000000001</v>
      </c>
      <c r="BF43" s="298">
        <v>0.37547209999999998</v>
      </c>
      <c r="BG43" s="298">
        <v>0.35912379999999999</v>
      </c>
      <c r="BH43" s="298">
        <v>0.39024920000000002</v>
      </c>
      <c r="BI43" s="298">
        <v>0.38456560000000001</v>
      </c>
      <c r="BJ43" s="298">
        <v>0.3602573</v>
      </c>
      <c r="BK43" s="298">
        <v>0.33278720000000001</v>
      </c>
      <c r="BL43" s="298">
        <v>0.32196960000000002</v>
      </c>
      <c r="BM43" s="298">
        <v>0.29109629999999997</v>
      </c>
      <c r="BN43" s="298">
        <v>0.3351017</v>
      </c>
      <c r="BO43" s="298">
        <v>0.34694039999999998</v>
      </c>
      <c r="BP43" s="298">
        <v>0.3615023</v>
      </c>
      <c r="BQ43" s="298">
        <v>0.3835732</v>
      </c>
      <c r="BR43" s="298">
        <v>0.38202049999999999</v>
      </c>
      <c r="BS43" s="298">
        <v>0.37568309999999999</v>
      </c>
      <c r="BT43" s="298">
        <v>0.40059159999999999</v>
      </c>
      <c r="BU43" s="298">
        <v>0.40126539999999999</v>
      </c>
      <c r="BV43" s="298">
        <v>0.37587219999999999</v>
      </c>
    </row>
    <row r="44" spans="1:74" ht="11.15" customHeight="1" x14ac:dyDescent="0.25">
      <c r="A44" s="60" t="s">
        <v>733</v>
      </c>
      <c r="B44" s="723" t="s">
        <v>956</v>
      </c>
      <c r="C44" s="209">
        <v>1.7616289999999999</v>
      </c>
      <c r="D44" s="209">
        <v>1.5595730000000001</v>
      </c>
      <c r="E44" s="209">
        <v>1.706361</v>
      </c>
      <c r="F44" s="209">
        <v>1.8423909999999999</v>
      </c>
      <c r="G44" s="209">
        <v>1.9298599999999999</v>
      </c>
      <c r="H44" s="209">
        <v>2.0836890000000001</v>
      </c>
      <c r="I44" s="209">
        <v>2.2342330000000001</v>
      </c>
      <c r="J44" s="209">
        <v>2.1664940000000001</v>
      </c>
      <c r="K44" s="209">
        <v>1.983959</v>
      </c>
      <c r="L44" s="209">
        <v>1.8322270000000001</v>
      </c>
      <c r="M44" s="209">
        <v>1.903006</v>
      </c>
      <c r="N44" s="209">
        <v>1.8740859999999999</v>
      </c>
      <c r="O44" s="209">
        <v>1.7582850000000001</v>
      </c>
      <c r="P44" s="209">
        <v>1.6637839999999999</v>
      </c>
      <c r="Q44" s="209">
        <v>1.6377949999999999</v>
      </c>
      <c r="R44" s="209">
        <v>1.570816</v>
      </c>
      <c r="S44" s="209">
        <v>1.640036</v>
      </c>
      <c r="T44" s="209">
        <v>1.8455299999999999</v>
      </c>
      <c r="U44" s="209">
        <v>1.9170579999999999</v>
      </c>
      <c r="V44" s="209">
        <v>1.9920629999999999</v>
      </c>
      <c r="W44" s="209">
        <v>1.8448040000000001</v>
      </c>
      <c r="X44" s="209">
        <v>1.733768</v>
      </c>
      <c r="Y44" s="209">
        <v>1.744516</v>
      </c>
      <c r="Z44" s="209">
        <v>1.640064</v>
      </c>
      <c r="AA44" s="209">
        <v>1.635591</v>
      </c>
      <c r="AB44" s="209">
        <v>1.3658110000000001</v>
      </c>
      <c r="AC44" s="209">
        <v>1.5959179999999999</v>
      </c>
      <c r="AD44" s="209">
        <v>1.754845</v>
      </c>
      <c r="AE44" s="209">
        <v>2.0039020000000001</v>
      </c>
      <c r="AF44" s="209">
        <v>2.092457</v>
      </c>
      <c r="AG44" s="209">
        <v>1.9539310000000001</v>
      </c>
      <c r="AH44" s="209">
        <v>2.064746</v>
      </c>
      <c r="AI44" s="209">
        <v>1.9205220000000001</v>
      </c>
      <c r="AJ44" s="209">
        <v>1.8423210000000001</v>
      </c>
      <c r="AK44" s="209">
        <v>1.8090520000000001</v>
      </c>
      <c r="AL44" s="209">
        <v>1.788286</v>
      </c>
      <c r="AM44" s="209">
        <v>1.6500980000000001</v>
      </c>
      <c r="AN44" s="209">
        <v>1.568921</v>
      </c>
      <c r="AO44" s="209">
        <v>1.7118439999999999</v>
      </c>
      <c r="AP44" s="209">
        <v>1.772864</v>
      </c>
      <c r="AQ44" s="209">
        <v>1.7563150000000001</v>
      </c>
      <c r="AR44" s="209">
        <v>1.9365300000000001</v>
      </c>
      <c r="AS44" s="209">
        <v>2.0247130000000002</v>
      </c>
      <c r="AT44" s="209">
        <v>2.0225070000000001</v>
      </c>
      <c r="AU44" s="209">
        <v>1.910722</v>
      </c>
      <c r="AV44" s="209">
        <v>1.772124</v>
      </c>
      <c r="AW44" s="209">
        <v>1.8006249999999999</v>
      </c>
      <c r="AX44" s="209">
        <v>1.7296997999999999</v>
      </c>
      <c r="AY44" s="209">
        <v>1.6100804</v>
      </c>
      <c r="AZ44" s="298">
        <v>1.5200309999999999</v>
      </c>
      <c r="BA44" s="298">
        <v>1.648874</v>
      </c>
      <c r="BB44" s="298">
        <v>1.7317549999999999</v>
      </c>
      <c r="BC44" s="298">
        <v>1.8445990000000001</v>
      </c>
      <c r="BD44" s="298">
        <v>1.96539</v>
      </c>
      <c r="BE44" s="298">
        <v>2.003107</v>
      </c>
      <c r="BF44" s="298">
        <v>2.0600909999999999</v>
      </c>
      <c r="BG44" s="298">
        <v>1.890568</v>
      </c>
      <c r="BH44" s="298">
        <v>1.766208</v>
      </c>
      <c r="BI44" s="298">
        <v>1.738815</v>
      </c>
      <c r="BJ44" s="298">
        <v>1.685071</v>
      </c>
      <c r="BK44" s="298">
        <v>1.6521509999999999</v>
      </c>
      <c r="BL44" s="298">
        <v>1.5463039999999999</v>
      </c>
      <c r="BM44" s="298">
        <v>1.6691830000000001</v>
      </c>
      <c r="BN44" s="298">
        <v>1.734043</v>
      </c>
      <c r="BO44" s="298">
        <v>1.837161</v>
      </c>
      <c r="BP44" s="298">
        <v>1.955624</v>
      </c>
      <c r="BQ44" s="298">
        <v>2.0024190000000002</v>
      </c>
      <c r="BR44" s="298">
        <v>2.069032</v>
      </c>
      <c r="BS44" s="298">
        <v>1.8955900000000001</v>
      </c>
      <c r="BT44" s="298">
        <v>1.7675920000000001</v>
      </c>
      <c r="BU44" s="298">
        <v>1.7410749999999999</v>
      </c>
      <c r="BV44" s="298">
        <v>1.672804</v>
      </c>
    </row>
    <row r="45" spans="1:74" ht="11.15" customHeight="1" x14ac:dyDescent="0.25">
      <c r="A45" s="60" t="s">
        <v>504</v>
      </c>
      <c r="B45" s="570" t="s">
        <v>182</v>
      </c>
      <c r="C45" s="209">
        <v>20.614982999999999</v>
      </c>
      <c r="D45" s="209">
        <v>20.283868999999999</v>
      </c>
      <c r="E45" s="209">
        <v>20.176247</v>
      </c>
      <c r="F45" s="209">
        <v>20.332601</v>
      </c>
      <c r="G45" s="209">
        <v>20.387087999999999</v>
      </c>
      <c r="H45" s="209">
        <v>20.653979</v>
      </c>
      <c r="I45" s="209">
        <v>20.734573999999999</v>
      </c>
      <c r="J45" s="209">
        <v>21.157913000000001</v>
      </c>
      <c r="K45" s="209">
        <v>20.248483</v>
      </c>
      <c r="L45" s="209">
        <v>20.713985999999998</v>
      </c>
      <c r="M45" s="209">
        <v>20.736152000000001</v>
      </c>
      <c r="N45" s="209">
        <v>20.442869000000002</v>
      </c>
      <c r="O45" s="209">
        <v>19.933385999999999</v>
      </c>
      <c r="P45" s="209">
        <v>20.132245999999999</v>
      </c>
      <c r="Q45" s="209">
        <v>18.462838000000001</v>
      </c>
      <c r="R45" s="209">
        <v>14.548503</v>
      </c>
      <c r="S45" s="209">
        <v>16.078182999999999</v>
      </c>
      <c r="T45" s="209">
        <v>17.578056</v>
      </c>
      <c r="U45" s="209">
        <v>18.381069</v>
      </c>
      <c r="V45" s="209">
        <v>18.557874000000002</v>
      </c>
      <c r="W45" s="209">
        <v>18.414828</v>
      </c>
      <c r="X45" s="209">
        <v>18.613648000000001</v>
      </c>
      <c r="Y45" s="209">
        <v>18.742515999999998</v>
      </c>
      <c r="Z45" s="209">
        <v>18.801689</v>
      </c>
      <c r="AA45" s="209">
        <v>18.814347999999999</v>
      </c>
      <c r="AB45" s="209">
        <v>17.699107999999999</v>
      </c>
      <c r="AC45" s="209">
        <v>19.132116</v>
      </c>
      <c r="AD45" s="209">
        <v>19.743698999999999</v>
      </c>
      <c r="AE45" s="209">
        <v>20.049742999999999</v>
      </c>
      <c r="AF45" s="209">
        <v>20.585872999999999</v>
      </c>
      <c r="AG45" s="209">
        <v>20.171831000000001</v>
      </c>
      <c r="AH45" s="209">
        <v>20.572572999999998</v>
      </c>
      <c r="AI45" s="209">
        <v>20.138569</v>
      </c>
      <c r="AJ45" s="209">
        <v>20.37715</v>
      </c>
      <c r="AK45" s="209">
        <v>20.572648000000001</v>
      </c>
      <c r="AL45" s="209">
        <v>20.656690000000001</v>
      </c>
      <c r="AM45" s="209">
        <v>19.731010000000001</v>
      </c>
      <c r="AN45" s="209">
        <v>20.435638000000001</v>
      </c>
      <c r="AO45" s="209">
        <v>20.511873999999999</v>
      </c>
      <c r="AP45" s="209">
        <v>19.957374999999999</v>
      </c>
      <c r="AQ45" s="209">
        <v>20.076819</v>
      </c>
      <c r="AR45" s="209">
        <v>20.771961000000001</v>
      </c>
      <c r="AS45" s="209">
        <v>20.345033000000001</v>
      </c>
      <c r="AT45" s="209">
        <v>20.601036000000001</v>
      </c>
      <c r="AU45" s="209">
        <v>20.469951999999999</v>
      </c>
      <c r="AV45" s="209">
        <v>20.414709999999999</v>
      </c>
      <c r="AW45" s="209">
        <v>20.593067999999999</v>
      </c>
      <c r="AX45" s="209">
        <v>19.782445867</v>
      </c>
      <c r="AY45" s="209">
        <v>19.471310078999998</v>
      </c>
      <c r="AZ45" s="298">
        <v>19.757339999999999</v>
      </c>
      <c r="BA45" s="298">
        <v>20.270890000000001</v>
      </c>
      <c r="BB45" s="298">
        <v>20.013480000000001</v>
      </c>
      <c r="BC45" s="298">
        <v>20.415939999999999</v>
      </c>
      <c r="BD45" s="298">
        <v>20.71096</v>
      </c>
      <c r="BE45" s="298">
        <v>20.425689999999999</v>
      </c>
      <c r="BF45" s="298">
        <v>20.602239999999998</v>
      </c>
      <c r="BG45" s="298">
        <v>20.207190000000001</v>
      </c>
      <c r="BH45" s="298">
        <v>20.332509999999999</v>
      </c>
      <c r="BI45" s="298">
        <v>20.475660000000001</v>
      </c>
      <c r="BJ45" s="298">
        <v>20.546790000000001</v>
      </c>
      <c r="BK45" s="298">
        <v>20.16423</v>
      </c>
      <c r="BL45" s="298">
        <v>20.312580000000001</v>
      </c>
      <c r="BM45" s="298">
        <v>20.302779999999998</v>
      </c>
      <c r="BN45" s="298">
        <v>20.260999999999999</v>
      </c>
      <c r="BO45" s="298">
        <v>20.53566</v>
      </c>
      <c r="BP45" s="298">
        <v>20.766940000000002</v>
      </c>
      <c r="BQ45" s="298">
        <v>20.785129999999999</v>
      </c>
      <c r="BR45" s="298">
        <v>20.899640000000002</v>
      </c>
      <c r="BS45" s="298">
        <v>20.552330000000001</v>
      </c>
      <c r="BT45" s="298">
        <v>20.60669</v>
      </c>
      <c r="BU45" s="298">
        <v>20.658760000000001</v>
      </c>
      <c r="BV45" s="298">
        <v>20.808409999999999</v>
      </c>
    </row>
    <row r="46" spans="1:74" ht="11.15" customHeight="1" x14ac:dyDescent="0.25">
      <c r="A46" s="60"/>
      <c r="B46" s="43"/>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729"/>
      <c r="AN46" s="61"/>
      <c r="AO46" s="61"/>
      <c r="AP46" s="61"/>
      <c r="AQ46" s="61"/>
      <c r="AR46" s="61"/>
      <c r="AS46" s="61"/>
      <c r="AT46" s="61"/>
      <c r="AU46" s="61"/>
      <c r="AV46" s="61"/>
      <c r="AW46" s="61"/>
      <c r="AX46" s="674"/>
      <c r="AY46" s="674"/>
      <c r="AZ46" s="724"/>
      <c r="BA46" s="724"/>
      <c r="BB46" s="724"/>
      <c r="BC46" s="724"/>
      <c r="BD46" s="724"/>
      <c r="BE46" s="724"/>
      <c r="BF46" s="724"/>
      <c r="BG46" s="724"/>
      <c r="BH46" s="724"/>
      <c r="BI46" s="724"/>
      <c r="BJ46" s="674"/>
      <c r="BK46" s="674"/>
      <c r="BL46" s="301"/>
      <c r="BM46" s="301"/>
      <c r="BN46" s="301"/>
      <c r="BO46" s="301"/>
      <c r="BP46" s="301"/>
      <c r="BQ46" s="301"/>
      <c r="BR46" s="301"/>
      <c r="BS46" s="301"/>
      <c r="BT46" s="301"/>
      <c r="BU46" s="301"/>
      <c r="BV46" s="301"/>
    </row>
    <row r="47" spans="1:74" ht="11.15" customHeight="1" x14ac:dyDescent="0.25">
      <c r="A47" s="60" t="s">
        <v>734</v>
      </c>
      <c r="B47" s="173" t="s">
        <v>964</v>
      </c>
      <c r="C47" s="209">
        <v>1.785792</v>
      </c>
      <c r="D47" s="209">
        <v>0.452177</v>
      </c>
      <c r="E47" s="209">
        <v>0.95933100000000004</v>
      </c>
      <c r="F47" s="209">
        <v>1.1425749999999999</v>
      </c>
      <c r="G47" s="209">
        <v>1.6549480000000001</v>
      </c>
      <c r="H47" s="209">
        <v>0.72049300000000005</v>
      </c>
      <c r="I47" s="209">
        <v>1.5167109999999999</v>
      </c>
      <c r="J47" s="209">
        <v>0.94897299999999996</v>
      </c>
      <c r="K47" s="209">
        <v>3.9948999999999998E-2</v>
      </c>
      <c r="L47" s="209">
        <v>-0.44015900000000002</v>
      </c>
      <c r="M47" s="209">
        <v>-0.63806200000000002</v>
      </c>
      <c r="N47" s="209">
        <v>-0.17128499999999999</v>
      </c>
      <c r="O47" s="209">
        <v>-0.64861599999999997</v>
      </c>
      <c r="P47" s="209">
        <v>-1.107782</v>
      </c>
      <c r="Q47" s="209">
        <v>-1.1616299999999999</v>
      </c>
      <c r="R47" s="209">
        <v>-1.112441</v>
      </c>
      <c r="S47" s="209">
        <v>0.65037</v>
      </c>
      <c r="T47" s="209">
        <v>0.75958400000000004</v>
      </c>
      <c r="U47" s="209">
        <v>-0.63907700000000001</v>
      </c>
      <c r="V47" s="209">
        <v>-1.1004799999999999</v>
      </c>
      <c r="W47" s="209">
        <v>-0.75623799999999997</v>
      </c>
      <c r="X47" s="209">
        <v>-1.013218</v>
      </c>
      <c r="Y47" s="209">
        <v>-0.29715799999999998</v>
      </c>
      <c r="Z47" s="209">
        <v>-1.1856709999999999</v>
      </c>
      <c r="AA47" s="209">
        <v>-0.50065700000000002</v>
      </c>
      <c r="AB47" s="209">
        <v>0.35670400000000002</v>
      </c>
      <c r="AC47" s="209">
        <v>0.43112299999999998</v>
      </c>
      <c r="AD47" s="209">
        <v>-0.44062099999999998</v>
      </c>
      <c r="AE47" s="209">
        <v>9.8158999999999996E-2</v>
      </c>
      <c r="AF47" s="209">
        <v>-5.6323999999999999E-2</v>
      </c>
      <c r="AG47" s="209">
        <v>0.367807</v>
      </c>
      <c r="AH47" s="209">
        <v>-0.15270700000000001</v>
      </c>
      <c r="AI47" s="209">
        <v>1.1621520000000001</v>
      </c>
      <c r="AJ47" s="209">
        <v>-9.0038000000000007E-2</v>
      </c>
      <c r="AK47" s="209">
        <v>-0.71033999999999997</v>
      </c>
      <c r="AL47" s="209">
        <v>-1.160752</v>
      </c>
      <c r="AM47" s="209">
        <v>-0.60469799999999996</v>
      </c>
      <c r="AN47" s="209">
        <v>-0.55068899999999998</v>
      </c>
      <c r="AO47" s="209">
        <v>-1.052729</v>
      </c>
      <c r="AP47" s="209">
        <v>-1.2875220000000001</v>
      </c>
      <c r="AQ47" s="209">
        <v>-0.98093699999999995</v>
      </c>
      <c r="AR47" s="209">
        <v>-1.265844</v>
      </c>
      <c r="AS47" s="209">
        <v>-0.90013900000000002</v>
      </c>
      <c r="AT47" s="209">
        <v>-1.472256</v>
      </c>
      <c r="AU47" s="209">
        <v>-1.5956840000000001</v>
      </c>
      <c r="AV47" s="209">
        <v>-1.6294109999999999</v>
      </c>
      <c r="AW47" s="209">
        <v>-1.5757620000000001</v>
      </c>
      <c r="AX47" s="209">
        <v>-2.4363726160999999</v>
      </c>
      <c r="AY47" s="209">
        <v>-0.68258704272000004</v>
      </c>
      <c r="AZ47" s="298">
        <v>-2.0546470000000001</v>
      </c>
      <c r="BA47" s="298">
        <v>-1.3257779999999999</v>
      </c>
      <c r="BB47" s="298">
        <v>-1.06972</v>
      </c>
      <c r="BC47" s="298">
        <v>-0.45927620000000002</v>
      </c>
      <c r="BD47" s="298">
        <v>-1.070568</v>
      </c>
      <c r="BE47" s="298">
        <v>-1.206439</v>
      </c>
      <c r="BF47" s="298">
        <v>-1.111802</v>
      </c>
      <c r="BG47" s="298">
        <v>-1.304907</v>
      </c>
      <c r="BH47" s="298">
        <v>-1.7058359999999999</v>
      </c>
      <c r="BI47" s="298">
        <v>-1.6553180000000001</v>
      </c>
      <c r="BJ47" s="298">
        <v>-1.7121150000000001</v>
      </c>
      <c r="BK47" s="298">
        <v>-1.147167</v>
      </c>
      <c r="BL47" s="298">
        <v>-1.8921319999999999</v>
      </c>
      <c r="BM47" s="298">
        <v>-1.4847129999999999</v>
      </c>
      <c r="BN47" s="298">
        <v>-1.207595</v>
      </c>
      <c r="BO47" s="298">
        <v>-0.85569419999999996</v>
      </c>
      <c r="BP47" s="298">
        <v>-1.251177</v>
      </c>
      <c r="BQ47" s="298">
        <v>-1.258872</v>
      </c>
      <c r="BR47" s="298">
        <v>-1.156919</v>
      </c>
      <c r="BS47" s="298">
        <v>-1.2728440000000001</v>
      </c>
      <c r="BT47" s="298">
        <v>-1.8818820000000001</v>
      </c>
      <c r="BU47" s="298">
        <v>-1.7510300000000001</v>
      </c>
      <c r="BV47" s="298">
        <v>-1.9427270000000001</v>
      </c>
    </row>
    <row r="48" spans="1:74" ht="11.15" customHeight="1" x14ac:dyDescent="0.25">
      <c r="A48" s="60"/>
      <c r="B48" s="66"/>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301"/>
      <c r="BA48" s="301"/>
      <c r="BB48" s="301"/>
      <c r="BC48" s="301"/>
      <c r="BD48" s="301"/>
      <c r="BE48" s="301"/>
      <c r="BF48" s="301"/>
      <c r="BG48" s="301"/>
      <c r="BH48" s="301"/>
      <c r="BI48" s="301"/>
      <c r="BJ48" s="301"/>
      <c r="BK48" s="301"/>
      <c r="BL48" s="301"/>
      <c r="BM48" s="301"/>
      <c r="BN48" s="301"/>
      <c r="BO48" s="301"/>
      <c r="BP48" s="301"/>
      <c r="BQ48" s="301"/>
      <c r="BR48" s="301"/>
      <c r="BS48" s="301"/>
      <c r="BT48" s="301"/>
      <c r="BU48" s="301"/>
      <c r="BV48" s="301"/>
    </row>
    <row r="49" spans="1:74" ht="11.15" customHeight="1" x14ac:dyDescent="0.25">
      <c r="A49" s="56"/>
      <c r="B49" s="64" t="s">
        <v>736</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365"/>
      <c r="BA49" s="365"/>
      <c r="BB49" s="365"/>
      <c r="BC49" s="365"/>
      <c r="BD49" s="365"/>
      <c r="BE49" s="365"/>
      <c r="BF49" s="365"/>
      <c r="BG49" s="365"/>
      <c r="BH49" s="365"/>
      <c r="BI49" s="365"/>
      <c r="BJ49" s="365"/>
      <c r="BK49" s="62"/>
      <c r="BL49" s="62"/>
      <c r="BM49" s="62"/>
      <c r="BN49" s="62"/>
      <c r="BO49" s="62"/>
      <c r="BP49" s="62"/>
      <c r="BQ49" s="62"/>
      <c r="BR49" s="62"/>
      <c r="BS49" s="62"/>
      <c r="BT49" s="62"/>
      <c r="BU49" s="62"/>
      <c r="BV49" s="365"/>
    </row>
    <row r="50" spans="1:74" ht="11.15" customHeight="1" x14ac:dyDescent="0.25">
      <c r="A50" s="56"/>
      <c r="B50" s="65" t="s">
        <v>109</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365"/>
      <c r="BA50" s="365"/>
      <c r="BB50" s="365"/>
      <c r="BC50" s="365"/>
      <c r="BD50" s="365"/>
      <c r="BE50" s="365"/>
      <c r="BF50" s="365"/>
      <c r="BG50" s="365"/>
      <c r="BH50" s="365"/>
      <c r="BI50" s="365"/>
      <c r="BJ50" s="365"/>
      <c r="BK50" s="365"/>
      <c r="BL50" s="365"/>
      <c r="BM50" s="365"/>
      <c r="BN50" s="365"/>
      <c r="BO50" s="365"/>
      <c r="BP50" s="365"/>
      <c r="BQ50" s="365"/>
      <c r="BR50" s="365"/>
      <c r="BS50" s="365"/>
      <c r="BT50" s="365"/>
      <c r="BU50" s="365"/>
      <c r="BV50" s="365"/>
    </row>
    <row r="51" spans="1:74" ht="11.15" customHeight="1" x14ac:dyDescent="0.25">
      <c r="A51" s="60" t="s">
        <v>505</v>
      </c>
      <c r="B51" s="570" t="s">
        <v>1341</v>
      </c>
      <c r="C51" s="67">
        <v>448.97199999999998</v>
      </c>
      <c r="D51" s="67">
        <v>451.66</v>
      </c>
      <c r="E51" s="67">
        <v>458.89</v>
      </c>
      <c r="F51" s="67">
        <v>469.80200000000002</v>
      </c>
      <c r="G51" s="67">
        <v>481.125</v>
      </c>
      <c r="H51" s="67">
        <v>463.44600000000003</v>
      </c>
      <c r="I51" s="67">
        <v>441.58800000000002</v>
      </c>
      <c r="J51" s="67">
        <v>430.11799999999999</v>
      </c>
      <c r="K51" s="67">
        <v>425.61399999999998</v>
      </c>
      <c r="L51" s="67">
        <v>443.36700000000002</v>
      </c>
      <c r="M51" s="67">
        <v>445.887</v>
      </c>
      <c r="N51" s="67">
        <v>432.77199999999999</v>
      </c>
      <c r="O51" s="67">
        <v>440.25299999999999</v>
      </c>
      <c r="P51" s="67">
        <v>452.56299999999999</v>
      </c>
      <c r="Q51" s="67">
        <v>483.34100000000001</v>
      </c>
      <c r="R51" s="67">
        <v>529.03499999999997</v>
      </c>
      <c r="S51" s="67">
        <v>521.59299999999996</v>
      </c>
      <c r="T51" s="67">
        <v>532.65700000000004</v>
      </c>
      <c r="U51" s="67">
        <v>520.12400000000002</v>
      </c>
      <c r="V51" s="67">
        <v>504.399</v>
      </c>
      <c r="W51" s="67">
        <v>497.72399999999999</v>
      </c>
      <c r="X51" s="67">
        <v>493.92200000000003</v>
      </c>
      <c r="Y51" s="67">
        <v>500.75200000000001</v>
      </c>
      <c r="Z51" s="67">
        <v>485.471</v>
      </c>
      <c r="AA51" s="67">
        <v>476.26900000000001</v>
      </c>
      <c r="AB51" s="67">
        <v>493.87599999999998</v>
      </c>
      <c r="AC51" s="67">
        <v>502.464</v>
      </c>
      <c r="AD51" s="67">
        <v>489.15800000000002</v>
      </c>
      <c r="AE51" s="67">
        <v>476.98</v>
      </c>
      <c r="AF51" s="67">
        <v>448.108</v>
      </c>
      <c r="AG51" s="67">
        <v>438.745</v>
      </c>
      <c r="AH51" s="67">
        <v>421.52499999999998</v>
      </c>
      <c r="AI51" s="67">
        <v>420.34300000000002</v>
      </c>
      <c r="AJ51" s="67">
        <v>436.58</v>
      </c>
      <c r="AK51" s="67">
        <v>433.387</v>
      </c>
      <c r="AL51" s="67">
        <v>421.18400000000003</v>
      </c>
      <c r="AM51" s="67">
        <v>414.27300000000002</v>
      </c>
      <c r="AN51" s="67">
        <v>409.12900000000002</v>
      </c>
      <c r="AO51" s="67">
        <v>414.39</v>
      </c>
      <c r="AP51" s="67">
        <v>419.11599999999999</v>
      </c>
      <c r="AQ51" s="67">
        <v>414.27</v>
      </c>
      <c r="AR51" s="67">
        <v>417.50200000000001</v>
      </c>
      <c r="AS51" s="67">
        <v>424.214</v>
      </c>
      <c r="AT51" s="67">
        <v>419.74200000000002</v>
      </c>
      <c r="AU51" s="67">
        <v>428.81</v>
      </c>
      <c r="AV51" s="67">
        <v>439.43799999999999</v>
      </c>
      <c r="AW51" s="67">
        <v>416.34899999999999</v>
      </c>
      <c r="AX51" s="67">
        <v>426.06342856999999</v>
      </c>
      <c r="AY51" s="67">
        <v>454.63456609999997</v>
      </c>
      <c r="AZ51" s="300">
        <v>462.29649999999998</v>
      </c>
      <c r="BA51" s="300">
        <v>473.9932</v>
      </c>
      <c r="BB51" s="300">
        <v>479.06950000000001</v>
      </c>
      <c r="BC51" s="300">
        <v>477.71929999999998</v>
      </c>
      <c r="BD51" s="300">
        <v>462.97579999999999</v>
      </c>
      <c r="BE51" s="300">
        <v>455.58890000000002</v>
      </c>
      <c r="BF51" s="300">
        <v>448.55090000000001</v>
      </c>
      <c r="BG51" s="300">
        <v>448.72239999999999</v>
      </c>
      <c r="BH51" s="300">
        <v>461.60770000000002</v>
      </c>
      <c r="BI51" s="300">
        <v>466.37389999999999</v>
      </c>
      <c r="BJ51" s="300">
        <v>456.66370000000001</v>
      </c>
      <c r="BK51" s="300">
        <v>468.78640000000001</v>
      </c>
      <c r="BL51" s="300">
        <v>474.88799999999998</v>
      </c>
      <c r="BM51" s="300">
        <v>486.88979999999998</v>
      </c>
      <c r="BN51" s="300">
        <v>495.06900000000002</v>
      </c>
      <c r="BO51" s="300">
        <v>495.93770000000001</v>
      </c>
      <c r="BP51" s="300">
        <v>481.1078</v>
      </c>
      <c r="BQ51" s="300">
        <v>471.62819999999999</v>
      </c>
      <c r="BR51" s="300">
        <v>462.94600000000003</v>
      </c>
      <c r="BS51" s="300">
        <v>463.18849999999998</v>
      </c>
      <c r="BT51" s="300">
        <v>476.70870000000002</v>
      </c>
      <c r="BU51" s="300">
        <v>480.82510000000002</v>
      </c>
      <c r="BV51" s="300">
        <v>472.83300000000003</v>
      </c>
    </row>
    <row r="52" spans="1:74" ht="11.15" customHeight="1" x14ac:dyDescent="0.25">
      <c r="A52" s="564" t="s">
        <v>954</v>
      </c>
      <c r="B52" s="65" t="s">
        <v>955</v>
      </c>
      <c r="C52" s="67">
        <v>160.52000000000001</v>
      </c>
      <c r="D52" s="67">
        <v>151.238</v>
      </c>
      <c r="E52" s="67">
        <v>160.33500000000001</v>
      </c>
      <c r="F52" s="67">
        <v>174.971</v>
      </c>
      <c r="G52" s="67">
        <v>201.74</v>
      </c>
      <c r="H52" s="67">
        <v>224.48</v>
      </c>
      <c r="I52" s="67">
        <v>238.363</v>
      </c>
      <c r="J52" s="67">
        <v>255.80699999999999</v>
      </c>
      <c r="K52" s="67">
        <v>262.76799999999997</v>
      </c>
      <c r="L52" s="67">
        <v>252.50200000000001</v>
      </c>
      <c r="M52" s="67">
        <v>231.88800000000001</v>
      </c>
      <c r="N52" s="67">
        <v>211.696</v>
      </c>
      <c r="O52" s="67">
        <v>196.77</v>
      </c>
      <c r="P52" s="67">
        <v>180.12</v>
      </c>
      <c r="Q52" s="67">
        <v>182.89099999999999</v>
      </c>
      <c r="R52" s="67">
        <v>199.52</v>
      </c>
      <c r="S52" s="67">
        <v>213.76400000000001</v>
      </c>
      <c r="T52" s="67">
        <v>235.68700000000001</v>
      </c>
      <c r="U52" s="67">
        <v>257.267</v>
      </c>
      <c r="V52" s="67">
        <v>282.86700000000002</v>
      </c>
      <c r="W52" s="67">
        <v>298.70800000000003</v>
      </c>
      <c r="X52" s="67">
        <v>286.69053400000001</v>
      </c>
      <c r="Y52" s="67">
        <v>265.56374799999998</v>
      </c>
      <c r="Z52" s="67">
        <v>228.168397</v>
      </c>
      <c r="AA52" s="67">
        <v>197.22988000000001</v>
      </c>
      <c r="AB52" s="67">
        <v>178.06336899999999</v>
      </c>
      <c r="AC52" s="67">
        <v>176.882181</v>
      </c>
      <c r="AD52" s="67">
        <v>185.83204900000001</v>
      </c>
      <c r="AE52" s="67">
        <v>196.36487199999999</v>
      </c>
      <c r="AF52" s="67">
        <v>205.29779600000001</v>
      </c>
      <c r="AG52" s="67">
        <v>221.754276</v>
      </c>
      <c r="AH52" s="67">
        <v>229.26124799999999</v>
      </c>
      <c r="AI52" s="67">
        <v>235.50357700000001</v>
      </c>
      <c r="AJ52" s="67">
        <v>235.73503299999999</v>
      </c>
      <c r="AK52" s="67">
        <v>220.683379</v>
      </c>
      <c r="AL52" s="67">
        <v>193.052471</v>
      </c>
      <c r="AM52" s="67">
        <v>161.101224</v>
      </c>
      <c r="AN52" s="67">
        <v>140.31167400000001</v>
      </c>
      <c r="AO52" s="67">
        <v>142.02496600000001</v>
      </c>
      <c r="AP52" s="67">
        <v>154.28840299999999</v>
      </c>
      <c r="AQ52" s="67">
        <v>177.820041</v>
      </c>
      <c r="AR52" s="67">
        <v>186.67517599999999</v>
      </c>
      <c r="AS52" s="67">
        <v>208.44736900000001</v>
      </c>
      <c r="AT52" s="67">
        <v>230.65102300000001</v>
      </c>
      <c r="AU52" s="67">
        <v>243.55248900000001</v>
      </c>
      <c r="AV52" s="67">
        <v>242.90498400000001</v>
      </c>
      <c r="AW52" s="67">
        <v>236.06258</v>
      </c>
      <c r="AX52" s="67">
        <v>217.42585714000001</v>
      </c>
      <c r="AY52" s="67">
        <v>196.40958294999999</v>
      </c>
      <c r="AZ52" s="300">
        <v>175.5317</v>
      </c>
      <c r="BA52" s="300">
        <v>174.6105</v>
      </c>
      <c r="BB52" s="300">
        <v>185.88650000000001</v>
      </c>
      <c r="BC52" s="300">
        <v>206.1036</v>
      </c>
      <c r="BD52" s="300">
        <v>224.17140000000001</v>
      </c>
      <c r="BE52" s="300">
        <v>240.5196</v>
      </c>
      <c r="BF52" s="300">
        <v>258.52269999999999</v>
      </c>
      <c r="BG52" s="300">
        <v>262.495</v>
      </c>
      <c r="BH52" s="300">
        <v>257.673</v>
      </c>
      <c r="BI52" s="300">
        <v>242.64529999999999</v>
      </c>
      <c r="BJ52" s="300">
        <v>217.12129999999999</v>
      </c>
      <c r="BK52" s="300">
        <v>193.34200000000001</v>
      </c>
      <c r="BL52" s="300">
        <v>178.3039</v>
      </c>
      <c r="BM52" s="300">
        <v>179.77420000000001</v>
      </c>
      <c r="BN52" s="300">
        <v>191.99969999999999</v>
      </c>
      <c r="BO52" s="300">
        <v>212.57740000000001</v>
      </c>
      <c r="BP52" s="300">
        <v>230.32839999999999</v>
      </c>
      <c r="BQ52" s="300">
        <v>243.97669999999999</v>
      </c>
      <c r="BR52" s="300">
        <v>262.13659999999999</v>
      </c>
      <c r="BS52" s="300">
        <v>266.39179999999999</v>
      </c>
      <c r="BT52" s="300">
        <v>261.91019999999997</v>
      </c>
      <c r="BU52" s="300">
        <v>246.58279999999999</v>
      </c>
      <c r="BV52" s="300">
        <v>220.80260000000001</v>
      </c>
    </row>
    <row r="53" spans="1:74" ht="11.15" customHeight="1" x14ac:dyDescent="0.25">
      <c r="A53" s="60" t="s">
        <v>737</v>
      </c>
      <c r="B53" s="171" t="s">
        <v>389</v>
      </c>
      <c r="C53" s="67">
        <v>88.994</v>
      </c>
      <c r="D53" s="67">
        <v>92.94</v>
      </c>
      <c r="E53" s="67">
        <v>92.186999999999998</v>
      </c>
      <c r="F53" s="67">
        <v>96.123000000000005</v>
      </c>
      <c r="G53" s="67">
        <v>98.195999999999998</v>
      </c>
      <c r="H53" s="67">
        <v>95.933999999999997</v>
      </c>
      <c r="I53" s="67">
        <v>96.275000000000006</v>
      </c>
      <c r="J53" s="67">
        <v>94.694000000000003</v>
      </c>
      <c r="K53" s="67">
        <v>92.266999999999996</v>
      </c>
      <c r="L53" s="67">
        <v>98.41</v>
      </c>
      <c r="M53" s="67">
        <v>94.757999999999996</v>
      </c>
      <c r="N53" s="67">
        <v>89.843999999999994</v>
      </c>
      <c r="O53" s="67">
        <v>94.064999999999998</v>
      </c>
      <c r="P53" s="67">
        <v>100.876</v>
      </c>
      <c r="Q53" s="67">
        <v>101.86</v>
      </c>
      <c r="R53" s="67">
        <v>94.777000000000001</v>
      </c>
      <c r="S53" s="67">
        <v>90.88</v>
      </c>
      <c r="T53" s="67">
        <v>92.462000000000003</v>
      </c>
      <c r="U53" s="67">
        <v>89.164000000000001</v>
      </c>
      <c r="V53" s="67">
        <v>82.396000000000001</v>
      </c>
      <c r="W53" s="67">
        <v>81.436999999999998</v>
      </c>
      <c r="X53" s="67">
        <v>80.308000000000007</v>
      </c>
      <c r="Y53" s="67">
        <v>80.207999999999998</v>
      </c>
      <c r="Z53" s="67">
        <v>77.614000000000004</v>
      </c>
      <c r="AA53" s="67">
        <v>84.307000000000002</v>
      </c>
      <c r="AB53" s="67">
        <v>88.64</v>
      </c>
      <c r="AC53" s="67">
        <v>92.546999999999997</v>
      </c>
      <c r="AD53" s="67">
        <v>91.009</v>
      </c>
      <c r="AE53" s="67">
        <v>90.15</v>
      </c>
      <c r="AF53" s="67">
        <v>92.25</v>
      </c>
      <c r="AG53" s="67">
        <v>90.656999999999996</v>
      </c>
      <c r="AH53" s="67">
        <v>85.084999999999994</v>
      </c>
      <c r="AI53" s="67">
        <v>89.522999999999996</v>
      </c>
      <c r="AJ53" s="67">
        <v>90.191000000000003</v>
      </c>
      <c r="AK53" s="67">
        <v>87.673000000000002</v>
      </c>
      <c r="AL53" s="67">
        <v>79.7</v>
      </c>
      <c r="AM53" s="67">
        <v>82.948999999999998</v>
      </c>
      <c r="AN53" s="67">
        <v>85.379000000000005</v>
      </c>
      <c r="AO53" s="67">
        <v>87.912999999999997</v>
      </c>
      <c r="AP53" s="67">
        <v>86.59</v>
      </c>
      <c r="AQ53" s="67">
        <v>89.781999999999996</v>
      </c>
      <c r="AR53" s="67">
        <v>88.781000000000006</v>
      </c>
      <c r="AS53" s="67">
        <v>87.715999999999994</v>
      </c>
      <c r="AT53" s="67">
        <v>86.432000000000002</v>
      </c>
      <c r="AU53" s="67">
        <v>82.319000000000003</v>
      </c>
      <c r="AV53" s="67">
        <v>85.177000000000007</v>
      </c>
      <c r="AW53" s="67">
        <v>84.185000000000002</v>
      </c>
      <c r="AX53" s="67">
        <v>83.854428571</v>
      </c>
      <c r="AY53" s="67">
        <v>85.531098761999999</v>
      </c>
      <c r="AZ53" s="300">
        <v>88.579939999999993</v>
      </c>
      <c r="BA53" s="300">
        <v>91.24033</v>
      </c>
      <c r="BB53" s="300">
        <v>93.300910000000002</v>
      </c>
      <c r="BC53" s="300">
        <v>90.860050000000001</v>
      </c>
      <c r="BD53" s="300">
        <v>89.265410000000003</v>
      </c>
      <c r="BE53" s="300">
        <v>88.599050000000005</v>
      </c>
      <c r="BF53" s="300">
        <v>88.152590000000004</v>
      </c>
      <c r="BG53" s="300">
        <v>88.85557</v>
      </c>
      <c r="BH53" s="300">
        <v>90.130099999999999</v>
      </c>
      <c r="BI53" s="300">
        <v>87.143730000000005</v>
      </c>
      <c r="BJ53" s="300">
        <v>81.176569999999998</v>
      </c>
      <c r="BK53" s="300">
        <v>86.625280000000004</v>
      </c>
      <c r="BL53" s="300">
        <v>88.940449999999998</v>
      </c>
      <c r="BM53" s="300">
        <v>91.057850000000002</v>
      </c>
      <c r="BN53" s="300">
        <v>93.098150000000004</v>
      </c>
      <c r="BO53" s="300">
        <v>90.469080000000005</v>
      </c>
      <c r="BP53" s="300">
        <v>88.334270000000004</v>
      </c>
      <c r="BQ53" s="300">
        <v>87.392390000000006</v>
      </c>
      <c r="BR53" s="300">
        <v>86.679280000000006</v>
      </c>
      <c r="BS53" s="300">
        <v>87.321600000000004</v>
      </c>
      <c r="BT53" s="300">
        <v>88.851089999999999</v>
      </c>
      <c r="BU53" s="300">
        <v>85.568640000000002</v>
      </c>
      <c r="BV53" s="300">
        <v>79.478520000000003</v>
      </c>
    </row>
    <row r="54" spans="1:74" ht="11.15" customHeight="1" x14ac:dyDescent="0.25">
      <c r="A54" s="60" t="s">
        <v>739</v>
      </c>
      <c r="B54" s="171" t="s">
        <v>393</v>
      </c>
      <c r="C54" s="67">
        <v>32.510353000000002</v>
      </c>
      <c r="D54" s="67">
        <v>32.194479000000001</v>
      </c>
      <c r="E54" s="67">
        <v>30.92802</v>
      </c>
      <c r="F54" s="67">
        <v>30.722297999999999</v>
      </c>
      <c r="G54" s="67">
        <v>29.595977000000001</v>
      </c>
      <c r="H54" s="67">
        <v>29.128499000000001</v>
      </c>
      <c r="I54" s="67">
        <v>29.095613</v>
      </c>
      <c r="J54" s="67">
        <v>28.357616</v>
      </c>
      <c r="K54" s="67">
        <v>28.335778000000001</v>
      </c>
      <c r="L54" s="67">
        <v>27.404743</v>
      </c>
      <c r="M54" s="67">
        <v>27.357734000000001</v>
      </c>
      <c r="N54" s="67">
        <v>27.809621</v>
      </c>
      <c r="O54" s="67">
        <v>29.927185000000001</v>
      </c>
      <c r="P54" s="67">
        <v>30.241679000000001</v>
      </c>
      <c r="Q54" s="67">
        <v>33.430008999999998</v>
      </c>
      <c r="R54" s="67">
        <v>32.151341000000002</v>
      </c>
      <c r="S54" s="67">
        <v>28.504470000000001</v>
      </c>
      <c r="T54" s="67">
        <v>25.385137</v>
      </c>
      <c r="U54" s="67">
        <v>25.232994999999999</v>
      </c>
      <c r="V54" s="67">
        <v>25.151019000000002</v>
      </c>
      <c r="W54" s="67">
        <v>24.638249999999999</v>
      </c>
      <c r="X54" s="67">
        <v>26.637853</v>
      </c>
      <c r="Y54" s="67">
        <v>28.670565</v>
      </c>
      <c r="Z54" s="67">
        <v>29.655564999999999</v>
      </c>
      <c r="AA54" s="67">
        <v>32.564942000000002</v>
      </c>
      <c r="AB54" s="67">
        <v>31.051335999999999</v>
      </c>
      <c r="AC54" s="67">
        <v>29.276747</v>
      </c>
      <c r="AD54" s="67">
        <v>28.590413999999999</v>
      </c>
      <c r="AE54" s="67">
        <v>27.747852999999999</v>
      </c>
      <c r="AF54" s="67">
        <v>27.730668999999999</v>
      </c>
      <c r="AG54" s="67">
        <v>28.734027000000001</v>
      </c>
      <c r="AH54" s="67">
        <v>26.634188999999999</v>
      </c>
      <c r="AI54" s="67">
        <v>25.720549999999999</v>
      </c>
      <c r="AJ54" s="67">
        <v>25.393108999999999</v>
      </c>
      <c r="AK54" s="67">
        <v>26.449034000000001</v>
      </c>
      <c r="AL54" s="67">
        <v>28.674790999999999</v>
      </c>
      <c r="AM54" s="67">
        <v>33.030715999999998</v>
      </c>
      <c r="AN54" s="67">
        <v>33.926800999999998</v>
      </c>
      <c r="AO54" s="67">
        <v>34.147221000000002</v>
      </c>
      <c r="AP54" s="67">
        <v>31.425771000000001</v>
      </c>
      <c r="AQ54" s="67">
        <v>30.584228</v>
      </c>
      <c r="AR54" s="67">
        <v>29.434228000000001</v>
      </c>
      <c r="AS54" s="67">
        <v>30.521391999999999</v>
      </c>
      <c r="AT54" s="67">
        <v>28.801535999999999</v>
      </c>
      <c r="AU54" s="67">
        <v>27.272441000000001</v>
      </c>
      <c r="AV54" s="67">
        <v>26.985828999999999</v>
      </c>
      <c r="AW54" s="67">
        <v>30.15831</v>
      </c>
      <c r="AX54" s="67">
        <v>30.8610215</v>
      </c>
      <c r="AY54" s="67">
        <v>31.667102032999999</v>
      </c>
      <c r="AZ54" s="300">
        <v>31.815290000000001</v>
      </c>
      <c r="BA54" s="300">
        <v>31.712910000000001</v>
      </c>
      <c r="BB54" s="300">
        <v>31.359739999999999</v>
      </c>
      <c r="BC54" s="300">
        <v>30.95919</v>
      </c>
      <c r="BD54" s="300">
        <v>30.479939999999999</v>
      </c>
      <c r="BE54" s="300">
        <v>30.322209999999998</v>
      </c>
      <c r="BF54" s="300">
        <v>29.995609999999999</v>
      </c>
      <c r="BG54" s="300">
        <v>30.19068</v>
      </c>
      <c r="BH54" s="300">
        <v>29.614609999999999</v>
      </c>
      <c r="BI54" s="300">
        <v>29.998899999999999</v>
      </c>
      <c r="BJ54" s="300">
        <v>30.48132</v>
      </c>
      <c r="BK54" s="300">
        <v>32.491750000000003</v>
      </c>
      <c r="BL54" s="300">
        <v>32.640439999999998</v>
      </c>
      <c r="BM54" s="300">
        <v>32.53828</v>
      </c>
      <c r="BN54" s="300">
        <v>32.183920000000001</v>
      </c>
      <c r="BO54" s="300">
        <v>31.782789999999999</v>
      </c>
      <c r="BP54" s="300">
        <v>31.303570000000001</v>
      </c>
      <c r="BQ54" s="300">
        <v>31.146190000000001</v>
      </c>
      <c r="BR54" s="300">
        <v>30.81662</v>
      </c>
      <c r="BS54" s="300">
        <v>31.00853</v>
      </c>
      <c r="BT54" s="300">
        <v>30.432169999999999</v>
      </c>
      <c r="BU54" s="300">
        <v>30.81681</v>
      </c>
      <c r="BV54" s="300">
        <v>31.302440000000001</v>
      </c>
    </row>
    <row r="55" spans="1:74" ht="11.15" customHeight="1" x14ac:dyDescent="0.25">
      <c r="A55" s="60" t="s">
        <v>481</v>
      </c>
      <c r="B55" s="171" t="s">
        <v>394</v>
      </c>
      <c r="C55" s="67">
        <v>262.36599999999999</v>
      </c>
      <c r="D55" s="67">
        <v>252.05799999999999</v>
      </c>
      <c r="E55" s="67">
        <v>236.55500000000001</v>
      </c>
      <c r="F55" s="67">
        <v>230.869</v>
      </c>
      <c r="G55" s="67">
        <v>235.83</v>
      </c>
      <c r="H55" s="67">
        <v>229.91399999999999</v>
      </c>
      <c r="I55" s="67">
        <v>235.434</v>
      </c>
      <c r="J55" s="67">
        <v>230.36199999999999</v>
      </c>
      <c r="K55" s="67">
        <v>232.04300000000001</v>
      </c>
      <c r="L55" s="67">
        <v>224.47300000000001</v>
      </c>
      <c r="M55" s="67">
        <v>233.691</v>
      </c>
      <c r="N55" s="67">
        <v>254.1</v>
      </c>
      <c r="O55" s="67">
        <v>265.71100000000001</v>
      </c>
      <c r="P55" s="67">
        <v>253.09100000000001</v>
      </c>
      <c r="Q55" s="67">
        <v>261.82299999999998</v>
      </c>
      <c r="R55" s="67">
        <v>258.46300000000002</v>
      </c>
      <c r="S55" s="67">
        <v>258.952</v>
      </c>
      <c r="T55" s="67">
        <v>254.47900000000001</v>
      </c>
      <c r="U55" s="67">
        <v>250.36</v>
      </c>
      <c r="V55" s="67">
        <v>237.53399999999999</v>
      </c>
      <c r="W55" s="67">
        <v>227.578</v>
      </c>
      <c r="X55" s="67">
        <v>227.61586700000001</v>
      </c>
      <c r="Y55" s="67">
        <v>241.22969699999999</v>
      </c>
      <c r="Z55" s="67">
        <v>243.39474899999999</v>
      </c>
      <c r="AA55" s="67">
        <v>255.361605</v>
      </c>
      <c r="AB55" s="67">
        <v>241.27302900000001</v>
      </c>
      <c r="AC55" s="67">
        <v>237.84609399999999</v>
      </c>
      <c r="AD55" s="67">
        <v>238.62245100000001</v>
      </c>
      <c r="AE55" s="67">
        <v>240.175715</v>
      </c>
      <c r="AF55" s="67">
        <v>237.28622200000001</v>
      </c>
      <c r="AG55" s="67">
        <v>230.76469800000001</v>
      </c>
      <c r="AH55" s="67">
        <v>225.55103199999999</v>
      </c>
      <c r="AI55" s="67">
        <v>227.04755800000001</v>
      </c>
      <c r="AJ55" s="67">
        <v>216.69639000000001</v>
      </c>
      <c r="AK55" s="67">
        <v>220.59760700000001</v>
      </c>
      <c r="AL55" s="67">
        <v>232.177537</v>
      </c>
      <c r="AM55" s="67">
        <v>251.75343699999999</v>
      </c>
      <c r="AN55" s="67">
        <v>250.43103600000001</v>
      </c>
      <c r="AO55" s="67">
        <v>238.47202100000001</v>
      </c>
      <c r="AP55" s="67">
        <v>230.05525299999999</v>
      </c>
      <c r="AQ55" s="67">
        <v>220.704215</v>
      </c>
      <c r="AR55" s="67">
        <v>220.96728899999999</v>
      </c>
      <c r="AS55" s="67">
        <v>225.614025</v>
      </c>
      <c r="AT55" s="67">
        <v>215.613225</v>
      </c>
      <c r="AU55" s="67">
        <v>209.578711</v>
      </c>
      <c r="AV55" s="67">
        <v>210.97837200000001</v>
      </c>
      <c r="AW55" s="67">
        <v>221.32419999999999</v>
      </c>
      <c r="AX55" s="67">
        <v>223.83742856999999</v>
      </c>
      <c r="AY55" s="67">
        <v>240.03785626999999</v>
      </c>
      <c r="AZ55" s="300">
        <v>234.1302</v>
      </c>
      <c r="BA55" s="300">
        <v>228.44630000000001</v>
      </c>
      <c r="BB55" s="300">
        <v>232.83090000000001</v>
      </c>
      <c r="BC55" s="300">
        <v>238.1917</v>
      </c>
      <c r="BD55" s="300">
        <v>239.23779999999999</v>
      </c>
      <c r="BE55" s="300">
        <v>236.70509999999999</v>
      </c>
      <c r="BF55" s="300">
        <v>234.4829</v>
      </c>
      <c r="BG55" s="300">
        <v>232.0701</v>
      </c>
      <c r="BH55" s="300">
        <v>223.14930000000001</v>
      </c>
      <c r="BI55" s="300">
        <v>229.691</v>
      </c>
      <c r="BJ55" s="300">
        <v>244.76240000000001</v>
      </c>
      <c r="BK55" s="300">
        <v>256.25009999999997</v>
      </c>
      <c r="BL55" s="300">
        <v>251.09309999999999</v>
      </c>
      <c r="BM55" s="300">
        <v>239.86670000000001</v>
      </c>
      <c r="BN55" s="300">
        <v>240.7731</v>
      </c>
      <c r="BO55" s="300">
        <v>243.9742</v>
      </c>
      <c r="BP55" s="300">
        <v>244.24109999999999</v>
      </c>
      <c r="BQ55" s="300">
        <v>241.0573</v>
      </c>
      <c r="BR55" s="300">
        <v>238.28030000000001</v>
      </c>
      <c r="BS55" s="300">
        <v>237.22669999999999</v>
      </c>
      <c r="BT55" s="300">
        <v>226.45160000000001</v>
      </c>
      <c r="BU55" s="300">
        <v>232.5926</v>
      </c>
      <c r="BV55" s="300">
        <v>245.8338</v>
      </c>
    </row>
    <row r="56" spans="1:74" ht="11.15" customHeight="1" x14ac:dyDescent="0.25">
      <c r="A56" s="60" t="s">
        <v>482</v>
      </c>
      <c r="B56" s="171" t="s">
        <v>395</v>
      </c>
      <c r="C56" s="67">
        <v>28.704999999999998</v>
      </c>
      <c r="D56" s="67">
        <v>23.864000000000001</v>
      </c>
      <c r="E56" s="67">
        <v>20.864999999999998</v>
      </c>
      <c r="F56" s="67">
        <v>20.866</v>
      </c>
      <c r="G56" s="67">
        <v>22.169</v>
      </c>
      <c r="H56" s="67">
        <v>21.491</v>
      </c>
      <c r="I56" s="67">
        <v>21.916</v>
      </c>
      <c r="J56" s="67">
        <v>23.084</v>
      </c>
      <c r="K56" s="67">
        <v>23.007000000000001</v>
      </c>
      <c r="L56" s="67">
        <v>23.33</v>
      </c>
      <c r="M56" s="67">
        <v>24.834</v>
      </c>
      <c r="N56" s="67">
        <v>26.129000000000001</v>
      </c>
      <c r="O56" s="67">
        <v>28.536999999999999</v>
      </c>
      <c r="P56" s="67">
        <v>26.396999999999998</v>
      </c>
      <c r="Q56" s="67">
        <v>22.585000000000001</v>
      </c>
      <c r="R56" s="67">
        <v>22.888999999999999</v>
      </c>
      <c r="S56" s="67">
        <v>24.068999999999999</v>
      </c>
      <c r="T56" s="67">
        <v>23.495000000000001</v>
      </c>
      <c r="U56" s="67">
        <v>24.292999999999999</v>
      </c>
      <c r="V56" s="67">
        <v>25.151</v>
      </c>
      <c r="W56" s="67">
        <v>22.542999999999999</v>
      </c>
      <c r="X56" s="67">
        <v>25.205065000000001</v>
      </c>
      <c r="Y56" s="67">
        <v>25.039054</v>
      </c>
      <c r="Z56" s="67">
        <v>25.398053000000001</v>
      </c>
      <c r="AA56" s="67">
        <v>22.952304999999999</v>
      </c>
      <c r="AB56" s="67">
        <v>20.906077</v>
      </c>
      <c r="AC56" s="67">
        <v>20.273078000000002</v>
      </c>
      <c r="AD56" s="67">
        <v>21.291778999999998</v>
      </c>
      <c r="AE56" s="67">
        <v>20.651513999999999</v>
      </c>
      <c r="AF56" s="67">
        <v>18.546299000000001</v>
      </c>
      <c r="AG56" s="67">
        <v>17.830857000000002</v>
      </c>
      <c r="AH56" s="67">
        <v>18.183273</v>
      </c>
      <c r="AI56" s="67">
        <v>18.512231</v>
      </c>
      <c r="AJ56" s="67">
        <v>18.291882000000001</v>
      </c>
      <c r="AK56" s="67">
        <v>18.172886999999999</v>
      </c>
      <c r="AL56" s="67">
        <v>17.814738999999999</v>
      </c>
      <c r="AM56" s="67">
        <v>18.089321999999999</v>
      </c>
      <c r="AN56" s="67">
        <v>18.624253</v>
      </c>
      <c r="AO56" s="67">
        <v>17.260479</v>
      </c>
      <c r="AP56" s="67">
        <v>17.831721999999999</v>
      </c>
      <c r="AQ56" s="67">
        <v>17.162693999999998</v>
      </c>
      <c r="AR56" s="67">
        <v>17.131768999999998</v>
      </c>
      <c r="AS56" s="67">
        <v>16.960424</v>
      </c>
      <c r="AT56" s="67">
        <v>17.034687000000002</v>
      </c>
      <c r="AU56" s="67">
        <v>17.622859999999999</v>
      </c>
      <c r="AV56" s="67">
        <v>17.100628</v>
      </c>
      <c r="AW56" s="67">
        <v>16.684923999999999</v>
      </c>
      <c r="AX56" s="67">
        <v>16.363428571</v>
      </c>
      <c r="AY56" s="67">
        <v>17.377845437000001</v>
      </c>
      <c r="AZ56" s="300">
        <v>16.259170000000001</v>
      </c>
      <c r="BA56" s="300">
        <v>14.94328</v>
      </c>
      <c r="BB56" s="300">
        <v>15.26972</v>
      </c>
      <c r="BC56" s="300">
        <v>16.39114</v>
      </c>
      <c r="BD56" s="300">
        <v>16.804749999999999</v>
      </c>
      <c r="BE56" s="300">
        <v>17.217449999999999</v>
      </c>
      <c r="BF56" s="300">
        <v>18.780639999999998</v>
      </c>
      <c r="BG56" s="300">
        <v>18.803039999999999</v>
      </c>
      <c r="BH56" s="300">
        <v>19.693539999999999</v>
      </c>
      <c r="BI56" s="300">
        <v>20.11065</v>
      </c>
      <c r="BJ56" s="300">
        <v>21.54101</v>
      </c>
      <c r="BK56" s="300">
        <v>21.844390000000001</v>
      </c>
      <c r="BL56" s="300">
        <v>20.477969999999999</v>
      </c>
      <c r="BM56" s="300">
        <v>18.454160000000002</v>
      </c>
      <c r="BN56" s="300">
        <v>18.446580000000001</v>
      </c>
      <c r="BO56" s="300">
        <v>19.30725</v>
      </c>
      <c r="BP56" s="300">
        <v>19.604199999999999</v>
      </c>
      <c r="BQ56" s="300">
        <v>19.856159999999999</v>
      </c>
      <c r="BR56" s="300">
        <v>21.30612</v>
      </c>
      <c r="BS56" s="300">
        <v>21.293610000000001</v>
      </c>
      <c r="BT56" s="300">
        <v>21.793790000000001</v>
      </c>
      <c r="BU56" s="300">
        <v>22.139720000000001</v>
      </c>
      <c r="BV56" s="300">
        <v>23.482569999999999</v>
      </c>
    </row>
    <row r="57" spans="1:74" ht="11.15" customHeight="1" x14ac:dyDescent="0.25">
      <c r="A57" s="60" t="s">
        <v>483</v>
      </c>
      <c r="B57" s="171" t="s">
        <v>669</v>
      </c>
      <c r="C57" s="67">
        <v>233.661</v>
      </c>
      <c r="D57" s="67">
        <v>228.19399999999999</v>
      </c>
      <c r="E57" s="67">
        <v>215.69</v>
      </c>
      <c r="F57" s="67">
        <v>210.00299999999999</v>
      </c>
      <c r="G57" s="67">
        <v>213.661</v>
      </c>
      <c r="H57" s="67">
        <v>208.423</v>
      </c>
      <c r="I57" s="67">
        <v>213.518</v>
      </c>
      <c r="J57" s="67">
        <v>207.27799999999999</v>
      </c>
      <c r="K57" s="67">
        <v>209.036</v>
      </c>
      <c r="L57" s="67">
        <v>201.143</v>
      </c>
      <c r="M57" s="67">
        <v>208.857</v>
      </c>
      <c r="N57" s="67">
        <v>227.971</v>
      </c>
      <c r="O57" s="67">
        <v>237.17400000000001</v>
      </c>
      <c r="P57" s="67">
        <v>226.69399999999999</v>
      </c>
      <c r="Q57" s="67">
        <v>239.238</v>
      </c>
      <c r="R57" s="67">
        <v>235.57400000000001</v>
      </c>
      <c r="S57" s="67">
        <v>234.88300000000001</v>
      </c>
      <c r="T57" s="67">
        <v>230.98400000000001</v>
      </c>
      <c r="U57" s="67">
        <v>226.06700000000001</v>
      </c>
      <c r="V57" s="67">
        <v>212.38300000000001</v>
      </c>
      <c r="W57" s="67">
        <v>205.035</v>
      </c>
      <c r="X57" s="67">
        <v>202.41080199999999</v>
      </c>
      <c r="Y57" s="67">
        <v>216.19064299999999</v>
      </c>
      <c r="Z57" s="67">
        <v>217.99669599999999</v>
      </c>
      <c r="AA57" s="67">
        <v>232.4093</v>
      </c>
      <c r="AB57" s="67">
        <v>220.366952</v>
      </c>
      <c r="AC57" s="67">
        <v>217.573016</v>
      </c>
      <c r="AD57" s="67">
        <v>217.33067199999999</v>
      </c>
      <c r="AE57" s="67">
        <v>219.52420100000001</v>
      </c>
      <c r="AF57" s="67">
        <v>218.739923</v>
      </c>
      <c r="AG57" s="67">
        <v>212.933841</v>
      </c>
      <c r="AH57" s="67">
        <v>207.36775900000001</v>
      </c>
      <c r="AI57" s="67">
        <v>208.535327</v>
      </c>
      <c r="AJ57" s="67">
        <v>198.40450799999999</v>
      </c>
      <c r="AK57" s="67">
        <v>202.42472000000001</v>
      </c>
      <c r="AL57" s="67">
        <v>214.362798</v>
      </c>
      <c r="AM57" s="67">
        <v>233.66411500000001</v>
      </c>
      <c r="AN57" s="67">
        <v>231.806783</v>
      </c>
      <c r="AO57" s="67">
        <v>221.21154200000001</v>
      </c>
      <c r="AP57" s="67">
        <v>212.22353100000001</v>
      </c>
      <c r="AQ57" s="67">
        <v>203.54152099999999</v>
      </c>
      <c r="AR57" s="67">
        <v>203.83552</v>
      </c>
      <c r="AS57" s="67">
        <v>208.65360100000001</v>
      </c>
      <c r="AT57" s="67">
        <v>198.57853800000001</v>
      </c>
      <c r="AU57" s="67">
        <v>191.955851</v>
      </c>
      <c r="AV57" s="67">
        <v>193.87774400000001</v>
      </c>
      <c r="AW57" s="67">
        <v>204.639276</v>
      </c>
      <c r="AX57" s="67">
        <v>207.47471429000001</v>
      </c>
      <c r="AY57" s="67">
        <v>222.66179387</v>
      </c>
      <c r="AZ57" s="300">
        <v>217.87100000000001</v>
      </c>
      <c r="BA57" s="300">
        <v>213.50299999999999</v>
      </c>
      <c r="BB57" s="300">
        <v>217.56120000000001</v>
      </c>
      <c r="BC57" s="300">
        <v>221.8005</v>
      </c>
      <c r="BD57" s="300">
        <v>222.4331</v>
      </c>
      <c r="BE57" s="300">
        <v>219.48759999999999</v>
      </c>
      <c r="BF57" s="300">
        <v>215.70230000000001</v>
      </c>
      <c r="BG57" s="300">
        <v>213.267</v>
      </c>
      <c r="BH57" s="300">
        <v>203.45580000000001</v>
      </c>
      <c r="BI57" s="300">
        <v>209.58029999999999</v>
      </c>
      <c r="BJ57" s="300">
        <v>223.22139999999999</v>
      </c>
      <c r="BK57" s="300">
        <v>234.4057</v>
      </c>
      <c r="BL57" s="300">
        <v>230.61510000000001</v>
      </c>
      <c r="BM57" s="300">
        <v>221.4126</v>
      </c>
      <c r="BN57" s="300">
        <v>222.32660000000001</v>
      </c>
      <c r="BO57" s="300">
        <v>224.667</v>
      </c>
      <c r="BP57" s="300">
        <v>224.6369</v>
      </c>
      <c r="BQ57" s="300">
        <v>221.2011</v>
      </c>
      <c r="BR57" s="300">
        <v>216.9742</v>
      </c>
      <c r="BS57" s="300">
        <v>215.9331</v>
      </c>
      <c r="BT57" s="300">
        <v>204.65780000000001</v>
      </c>
      <c r="BU57" s="300">
        <v>210.4529</v>
      </c>
      <c r="BV57" s="300">
        <v>222.35130000000001</v>
      </c>
    </row>
    <row r="58" spans="1:74" ht="11.15" customHeight="1" x14ac:dyDescent="0.25">
      <c r="A58" s="60" t="s">
        <v>506</v>
      </c>
      <c r="B58" s="171" t="s">
        <v>379</v>
      </c>
      <c r="C58" s="67">
        <v>41.158000000000001</v>
      </c>
      <c r="D58" s="67">
        <v>42.018999999999998</v>
      </c>
      <c r="E58" s="67">
        <v>41.646000000000001</v>
      </c>
      <c r="F58" s="67">
        <v>40.871000000000002</v>
      </c>
      <c r="G58" s="67">
        <v>39.292999999999999</v>
      </c>
      <c r="H58" s="67">
        <v>40.546999999999997</v>
      </c>
      <c r="I58" s="67">
        <v>43.029000000000003</v>
      </c>
      <c r="J58" s="67">
        <v>43.15</v>
      </c>
      <c r="K58" s="67">
        <v>44.331000000000003</v>
      </c>
      <c r="L58" s="67">
        <v>39.781999999999996</v>
      </c>
      <c r="M58" s="67">
        <v>40.622</v>
      </c>
      <c r="N58" s="67">
        <v>40.466999999999999</v>
      </c>
      <c r="O58" s="67">
        <v>43.634</v>
      </c>
      <c r="P58" s="67">
        <v>42.631</v>
      </c>
      <c r="Q58" s="67">
        <v>39.872999999999998</v>
      </c>
      <c r="R58" s="67">
        <v>39.993000000000002</v>
      </c>
      <c r="S58" s="67">
        <v>40.354999999999997</v>
      </c>
      <c r="T58" s="67">
        <v>41.610999999999997</v>
      </c>
      <c r="U58" s="67">
        <v>40.993000000000002</v>
      </c>
      <c r="V58" s="67">
        <v>40.090000000000003</v>
      </c>
      <c r="W58" s="67">
        <v>40.134999999999998</v>
      </c>
      <c r="X58" s="67">
        <v>37.636000000000003</v>
      </c>
      <c r="Y58" s="67">
        <v>37.662999999999997</v>
      </c>
      <c r="Z58" s="67">
        <v>38.627000000000002</v>
      </c>
      <c r="AA58" s="67">
        <v>42.591304999999998</v>
      </c>
      <c r="AB58" s="67">
        <v>39.996749000000001</v>
      </c>
      <c r="AC58" s="67">
        <v>39.118651999999997</v>
      </c>
      <c r="AD58" s="67">
        <v>40.531784000000002</v>
      </c>
      <c r="AE58" s="67">
        <v>43.443421000000001</v>
      </c>
      <c r="AF58" s="67">
        <v>44.729740999999997</v>
      </c>
      <c r="AG58" s="67">
        <v>43.818579</v>
      </c>
      <c r="AH58" s="67">
        <v>42.476813</v>
      </c>
      <c r="AI58" s="67">
        <v>41.987599000000003</v>
      </c>
      <c r="AJ58" s="67">
        <v>40.353942000000004</v>
      </c>
      <c r="AK58" s="67">
        <v>36.776465000000002</v>
      </c>
      <c r="AL58" s="67">
        <v>35.797570999999998</v>
      </c>
      <c r="AM58" s="67">
        <v>38.582630000000002</v>
      </c>
      <c r="AN58" s="67">
        <v>39.857602999999997</v>
      </c>
      <c r="AO58" s="67">
        <v>35.573813000000001</v>
      </c>
      <c r="AP58" s="67">
        <v>37.657814000000002</v>
      </c>
      <c r="AQ58" s="67">
        <v>41.411512000000002</v>
      </c>
      <c r="AR58" s="67">
        <v>39.312874000000001</v>
      </c>
      <c r="AS58" s="67">
        <v>41.232306999999999</v>
      </c>
      <c r="AT58" s="67">
        <v>38.389995999999996</v>
      </c>
      <c r="AU58" s="67">
        <v>36.200042000000003</v>
      </c>
      <c r="AV58" s="67">
        <v>36.557811999999998</v>
      </c>
      <c r="AW58" s="67">
        <v>37.782635999999997</v>
      </c>
      <c r="AX58" s="67">
        <v>34.066142857000003</v>
      </c>
      <c r="AY58" s="67">
        <v>36.033906106000003</v>
      </c>
      <c r="AZ58" s="300">
        <v>38.601979999999998</v>
      </c>
      <c r="BA58" s="300">
        <v>37.019419999999997</v>
      </c>
      <c r="BB58" s="300">
        <v>38.349400000000003</v>
      </c>
      <c r="BC58" s="300">
        <v>41.152450000000002</v>
      </c>
      <c r="BD58" s="300">
        <v>40.085050000000003</v>
      </c>
      <c r="BE58" s="300">
        <v>39.478619999999999</v>
      </c>
      <c r="BF58" s="300">
        <v>38.717829999999999</v>
      </c>
      <c r="BG58" s="300">
        <v>41.124830000000003</v>
      </c>
      <c r="BH58" s="300">
        <v>40.582650000000001</v>
      </c>
      <c r="BI58" s="300">
        <v>38.616599999999998</v>
      </c>
      <c r="BJ58" s="300">
        <v>38.019419999999997</v>
      </c>
      <c r="BK58" s="300">
        <v>38.344929999999998</v>
      </c>
      <c r="BL58" s="300">
        <v>39.409880000000001</v>
      </c>
      <c r="BM58" s="300">
        <v>39.059899999999999</v>
      </c>
      <c r="BN58" s="300">
        <v>39.05368</v>
      </c>
      <c r="BO58" s="300">
        <v>39.498060000000002</v>
      </c>
      <c r="BP58" s="300">
        <v>39.12171</v>
      </c>
      <c r="BQ58" s="300">
        <v>38.636569999999999</v>
      </c>
      <c r="BR58" s="300">
        <v>38.29786</v>
      </c>
      <c r="BS58" s="300">
        <v>40.71331</v>
      </c>
      <c r="BT58" s="300">
        <v>38.399430000000002</v>
      </c>
      <c r="BU58" s="300">
        <v>36.837330000000001</v>
      </c>
      <c r="BV58" s="300">
        <v>37.172460000000001</v>
      </c>
    </row>
    <row r="59" spans="1:74" ht="11.15" customHeight="1" x14ac:dyDescent="0.25">
      <c r="A59" s="60" t="s">
        <v>462</v>
      </c>
      <c r="B59" s="171" t="s">
        <v>391</v>
      </c>
      <c r="C59" s="67">
        <v>140.12899999999999</v>
      </c>
      <c r="D59" s="67">
        <v>136.32300000000001</v>
      </c>
      <c r="E59" s="67">
        <v>132.172</v>
      </c>
      <c r="F59" s="67">
        <v>128.274</v>
      </c>
      <c r="G59" s="67">
        <v>129.86500000000001</v>
      </c>
      <c r="H59" s="67">
        <v>131.09399999999999</v>
      </c>
      <c r="I59" s="67">
        <v>137.67400000000001</v>
      </c>
      <c r="J59" s="67">
        <v>135.636</v>
      </c>
      <c r="K59" s="67">
        <v>131.83799999999999</v>
      </c>
      <c r="L59" s="67">
        <v>120.07299999999999</v>
      </c>
      <c r="M59" s="67">
        <v>126.221</v>
      </c>
      <c r="N59" s="67">
        <v>140.083</v>
      </c>
      <c r="O59" s="67">
        <v>143.19</v>
      </c>
      <c r="P59" s="67">
        <v>132.91800000000001</v>
      </c>
      <c r="Q59" s="67">
        <v>126.782</v>
      </c>
      <c r="R59" s="67">
        <v>150.922</v>
      </c>
      <c r="S59" s="67">
        <v>176.62700000000001</v>
      </c>
      <c r="T59" s="67">
        <v>176.947</v>
      </c>
      <c r="U59" s="67">
        <v>178.8</v>
      </c>
      <c r="V59" s="67">
        <v>179.76300000000001</v>
      </c>
      <c r="W59" s="67">
        <v>172.50200000000001</v>
      </c>
      <c r="X59" s="67">
        <v>156.23500000000001</v>
      </c>
      <c r="Y59" s="67">
        <v>157.20500000000001</v>
      </c>
      <c r="Z59" s="67">
        <v>161.18799999999999</v>
      </c>
      <c r="AA59" s="67">
        <v>164.05760799999999</v>
      </c>
      <c r="AB59" s="67">
        <v>144.01243700000001</v>
      </c>
      <c r="AC59" s="67">
        <v>146.07853600000001</v>
      </c>
      <c r="AD59" s="67">
        <v>137.21829700000001</v>
      </c>
      <c r="AE59" s="67">
        <v>139.59954400000001</v>
      </c>
      <c r="AF59" s="67">
        <v>140.132555</v>
      </c>
      <c r="AG59" s="67">
        <v>142.13915600000001</v>
      </c>
      <c r="AH59" s="67">
        <v>137.625441</v>
      </c>
      <c r="AI59" s="67">
        <v>132.095395</v>
      </c>
      <c r="AJ59" s="67">
        <v>132.81144399999999</v>
      </c>
      <c r="AK59" s="67">
        <v>131.69239400000001</v>
      </c>
      <c r="AL59" s="67">
        <v>130.03906000000001</v>
      </c>
      <c r="AM59" s="67">
        <v>124.98899900000001</v>
      </c>
      <c r="AN59" s="67">
        <v>120.84792299999999</v>
      </c>
      <c r="AO59" s="67">
        <v>114.646615</v>
      </c>
      <c r="AP59" s="67">
        <v>106.44823599999999</v>
      </c>
      <c r="AQ59" s="67">
        <v>109.48912199999999</v>
      </c>
      <c r="AR59" s="67">
        <v>111.356022</v>
      </c>
      <c r="AS59" s="67">
        <v>112.525425</v>
      </c>
      <c r="AT59" s="67">
        <v>113.26084400000001</v>
      </c>
      <c r="AU59" s="67">
        <v>110.510839</v>
      </c>
      <c r="AV59" s="67">
        <v>110.52794799999999</v>
      </c>
      <c r="AW59" s="67">
        <v>120.52704199999999</v>
      </c>
      <c r="AX59" s="67">
        <v>118.47885714</v>
      </c>
      <c r="AY59" s="67">
        <v>118.66319734</v>
      </c>
      <c r="AZ59" s="300">
        <v>112.4281</v>
      </c>
      <c r="BA59" s="300">
        <v>104.9401</v>
      </c>
      <c r="BB59" s="300">
        <v>104.91589999999999</v>
      </c>
      <c r="BC59" s="300">
        <v>111.81</v>
      </c>
      <c r="BD59" s="300">
        <v>116.8908</v>
      </c>
      <c r="BE59" s="300">
        <v>121.922</v>
      </c>
      <c r="BF59" s="300">
        <v>122.5318</v>
      </c>
      <c r="BG59" s="300">
        <v>122.2834</v>
      </c>
      <c r="BH59" s="300">
        <v>111.9276</v>
      </c>
      <c r="BI59" s="300">
        <v>113.4238</v>
      </c>
      <c r="BJ59" s="300">
        <v>123.5836</v>
      </c>
      <c r="BK59" s="300">
        <v>124.3518</v>
      </c>
      <c r="BL59" s="300">
        <v>119.8001</v>
      </c>
      <c r="BM59" s="300">
        <v>116.1438</v>
      </c>
      <c r="BN59" s="300">
        <v>110.6575</v>
      </c>
      <c r="BO59" s="300">
        <v>114.5656</v>
      </c>
      <c r="BP59" s="300">
        <v>117.8459</v>
      </c>
      <c r="BQ59" s="300">
        <v>122.89319999999999</v>
      </c>
      <c r="BR59" s="300">
        <v>123.9448</v>
      </c>
      <c r="BS59" s="300">
        <v>121.7636</v>
      </c>
      <c r="BT59" s="300">
        <v>111.1863</v>
      </c>
      <c r="BU59" s="300">
        <v>114.6653</v>
      </c>
      <c r="BV59" s="300">
        <v>120.2332</v>
      </c>
    </row>
    <row r="60" spans="1:74" ht="11.15" customHeight="1" x14ac:dyDescent="0.25">
      <c r="A60" s="60" t="s">
        <v>507</v>
      </c>
      <c r="B60" s="171" t="s">
        <v>392</v>
      </c>
      <c r="C60" s="67">
        <v>29.748999999999999</v>
      </c>
      <c r="D60" s="67">
        <v>28.41</v>
      </c>
      <c r="E60" s="67">
        <v>29.18</v>
      </c>
      <c r="F60" s="67">
        <v>28.93</v>
      </c>
      <c r="G60" s="67">
        <v>30.155999999999999</v>
      </c>
      <c r="H60" s="67">
        <v>30.466999999999999</v>
      </c>
      <c r="I60" s="67">
        <v>30.712</v>
      </c>
      <c r="J60" s="67">
        <v>28.788</v>
      </c>
      <c r="K60" s="67">
        <v>30.03</v>
      </c>
      <c r="L60" s="67">
        <v>29.681000000000001</v>
      </c>
      <c r="M60" s="67">
        <v>32.659999999999997</v>
      </c>
      <c r="N60" s="67">
        <v>30.52</v>
      </c>
      <c r="O60" s="67">
        <v>30.305</v>
      </c>
      <c r="P60" s="67">
        <v>31.327999999999999</v>
      </c>
      <c r="Q60" s="67">
        <v>34.819000000000003</v>
      </c>
      <c r="R60" s="67">
        <v>36.174999999999997</v>
      </c>
      <c r="S60" s="67">
        <v>38.454000000000001</v>
      </c>
      <c r="T60" s="67">
        <v>39.524000000000001</v>
      </c>
      <c r="U60" s="67">
        <v>35.871000000000002</v>
      </c>
      <c r="V60" s="67">
        <v>34.386000000000003</v>
      </c>
      <c r="W60" s="67">
        <v>32.124000000000002</v>
      </c>
      <c r="X60" s="67">
        <v>31.212</v>
      </c>
      <c r="Y60" s="67">
        <v>31.134</v>
      </c>
      <c r="Z60" s="67">
        <v>30.172999999999998</v>
      </c>
      <c r="AA60" s="67">
        <v>32.183999999999997</v>
      </c>
      <c r="AB60" s="67">
        <v>31.425000000000001</v>
      </c>
      <c r="AC60" s="67">
        <v>30.927</v>
      </c>
      <c r="AD60" s="67">
        <v>31.853999999999999</v>
      </c>
      <c r="AE60" s="67">
        <v>32.03</v>
      </c>
      <c r="AF60" s="67">
        <v>31.524000000000001</v>
      </c>
      <c r="AG60" s="67">
        <v>29.382000000000001</v>
      </c>
      <c r="AH60" s="67">
        <v>29.818999999999999</v>
      </c>
      <c r="AI60" s="67">
        <v>27.76</v>
      </c>
      <c r="AJ60" s="67">
        <v>28.733000000000001</v>
      </c>
      <c r="AK60" s="67">
        <v>27.9</v>
      </c>
      <c r="AL60" s="67">
        <v>25.77</v>
      </c>
      <c r="AM60" s="67">
        <v>26.748999999999999</v>
      </c>
      <c r="AN60" s="67">
        <v>27.541</v>
      </c>
      <c r="AO60" s="67">
        <v>27.931000000000001</v>
      </c>
      <c r="AP60" s="67">
        <v>29.413</v>
      </c>
      <c r="AQ60" s="67">
        <v>29.169</v>
      </c>
      <c r="AR60" s="67">
        <v>29.196999999999999</v>
      </c>
      <c r="AS60" s="67">
        <v>29.106000000000002</v>
      </c>
      <c r="AT60" s="67">
        <v>28.558</v>
      </c>
      <c r="AU60" s="67">
        <v>27.334</v>
      </c>
      <c r="AV60" s="67">
        <v>29.782</v>
      </c>
      <c r="AW60" s="67">
        <v>29.081</v>
      </c>
      <c r="AX60" s="67">
        <v>29.922857143000002</v>
      </c>
      <c r="AY60" s="67">
        <v>31.326919767</v>
      </c>
      <c r="AZ60" s="300">
        <v>30.630189999999999</v>
      </c>
      <c r="BA60" s="300">
        <v>31.339300000000001</v>
      </c>
      <c r="BB60" s="300">
        <v>30.391770000000001</v>
      </c>
      <c r="BC60" s="300">
        <v>31.037420000000001</v>
      </c>
      <c r="BD60" s="300">
        <v>30.45243</v>
      </c>
      <c r="BE60" s="300">
        <v>29.207809999999998</v>
      </c>
      <c r="BF60" s="300">
        <v>28.95937</v>
      </c>
      <c r="BG60" s="300">
        <v>28.60774</v>
      </c>
      <c r="BH60" s="300">
        <v>28.74579</v>
      </c>
      <c r="BI60" s="300">
        <v>28.884840000000001</v>
      </c>
      <c r="BJ60" s="300">
        <v>27.985220000000002</v>
      </c>
      <c r="BK60" s="300">
        <v>29.208500000000001</v>
      </c>
      <c r="BL60" s="300">
        <v>28.7944</v>
      </c>
      <c r="BM60" s="300">
        <v>29.528179999999999</v>
      </c>
      <c r="BN60" s="300">
        <v>28.661570000000001</v>
      </c>
      <c r="BO60" s="300">
        <v>29.238009999999999</v>
      </c>
      <c r="BP60" s="300">
        <v>28.761119999999998</v>
      </c>
      <c r="BQ60" s="300">
        <v>27.561620000000001</v>
      </c>
      <c r="BR60" s="300">
        <v>27.39583</v>
      </c>
      <c r="BS60" s="300">
        <v>26.988910000000001</v>
      </c>
      <c r="BT60" s="300">
        <v>27.168109999999999</v>
      </c>
      <c r="BU60" s="300">
        <v>27.32996</v>
      </c>
      <c r="BV60" s="300">
        <v>26.392250000000001</v>
      </c>
    </row>
    <row r="61" spans="1:74" ht="11.15" customHeight="1" x14ac:dyDescent="0.25">
      <c r="A61" s="60" t="s">
        <v>740</v>
      </c>
      <c r="B61" s="570" t="s">
        <v>956</v>
      </c>
      <c r="C61" s="67">
        <v>60.615000000000002</v>
      </c>
      <c r="D61" s="67">
        <v>61.472000000000001</v>
      </c>
      <c r="E61" s="67">
        <v>63.317</v>
      </c>
      <c r="F61" s="67">
        <v>63.07</v>
      </c>
      <c r="G61" s="67">
        <v>61.323</v>
      </c>
      <c r="H61" s="67">
        <v>59.155999999999999</v>
      </c>
      <c r="I61" s="67">
        <v>56.904000000000003</v>
      </c>
      <c r="J61" s="67">
        <v>53.771999999999998</v>
      </c>
      <c r="K61" s="67">
        <v>51.16</v>
      </c>
      <c r="L61" s="67">
        <v>49.875999999999998</v>
      </c>
      <c r="M61" s="67">
        <v>50.152999999999999</v>
      </c>
      <c r="N61" s="67">
        <v>54.588000000000001</v>
      </c>
      <c r="O61" s="67">
        <v>56.037999999999997</v>
      </c>
      <c r="P61" s="67">
        <v>58.944000000000003</v>
      </c>
      <c r="Q61" s="67">
        <v>61.902999999999999</v>
      </c>
      <c r="R61" s="67">
        <v>62.563000000000002</v>
      </c>
      <c r="S61" s="67">
        <v>63.109000000000002</v>
      </c>
      <c r="T61" s="67">
        <v>58.951000000000001</v>
      </c>
      <c r="U61" s="67">
        <v>56.176000000000002</v>
      </c>
      <c r="V61" s="67">
        <v>50.991999999999997</v>
      </c>
      <c r="W61" s="67">
        <v>48.335000000000001</v>
      </c>
      <c r="X61" s="67">
        <v>46.072000000000003</v>
      </c>
      <c r="Y61" s="67">
        <v>46.298000000000002</v>
      </c>
      <c r="Z61" s="67">
        <v>49.055999999999997</v>
      </c>
      <c r="AA61" s="67">
        <v>52.537999999999997</v>
      </c>
      <c r="AB61" s="67">
        <v>54.73</v>
      </c>
      <c r="AC61" s="67">
        <v>55.807000000000002</v>
      </c>
      <c r="AD61" s="67">
        <v>55.996000000000002</v>
      </c>
      <c r="AE61" s="67">
        <v>57.375999999999998</v>
      </c>
      <c r="AF61" s="67">
        <v>54.305</v>
      </c>
      <c r="AG61" s="67">
        <v>52.122</v>
      </c>
      <c r="AH61" s="67">
        <v>52.225999999999999</v>
      </c>
      <c r="AI61" s="67">
        <v>50.959000000000003</v>
      </c>
      <c r="AJ61" s="67">
        <v>46.472999999999999</v>
      </c>
      <c r="AK61" s="67">
        <v>48.588999999999999</v>
      </c>
      <c r="AL61" s="67">
        <v>52.216999999999999</v>
      </c>
      <c r="AM61" s="67">
        <v>56.558999999999997</v>
      </c>
      <c r="AN61" s="67">
        <v>58.026000000000003</v>
      </c>
      <c r="AO61" s="67">
        <v>58.53</v>
      </c>
      <c r="AP61" s="67">
        <v>58.505000000000003</v>
      </c>
      <c r="AQ61" s="67">
        <v>59.22</v>
      </c>
      <c r="AR61" s="67">
        <v>56.442999999999998</v>
      </c>
      <c r="AS61" s="67">
        <v>56.055999999999997</v>
      </c>
      <c r="AT61" s="67">
        <v>50.939</v>
      </c>
      <c r="AU61" s="67">
        <v>49.487000000000002</v>
      </c>
      <c r="AV61" s="67">
        <v>48.348999999999997</v>
      </c>
      <c r="AW61" s="67">
        <v>50.595999999999997</v>
      </c>
      <c r="AX61" s="67">
        <v>48.288269999999997</v>
      </c>
      <c r="AY61" s="67">
        <v>50.398479999999999</v>
      </c>
      <c r="AZ61" s="300">
        <v>53.28557</v>
      </c>
      <c r="BA61" s="300">
        <v>55.395220000000002</v>
      </c>
      <c r="BB61" s="300">
        <v>56.511119999999998</v>
      </c>
      <c r="BC61" s="300">
        <v>56.589480000000002</v>
      </c>
      <c r="BD61" s="300">
        <v>53.699950000000001</v>
      </c>
      <c r="BE61" s="300">
        <v>51.40016</v>
      </c>
      <c r="BF61" s="300">
        <v>46.86703</v>
      </c>
      <c r="BG61" s="300">
        <v>44.850940000000001</v>
      </c>
      <c r="BH61" s="300">
        <v>42.443429999999999</v>
      </c>
      <c r="BI61" s="300">
        <v>43.300330000000002</v>
      </c>
      <c r="BJ61" s="300">
        <v>46.639859999999999</v>
      </c>
      <c r="BK61" s="300">
        <v>51.220320000000001</v>
      </c>
      <c r="BL61" s="300">
        <v>54.001429999999999</v>
      </c>
      <c r="BM61" s="300">
        <v>56.024380000000001</v>
      </c>
      <c r="BN61" s="300">
        <v>57.05836</v>
      </c>
      <c r="BO61" s="300">
        <v>57.068080000000002</v>
      </c>
      <c r="BP61" s="300">
        <v>54.126379999999997</v>
      </c>
      <c r="BQ61" s="300">
        <v>51.770389999999999</v>
      </c>
      <c r="BR61" s="300">
        <v>47.182450000000003</v>
      </c>
      <c r="BS61" s="300">
        <v>45.102269999999997</v>
      </c>
      <c r="BT61" s="300">
        <v>42.637360000000001</v>
      </c>
      <c r="BU61" s="300">
        <v>43.429839999999999</v>
      </c>
      <c r="BV61" s="300">
        <v>46.711530000000003</v>
      </c>
    </row>
    <row r="62" spans="1:74" ht="11.15" customHeight="1" x14ac:dyDescent="0.25">
      <c r="A62" s="60" t="s">
        <v>508</v>
      </c>
      <c r="B62" s="171" t="s">
        <v>108</v>
      </c>
      <c r="C62" s="679">
        <v>1265.0133530000001</v>
      </c>
      <c r="D62" s="679">
        <v>1248.3144789999999</v>
      </c>
      <c r="E62" s="679">
        <v>1245.21002</v>
      </c>
      <c r="F62" s="679">
        <v>1263.632298</v>
      </c>
      <c r="G62" s="679">
        <v>1307.123977</v>
      </c>
      <c r="H62" s="679">
        <v>1304.1664989999999</v>
      </c>
      <c r="I62" s="679">
        <v>1309.074613</v>
      </c>
      <c r="J62" s="679">
        <v>1300.684616</v>
      </c>
      <c r="K62" s="679">
        <v>1298.386778</v>
      </c>
      <c r="L62" s="679">
        <v>1285.568743</v>
      </c>
      <c r="M62" s="679">
        <v>1283.237734</v>
      </c>
      <c r="N62" s="679">
        <v>1281.879621</v>
      </c>
      <c r="O62" s="679">
        <v>1299.8931849999999</v>
      </c>
      <c r="P62" s="679">
        <v>1282.712679</v>
      </c>
      <c r="Q62" s="679">
        <v>1326.7220090000001</v>
      </c>
      <c r="R62" s="679">
        <v>1403.5993410000001</v>
      </c>
      <c r="S62" s="679">
        <v>1432.23847</v>
      </c>
      <c r="T62" s="679">
        <v>1457.703137</v>
      </c>
      <c r="U62" s="679">
        <v>1453.987995</v>
      </c>
      <c r="V62" s="679">
        <v>1437.578019</v>
      </c>
      <c r="W62" s="679">
        <v>1423.1812500000001</v>
      </c>
      <c r="X62" s="679">
        <v>1386.329254</v>
      </c>
      <c r="Y62" s="679">
        <v>1388.7240099999999</v>
      </c>
      <c r="Z62" s="679">
        <v>1343.3477109999999</v>
      </c>
      <c r="AA62" s="679">
        <v>1337.1033399999999</v>
      </c>
      <c r="AB62" s="679">
        <v>1303.06792</v>
      </c>
      <c r="AC62" s="679">
        <v>1310.94721</v>
      </c>
      <c r="AD62" s="679">
        <v>1298.811995</v>
      </c>
      <c r="AE62" s="679">
        <v>1303.867405</v>
      </c>
      <c r="AF62" s="679">
        <v>1281.363983</v>
      </c>
      <c r="AG62" s="679">
        <v>1278.1167359999999</v>
      </c>
      <c r="AH62" s="679">
        <v>1250.2037230000001</v>
      </c>
      <c r="AI62" s="679">
        <v>1250.9396790000001</v>
      </c>
      <c r="AJ62" s="679">
        <v>1252.9669180000001</v>
      </c>
      <c r="AK62" s="679">
        <v>1233.747879</v>
      </c>
      <c r="AL62" s="679">
        <v>1198.6124299999999</v>
      </c>
      <c r="AM62" s="679">
        <v>1189.9870060000001</v>
      </c>
      <c r="AN62" s="679">
        <v>1165.4500370000001</v>
      </c>
      <c r="AO62" s="679">
        <v>1153.6286359999999</v>
      </c>
      <c r="AP62" s="679">
        <v>1153.4994770000001</v>
      </c>
      <c r="AQ62" s="679">
        <v>1172.450118</v>
      </c>
      <c r="AR62" s="679">
        <v>1179.6685890000001</v>
      </c>
      <c r="AS62" s="679">
        <v>1215.4325180000001</v>
      </c>
      <c r="AT62" s="679">
        <v>1212.387624</v>
      </c>
      <c r="AU62" s="679">
        <v>1215.0645219999999</v>
      </c>
      <c r="AV62" s="679">
        <v>1230.700945</v>
      </c>
      <c r="AW62" s="679">
        <v>1226.0657679999999</v>
      </c>
      <c r="AX62" s="679">
        <v>1212.7990058</v>
      </c>
      <c r="AY62" s="679">
        <v>1244.7044923999999</v>
      </c>
      <c r="AZ62" s="680">
        <v>1227.299</v>
      </c>
      <c r="BA62" s="680">
        <v>1228.6969999999999</v>
      </c>
      <c r="BB62" s="680">
        <v>1252.616</v>
      </c>
      <c r="BC62" s="680">
        <v>1284.423</v>
      </c>
      <c r="BD62" s="680">
        <v>1287.259</v>
      </c>
      <c r="BE62" s="680">
        <v>1293.7429999999999</v>
      </c>
      <c r="BF62" s="680">
        <v>1296.7809999999999</v>
      </c>
      <c r="BG62" s="680">
        <v>1299.201</v>
      </c>
      <c r="BH62" s="680">
        <v>1285.874</v>
      </c>
      <c r="BI62" s="680">
        <v>1280.078</v>
      </c>
      <c r="BJ62" s="680">
        <v>1266.433</v>
      </c>
      <c r="BK62" s="680">
        <v>1280.6210000000001</v>
      </c>
      <c r="BL62" s="680">
        <v>1267.8720000000001</v>
      </c>
      <c r="BM62" s="680">
        <v>1270.883</v>
      </c>
      <c r="BN62" s="680">
        <v>1288.5550000000001</v>
      </c>
      <c r="BO62" s="680">
        <v>1315.1110000000001</v>
      </c>
      <c r="BP62" s="680">
        <v>1315.17</v>
      </c>
      <c r="BQ62" s="680">
        <v>1316.0630000000001</v>
      </c>
      <c r="BR62" s="680">
        <v>1317.68</v>
      </c>
      <c r="BS62" s="680">
        <v>1319.7049999999999</v>
      </c>
      <c r="BT62" s="680">
        <v>1303.7449999999999</v>
      </c>
      <c r="BU62" s="680">
        <v>1298.6479999999999</v>
      </c>
      <c r="BV62" s="680">
        <v>1280.76</v>
      </c>
    </row>
    <row r="63" spans="1:74" ht="11.15" customHeight="1" x14ac:dyDescent="0.25">
      <c r="A63" s="60" t="s">
        <v>509</v>
      </c>
      <c r="B63" s="174" t="s">
        <v>396</v>
      </c>
      <c r="C63" s="687">
        <v>649.13900000000001</v>
      </c>
      <c r="D63" s="687">
        <v>649.12599999999998</v>
      </c>
      <c r="E63" s="687">
        <v>649.12599999999998</v>
      </c>
      <c r="F63" s="687">
        <v>648.58799999999997</v>
      </c>
      <c r="G63" s="687">
        <v>644.81799999999998</v>
      </c>
      <c r="H63" s="687">
        <v>644.81799999999998</v>
      </c>
      <c r="I63" s="687">
        <v>644.81799999999998</v>
      </c>
      <c r="J63" s="687">
        <v>644.81799999999998</v>
      </c>
      <c r="K63" s="687">
        <v>644.81799999999998</v>
      </c>
      <c r="L63" s="687">
        <v>641.15300000000002</v>
      </c>
      <c r="M63" s="687">
        <v>634.96699999999998</v>
      </c>
      <c r="N63" s="687">
        <v>634.96699999999998</v>
      </c>
      <c r="O63" s="687">
        <v>634.96699999999998</v>
      </c>
      <c r="P63" s="687">
        <v>634.96699999999998</v>
      </c>
      <c r="Q63" s="687">
        <v>634.96699999999998</v>
      </c>
      <c r="R63" s="687">
        <v>637.82600000000002</v>
      </c>
      <c r="S63" s="687">
        <v>648.32600000000002</v>
      </c>
      <c r="T63" s="687">
        <v>656.02300000000002</v>
      </c>
      <c r="U63" s="687">
        <v>656.14</v>
      </c>
      <c r="V63" s="687">
        <v>647.53</v>
      </c>
      <c r="W63" s="687">
        <v>642.18600000000004</v>
      </c>
      <c r="X63" s="687">
        <v>638.55600000000004</v>
      </c>
      <c r="Y63" s="687">
        <v>638.08500000000004</v>
      </c>
      <c r="Z63" s="687">
        <v>638.08600000000001</v>
      </c>
      <c r="AA63" s="687">
        <v>638.08500000000004</v>
      </c>
      <c r="AB63" s="687">
        <v>637.77300000000002</v>
      </c>
      <c r="AC63" s="687">
        <v>637.774</v>
      </c>
      <c r="AD63" s="687">
        <v>633.428</v>
      </c>
      <c r="AE63" s="687">
        <v>627.58500000000004</v>
      </c>
      <c r="AF63" s="687">
        <v>621.30399999999997</v>
      </c>
      <c r="AG63" s="687">
        <v>621.30200000000002</v>
      </c>
      <c r="AH63" s="687">
        <v>621.30200000000002</v>
      </c>
      <c r="AI63" s="687">
        <v>617.76800000000003</v>
      </c>
      <c r="AJ63" s="687">
        <v>610.64599999999996</v>
      </c>
      <c r="AK63" s="687">
        <v>601.46699999999998</v>
      </c>
      <c r="AL63" s="687">
        <v>593.68200000000002</v>
      </c>
      <c r="AM63" s="687">
        <v>588.31700000000001</v>
      </c>
      <c r="AN63" s="687">
        <v>578.87199999999996</v>
      </c>
      <c r="AO63" s="687">
        <v>566.06100000000004</v>
      </c>
      <c r="AP63" s="687">
        <v>547.86599999999999</v>
      </c>
      <c r="AQ63" s="687">
        <v>523.10900000000004</v>
      </c>
      <c r="AR63" s="687">
        <v>493.32400000000001</v>
      </c>
      <c r="AS63" s="687">
        <v>468.00599999999997</v>
      </c>
      <c r="AT63" s="687">
        <v>445.05700000000002</v>
      </c>
      <c r="AU63" s="687">
        <v>416.39299999999997</v>
      </c>
      <c r="AV63" s="687">
        <v>398.56900000000002</v>
      </c>
      <c r="AW63" s="687">
        <v>388.41899999999998</v>
      </c>
      <c r="AX63" s="687">
        <v>372.15142857000001</v>
      </c>
      <c r="AY63" s="687">
        <v>371.39834868999998</v>
      </c>
      <c r="AZ63" s="688">
        <v>371.39830000000001</v>
      </c>
      <c r="BA63" s="688">
        <v>367.29829999999998</v>
      </c>
      <c r="BB63" s="688">
        <v>363.09829999999999</v>
      </c>
      <c r="BC63" s="688">
        <v>358.89830000000001</v>
      </c>
      <c r="BD63" s="688">
        <v>353.69830000000002</v>
      </c>
      <c r="BE63" s="688">
        <v>349.49829999999997</v>
      </c>
      <c r="BF63" s="688">
        <v>349.49829999999997</v>
      </c>
      <c r="BG63" s="688">
        <v>349.49829999999997</v>
      </c>
      <c r="BH63" s="688">
        <v>349.49829999999997</v>
      </c>
      <c r="BI63" s="688">
        <v>349.49829999999997</v>
      </c>
      <c r="BJ63" s="688">
        <v>349.49829999999997</v>
      </c>
      <c r="BK63" s="688">
        <v>351.49829999999997</v>
      </c>
      <c r="BL63" s="688">
        <v>353.56979999999999</v>
      </c>
      <c r="BM63" s="688">
        <v>355.56979999999999</v>
      </c>
      <c r="BN63" s="688">
        <v>357.56979999999999</v>
      </c>
      <c r="BO63" s="688">
        <v>359.56979999999999</v>
      </c>
      <c r="BP63" s="688">
        <v>361.56979999999999</v>
      </c>
      <c r="BQ63" s="688">
        <v>363.56979999999999</v>
      </c>
      <c r="BR63" s="688">
        <v>365.56979999999999</v>
      </c>
      <c r="BS63" s="688">
        <v>367.56979999999999</v>
      </c>
      <c r="BT63" s="688">
        <v>369.56979999999999</v>
      </c>
      <c r="BU63" s="688">
        <v>371.56979999999999</v>
      </c>
      <c r="BV63" s="688">
        <v>373.56979999999999</v>
      </c>
    </row>
    <row r="64" spans="1:74" s="399" customFormat="1" ht="12" customHeight="1" x14ac:dyDescent="0.25">
      <c r="A64" s="398"/>
      <c r="B64" s="787" t="s">
        <v>802</v>
      </c>
      <c r="C64" s="755"/>
      <c r="D64" s="755"/>
      <c r="E64" s="755"/>
      <c r="F64" s="755"/>
      <c r="G64" s="755"/>
      <c r="H64" s="755"/>
      <c r="I64" s="755"/>
      <c r="J64" s="755"/>
      <c r="K64" s="755"/>
      <c r="L64" s="755"/>
      <c r="M64" s="755"/>
      <c r="N64" s="755"/>
      <c r="O64" s="755"/>
      <c r="P64" s="755"/>
      <c r="Q64" s="752"/>
      <c r="AY64" s="480"/>
      <c r="AZ64" s="480"/>
      <c r="BA64" s="480"/>
      <c r="BB64" s="480"/>
      <c r="BC64" s="480"/>
      <c r="BD64" s="480"/>
      <c r="BE64" s="480"/>
      <c r="BF64" s="480"/>
      <c r="BG64" s="480"/>
      <c r="BH64" s="480"/>
      <c r="BI64" s="480"/>
      <c r="BJ64" s="480"/>
    </row>
    <row r="65" spans="1:74" s="399" customFormat="1" ht="12" customHeight="1" x14ac:dyDescent="0.25">
      <c r="A65" s="398"/>
      <c r="B65" s="788" t="s">
        <v>830</v>
      </c>
      <c r="C65" s="755"/>
      <c r="D65" s="755"/>
      <c r="E65" s="755"/>
      <c r="F65" s="755"/>
      <c r="G65" s="755"/>
      <c r="H65" s="755"/>
      <c r="I65" s="755"/>
      <c r="J65" s="755"/>
      <c r="K65" s="755"/>
      <c r="L65" s="755"/>
      <c r="M65" s="755"/>
      <c r="N65" s="755"/>
      <c r="O65" s="755"/>
      <c r="P65" s="755"/>
      <c r="Q65" s="752"/>
      <c r="AY65" s="480"/>
      <c r="AZ65" s="480"/>
      <c r="BA65" s="480"/>
      <c r="BB65" s="480"/>
      <c r="BC65" s="480"/>
      <c r="BD65" s="480"/>
      <c r="BE65" s="480"/>
      <c r="BF65" s="480"/>
      <c r="BG65" s="480"/>
      <c r="BH65" s="480"/>
      <c r="BI65" s="480"/>
      <c r="BJ65" s="480"/>
    </row>
    <row r="66" spans="1:74" s="399" customFormat="1" ht="12" customHeight="1" x14ac:dyDescent="0.25">
      <c r="A66" s="398"/>
      <c r="B66" s="788" t="s">
        <v>831</v>
      </c>
      <c r="C66" s="755"/>
      <c r="D66" s="755"/>
      <c r="E66" s="755"/>
      <c r="F66" s="755"/>
      <c r="G66" s="755"/>
      <c r="H66" s="755"/>
      <c r="I66" s="755"/>
      <c r="J66" s="755"/>
      <c r="K66" s="755"/>
      <c r="L66" s="755"/>
      <c r="M66" s="755"/>
      <c r="N66" s="755"/>
      <c r="O66" s="755"/>
      <c r="P66" s="755"/>
      <c r="Q66" s="752"/>
      <c r="AY66" s="480"/>
      <c r="AZ66" s="480"/>
      <c r="BA66" s="480"/>
      <c r="BB66" s="480"/>
      <c r="BC66" s="480"/>
      <c r="BD66" s="480"/>
      <c r="BE66" s="480"/>
      <c r="BF66" s="480"/>
      <c r="BG66" s="480"/>
      <c r="BH66" s="480"/>
      <c r="BI66" s="480"/>
      <c r="BJ66" s="480"/>
    </row>
    <row r="67" spans="1:74" s="399" customFormat="1" ht="12" customHeight="1" x14ac:dyDescent="0.25">
      <c r="A67" s="398"/>
      <c r="B67" s="788" t="s">
        <v>832</v>
      </c>
      <c r="C67" s="755"/>
      <c r="D67" s="755"/>
      <c r="E67" s="755"/>
      <c r="F67" s="755"/>
      <c r="G67" s="755"/>
      <c r="H67" s="755"/>
      <c r="I67" s="755"/>
      <c r="J67" s="755"/>
      <c r="K67" s="755"/>
      <c r="L67" s="755"/>
      <c r="M67" s="755"/>
      <c r="N67" s="755"/>
      <c r="O67" s="755"/>
      <c r="P67" s="755"/>
      <c r="Q67" s="752"/>
      <c r="AY67" s="480"/>
      <c r="AZ67" s="480"/>
      <c r="BA67" s="480"/>
      <c r="BB67" s="480"/>
      <c r="BC67" s="480"/>
      <c r="BD67" s="480"/>
      <c r="BE67" s="480"/>
      <c r="BF67" s="480"/>
      <c r="BG67" s="480"/>
      <c r="BH67" s="480"/>
      <c r="BI67" s="480"/>
      <c r="BJ67" s="480"/>
    </row>
    <row r="68" spans="1:74" s="399" customFormat="1" ht="20.5" customHeight="1" x14ac:dyDescent="0.25">
      <c r="A68" s="398"/>
      <c r="B68" s="787" t="s">
        <v>1365</v>
      </c>
      <c r="C68" s="752"/>
      <c r="D68" s="752"/>
      <c r="E68" s="752"/>
      <c r="F68" s="752"/>
      <c r="G68" s="752"/>
      <c r="H68" s="752"/>
      <c r="I68" s="752"/>
      <c r="J68" s="752"/>
      <c r="K68" s="752"/>
      <c r="L68" s="752"/>
      <c r="M68" s="752"/>
      <c r="N68" s="752"/>
      <c r="O68" s="752"/>
      <c r="P68" s="752"/>
      <c r="Q68" s="752"/>
      <c r="AY68" s="480"/>
      <c r="AZ68" s="480"/>
      <c r="BA68" s="480"/>
      <c r="BB68" s="480"/>
      <c r="BC68" s="480"/>
      <c r="BD68" s="480"/>
      <c r="BE68" s="480"/>
      <c r="BF68" s="480"/>
      <c r="BG68" s="480"/>
      <c r="BH68" s="480"/>
      <c r="BI68" s="480"/>
      <c r="BJ68" s="480"/>
    </row>
    <row r="69" spans="1:74" s="399" customFormat="1" ht="12" customHeight="1" x14ac:dyDescent="0.25">
      <c r="A69" s="398"/>
      <c r="B69" s="787" t="s">
        <v>867</v>
      </c>
      <c r="C69" s="755"/>
      <c r="D69" s="755"/>
      <c r="E69" s="755"/>
      <c r="F69" s="755"/>
      <c r="G69" s="755"/>
      <c r="H69" s="755"/>
      <c r="I69" s="755"/>
      <c r="J69" s="755"/>
      <c r="K69" s="755"/>
      <c r="L69" s="755"/>
      <c r="M69" s="755"/>
      <c r="N69" s="755"/>
      <c r="O69" s="755"/>
      <c r="P69" s="755"/>
      <c r="Q69" s="752"/>
      <c r="AY69" s="480"/>
      <c r="AZ69" s="480"/>
      <c r="BA69" s="480"/>
      <c r="BB69" s="480"/>
      <c r="BC69" s="480"/>
      <c r="BD69" s="480"/>
      <c r="BE69" s="480"/>
      <c r="BF69" s="480"/>
      <c r="BG69" s="480"/>
      <c r="BH69" s="480"/>
      <c r="BI69" s="480"/>
      <c r="BJ69" s="480"/>
    </row>
    <row r="70" spans="1:74" s="399" customFormat="1" ht="23.25" customHeight="1" x14ac:dyDescent="0.25">
      <c r="A70" s="398"/>
      <c r="B70" s="787" t="s">
        <v>1378</v>
      </c>
      <c r="C70" s="755"/>
      <c r="D70" s="755"/>
      <c r="E70" s="755"/>
      <c r="F70" s="755"/>
      <c r="G70" s="755"/>
      <c r="H70" s="755"/>
      <c r="I70" s="755"/>
      <c r="J70" s="755"/>
      <c r="K70" s="755"/>
      <c r="L70" s="755"/>
      <c r="M70" s="755"/>
      <c r="N70" s="755"/>
      <c r="O70" s="755"/>
      <c r="P70" s="755"/>
      <c r="Q70" s="752"/>
      <c r="AY70" s="480"/>
      <c r="AZ70" s="480"/>
      <c r="BA70" s="480"/>
      <c r="BB70" s="480"/>
      <c r="BC70" s="480"/>
      <c r="BD70" s="480"/>
      <c r="BE70" s="480"/>
      <c r="BF70" s="480"/>
      <c r="BG70" s="480"/>
      <c r="BH70" s="480"/>
      <c r="BI70" s="480"/>
      <c r="BJ70" s="480"/>
    </row>
    <row r="71" spans="1:74" s="399" customFormat="1" ht="12" customHeight="1" x14ac:dyDescent="0.25">
      <c r="A71" s="398"/>
      <c r="B71" s="745" t="s">
        <v>801</v>
      </c>
      <c r="C71" s="737"/>
      <c r="D71" s="737"/>
      <c r="E71" s="737"/>
      <c r="F71" s="737"/>
      <c r="G71" s="737"/>
      <c r="H71" s="737"/>
      <c r="I71" s="737"/>
      <c r="J71" s="737"/>
      <c r="K71" s="737"/>
      <c r="L71" s="737"/>
      <c r="M71" s="737"/>
      <c r="N71" s="737"/>
      <c r="O71" s="737"/>
      <c r="P71" s="737"/>
      <c r="Q71" s="737"/>
      <c r="AY71" s="480"/>
      <c r="AZ71" s="480"/>
      <c r="BA71" s="480"/>
      <c r="BB71" s="480"/>
      <c r="BC71" s="480"/>
      <c r="BD71" s="480"/>
      <c r="BE71" s="480"/>
      <c r="BF71" s="480"/>
      <c r="BG71" s="480"/>
      <c r="BH71" s="480"/>
      <c r="BI71" s="480"/>
      <c r="BJ71" s="480"/>
    </row>
    <row r="72" spans="1:74" s="399" customFormat="1" ht="12" customHeight="1" x14ac:dyDescent="0.25">
      <c r="A72" s="398"/>
      <c r="B72" s="785" t="s">
        <v>833</v>
      </c>
      <c r="C72" s="755"/>
      <c r="D72" s="755"/>
      <c r="E72" s="755"/>
      <c r="F72" s="755"/>
      <c r="G72" s="755"/>
      <c r="H72" s="755"/>
      <c r="I72" s="755"/>
      <c r="J72" s="755"/>
      <c r="K72" s="755"/>
      <c r="L72" s="755"/>
      <c r="M72" s="755"/>
      <c r="N72" s="755"/>
      <c r="O72" s="755"/>
      <c r="P72" s="755"/>
      <c r="Q72" s="752"/>
      <c r="AY72" s="480"/>
      <c r="AZ72" s="480"/>
      <c r="BA72" s="480"/>
      <c r="BB72" s="480"/>
      <c r="BC72" s="480"/>
      <c r="BD72" s="480"/>
      <c r="BE72" s="480"/>
      <c r="BF72" s="480"/>
      <c r="BG72" s="480"/>
      <c r="BH72" s="480"/>
      <c r="BI72" s="480"/>
      <c r="BJ72" s="480"/>
    </row>
    <row r="73" spans="1:74" s="399" customFormat="1" ht="12" customHeight="1" x14ac:dyDescent="0.25">
      <c r="A73" s="398"/>
      <c r="B73" s="786" t="s">
        <v>834</v>
      </c>
      <c r="C73" s="752"/>
      <c r="D73" s="752"/>
      <c r="E73" s="752"/>
      <c r="F73" s="752"/>
      <c r="G73" s="752"/>
      <c r="H73" s="752"/>
      <c r="I73" s="752"/>
      <c r="J73" s="752"/>
      <c r="K73" s="752"/>
      <c r="L73" s="752"/>
      <c r="M73" s="752"/>
      <c r="N73" s="752"/>
      <c r="O73" s="752"/>
      <c r="P73" s="752"/>
      <c r="Q73" s="752"/>
      <c r="AY73" s="480"/>
      <c r="AZ73" s="480"/>
      <c r="BA73" s="480"/>
      <c r="BB73" s="480"/>
      <c r="BC73" s="480"/>
      <c r="BD73" s="480"/>
      <c r="BE73" s="480"/>
      <c r="BF73" s="480"/>
      <c r="BG73" s="480"/>
      <c r="BH73" s="480"/>
      <c r="BI73" s="480"/>
      <c r="BJ73" s="480"/>
    </row>
    <row r="74" spans="1:74" s="399" customFormat="1" ht="12" customHeight="1" x14ac:dyDescent="0.25">
      <c r="A74" s="398"/>
      <c r="B74" s="763" t="str">
        <f>"Notes: "&amp;"EIA completed modeling and analysis for this report on " &amp;Dates!D2&amp;"."</f>
        <v>Notes: EIA completed modeling and analysis for this report on Thursday February 2, 2023.</v>
      </c>
      <c r="C74" s="762"/>
      <c r="D74" s="762"/>
      <c r="E74" s="762"/>
      <c r="F74" s="762"/>
      <c r="G74" s="762"/>
      <c r="H74" s="762"/>
      <c r="I74" s="762"/>
      <c r="J74" s="762"/>
      <c r="K74" s="762"/>
      <c r="L74" s="762"/>
      <c r="M74" s="762"/>
      <c r="N74" s="762"/>
      <c r="O74" s="762"/>
      <c r="P74" s="762"/>
      <c r="Q74" s="762"/>
      <c r="AY74" s="480"/>
      <c r="AZ74" s="480"/>
      <c r="BA74" s="480"/>
      <c r="BB74" s="480"/>
      <c r="BC74" s="480"/>
      <c r="BD74" s="480"/>
      <c r="BE74" s="480"/>
      <c r="BF74" s="480"/>
      <c r="BG74" s="480"/>
      <c r="BH74" s="480"/>
      <c r="BI74" s="480"/>
      <c r="BJ74" s="480"/>
    </row>
    <row r="75" spans="1:74" s="399" customFormat="1" ht="12" customHeight="1" x14ac:dyDescent="0.25">
      <c r="A75" s="398"/>
      <c r="B75" s="763" t="s">
        <v>346</v>
      </c>
      <c r="C75" s="762"/>
      <c r="D75" s="762"/>
      <c r="E75" s="762"/>
      <c r="F75" s="762"/>
      <c r="G75" s="762"/>
      <c r="H75" s="762"/>
      <c r="I75" s="762"/>
      <c r="J75" s="762"/>
      <c r="K75" s="762"/>
      <c r="L75" s="762"/>
      <c r="M75" s="762"/>
      <c r="N75" s="762"/>
      <c r="O75" s="762"/>
      <c r="P75" s="762"/>
      <c r="Q75" s="762"/>
      <c r="AY75" s="480"/>
      <c r="AZ75" s="480"/>
      <c r="BA75" s="480"/>
      <c r="BB75" s="480"/>
      <c r="BC75" s="480"/>
      <c r="BD75" s="480"/>
      <c r="BE75" s="480"/>
      <c r="BF75" s="480"/>
      <c r="BG75" s="480"/>
      <c r="BH75" s="480"/>
      <c r="BI75" s="480"/>
      <c r="BJ75" s="480"/>
    </row>
    <row r="76" spans="1:74" s="399" customFormat="1" ht="12" customHeight="1" x14ac:dyDescent="0.25">
      <c r="A76" s="398"/>
      <c r="B76" s="756" t="s">
        <v>835</v>
      </c>
      <c r="C76" s="755"/>
      <c r="D76" s="755"/>
      <c r="E76" s="755"/>
      <c r="F76" s="755"/>
      <c r="G76" s="755"/>
      <c r="H76" s="755"/>
      <c r="I76" s="755"/>
      <c r="J76" s="755"/>
      <c r="K76" s="755"/>
      <c r="L76" s="755"/>
      <c r="M76" s="755"/>
      <c r="N76" s="755"/>
      <c r="O76" s="755"/>
      <c r="P76" s="755"/>
      <c r="Q76" s="752"/>
      <c r="AY76" s="480"/>
      <c r="AZ76" s="480"/>
      <c r="BA76" s="480"/>
      <c r="BB76" s="480"/>
      <c r="BC76" s="480"/>
      <c r="BD76" s="480"/>
      <c r="BE76" s="480"/>
      <c r="BF76" s="480"/>
      <c r="BG76" s="480"/>
      <c r="BH76" s="480"/>
      <c r="BI76" s="480"/>
      <c r="BJ76" s="480"/>
    </row>
    <row r="77" spans="1:74" s="399" customFormat="1" ht="12" customHeight="1" x14ac:dyDescent="0.25">
      <c r="A77" s="398"/>
      <c r="B77" s="757" t="s">
        <v>836</v>
      </c>
      <c r="C77" s="759"/>
      <c r="D77" s="759"/>
      <c r="E77" s="759"/>
      <c r="F77" s="759"/>
      <c r="G77" s="759"/>
      <c r="H77" s="759"/>
      <c r="I77" s="759"/>
      <c r="J77" s="759"/>
      <c r="K77" s="759"/>
      <c r="L77" s="759"/>
      <c r="M77" s="759"/>
      <c r="N77" s="759"/>
      <c r="O77" s="759"/>
      <c r="P77" s="759"/>
      <c r="Q77" s="752"/>
      <c r="AY77" s="480"/>
      <c r="AZ77" s="480"/>
      <c r="BA77" s="480"/>
      <c r="BB77" s="480"/>
      <c r="BC77" s="480"/>
      <c r="BD77" s="480"/>
      <c r="BE77" s="480"/>
      <c r="BF77" s="480"/>
      <c r="BG77" s="480"/>
      <c r="BH77" s="480"/>
      <c r="BI77" s="480"/>
      <c r="BJ77" s="480"/>
    </row>
    <row r="78" spans="1:74" s="399" customFormat="1" ht="12" customHeight="1" x14ac:dyDescent="0.25">
      <c r="A78" s="398"/>
      <c r="B78" s="758" t="s">
        <v>824</v>
      </c>
      <c r="C78" s="759"/>
      <c r="D78" s="759"/>
      <c r="E78" s="759"/>
      <c r="F78" s="759"/>
      <c r="G78" s="759"/>
      <c r="H78" s="759"/>
      <c r="I78" s="759"/>
      <c r="J78" s="759"/>
      <c r="K78" s="759"/>
      <c r="L78" s="759"/>
      <c r="M78" s="759"/>
      <c r="N78" s="759"/>
      <c r="O78" s="759"/>
      <c r="P78" s="759"/>
      <c r="Q78" s="752"/>
      <c r="AY78" s="480"/>
      <c r="AZ78" s="480"/>
      <c r="BA78" s="480"/>
      <c r="BB78" s="480"/>
      <c r="BC78" s="480"/>
      <c r="BD78" s="480"/>
      <c r="BE78" s="480"/>
      <c r="BF78" s="480"/>
      <c r="BG78" s="480"/>
      <c r="BH78" s="480"/>
      <c r="BI78" s="480"/>
      <c r="BJ78" s="480"/>
    </row>
    <row r="79" spans="1:74" s="400" customFormat="1" ht="12" customHeight="1" x14ac:dyDescent="0.25">
      <c r="A79" s="392"/>
      <c r="B79" s="764" t="s">
        <v>1349</v>
      </c>
      <c r="C79" s="752"/>
      <c r="D79" s="752"/>
      <c r="E79" s="752"/>
      <c r="F79" s="752"/>
      <c r="G79" s="752"/>
      <c r="H79" s="752"/>
      <c r="I79" s="752"/>
      <c r="J79" s="752"/>
      <c r="K79" s="752"/>
      <c r="L79" s="752"/>
      <c r="M79" s="752"/>
      <c r="N79" s="752"/>
      <c r="O79" s="752"/>
      <c r="P79" s="752"/>
      <c r="Q79" s="752"/>
      <c r="AY79" s="481"/>
      <c r="AZ79" s="481"/>
      <c r="BA79" s="481"/>
      <c r="BB79" s="481"/>
      <c r="BC79" s="481"/>
      <c r="BD79" s="481"/>
      <c r="BE79" s="481"/>
      <c r="BF79" s="481"/>
      <c r="BG79" s="481"/>
      <c r="BH79" s="481"/>
      <c r="BI79" s="481"/>
      <c r="BJ79" s="481"/>
    </row>
    <row r="80" spans="1:74" ht="10" x14ac:dyDescent="0.2">
      <c r="BD80" s="366"/>
      <c r="BE80" s="366"/>
      <c r="BF80" s="366"/>
      <c r="BK80" s="366"/>
      <c r="BL80" s="366"/>
      <c r="BM80" s="366"/>
      <c r="BN80" s="366"/>
      <c r="BO80" s="366"/>
      <c r="BP80" s="366"/>
      <c r="BQ80" s="366"/>
      <c r="BR80" s="366"/>
      <c r="BS80" s="366"/>
      <c r="BT80" s="366"/>
      <c r="BU80" s="366"/>
      <c r="BV80" s="366"/>
    </row>
    <row r="81" spans="56:74" ht="10" x14ac:dyDescent="0.2">
      <c r="BD81" s="366"/>
      <c r="BE81" s="366"/>
      <c r="BF81" s="366"/>
      <c r="BK81" s="366"/>
      <c r="BL81" s="366"/>
      <c r="BM81" s="366"/>
      <c r="BN81" s="366"/>
      <c r="BO81" s="366"/>
      <c r="BP81" s="366"/>
      <c r="BQ81" s="366"/>
      <c r="BR81" s="366"/>
      <c r="BS81" s="366"/>
      <c r="BT81" s="366"/>
      <c r="BU81" s="366"/>
      <c r="BV81" s="366"/>
    </row>
    <row r="82" spans="56:74" ht="10" x14ac:dyDescent="0.2">
      <c r="BD82" s="366"/>
      <c r="BE82" s="366"/>
      <c r="BF82" s="366"/>
      <c r="BK82" s="366"/>
      <c r="BL82" s="366"/>
      <c r="BM82" s="366"/>
      <c r="BN82" s="366"/>
      <c r="BO82" s="366"/>
      <c r="BP82" s="366"/>
      <c r="BQ82" s="366"/>
      <c r="BR82" s="366"/>
      <c r="BS82" s="366"/>
      <c r="BT82" s="366"/>
      <c r="BU82" s="366"/>
      <c r="BV82" s="366"/>
    </row>
    <row r="83" spans="56:74" ht="10" x14ac:dyDescent="0.2">
      <c r="BD83" s="366"/>
      <c r="BE83" s="366"/>
      <c r="BF83" s="366"/>
      <c r="BK83" s="366"/>
      <c r="BL83" s="366"/>
      <c r="BM83" s="366"/>
      <c r="BN83" s="366"/>
      <c r="BO83" s="366"/>
      <c r="BP83" s="366"/>
      <c r="BQ83" s="366"/>
      <c r="BR83" s="366"/>
      <c r="BS83" s="366"/>
      <c r="BT83" s="366"/>
      <c r="BU83" s="366"/>
      <c r="BV83" s="366"/>
    </row>
    <row r="84" spans="56:74" ht="10" x14ac:dyDescent="0.2">
      <c r="BD84" s="366"/>
      <c r="BE84" s="366"/>
      <c r="BF84" s="366"/>
      <c r="BK84" s="366"/>
      <c r="BL84" s="366"/>
      <c r="BM84" s="366"/>
      <c r="BN84" s="366"/>
      <c r="BO84" s="366"/>
      <c r="BP84" s="366"/>
      <c r="BQ84" s="366"/>
      <c r="BR84" s="366"/>
      <c r="BS84" s="366"/>
      <c r="BT84" s="366"/>
      <c r="BU84" s="366"/>
      <c r="BV84" s="366"/>
    </row>
    <row r="85" spans="56:74" ht="10" x14ac:dyDescent="0.2">
      <c r="BD85" s="366"/>
      <c r="BE85" s="366"/>
      <c r="BF85" s="366"/>
      <c r="BK85" s="366"/>
      <c r="BL85" s="366"/>
      <c r="BM85" s="366"/>
      <c r="BN85" s="366"/>
      <c r="BO85" s="366"/>
      <c r="BP85" s="366"/>
      <c r="BQ85" s="366"/>
      <c r="BR85" s="366"/>
      <c r="BS85" s="366"/>
      <c r="BT85" s="366"/>
      <c r="BU85" s="366"/>
      <c r="BV85" s="366"/>
    </row>
    <row r="86" spans="56:74" ht="10" x14ac:dyDescent="0.2">
      <c r="BD86" s="366"/>
      <c r="BE86" s="366"/>
      <c r="BF86" s="366"/>
      <c r="BK86" s="366"/>
      <c r="BL86" s="366"/>
      <c r="BM86" s="366"/>
      <c r="BN86" s="366"/>
      <c r="BO86" s="366"/>
      <c r="BP86" s="366"/>
      <c r="BQ86" s="366"/>
      <c r="BR86" s="366"/>
      <c r="BS86" s="366"/>
      <c r="BT86" s="366"/>
      <c r="BU86" s="366"/>
      <c r="BV86" s="366"/>
    </row>
    <row r="87" spans="56:74" ht="10" x14ac:dyDescent="0.2">
      <c r="BD87" s="366"/>
      <c r="BE87" s="366"/>
      <c r="BF87" s="366"/>
      <c r="BK87" s="366"/>
      <c r="BL87" s="366"/>
      <c r="BM87" s="366"/>
      <c r="BN87" s="366"/>
      <c r="BO87" s="366"/>
      <c r="BP87" s="366"/>
      <c r="BQ87" s="366"/>
      <c r="BR87" s="366"/>
      <c r="BS87" s="366"/>
      <c r="BT87" s="366"/>
      <c r="BU87" s="366"/>
      <c r="BV87" s="366"/>
    </row>
    <row r="88" spans="56:74" ht="10" x14ac:dyDescent="0.2">
      <c r="BD88" s="366"/>
      <c r="BE88" s="366"/>
      <c r="BF88" s="366"/>
      <c r="BK88" s="366"/>
      <c r="BL88" s="366"/>
      <c r="BM88" s="366"/>
      <c r="BN88" s="366"/>
      <c r="BO88" s="366"/>
      <c r="BP88" s="366"/>
      <c r="BQ88" s="366"/>
      <c r="BR88" s="366"/>
      <c r="BS88" s="366"/>
      <c r="BT88" s="366"/>
      <c r="BU88" s="366"/>
      <c r="BV88" s="366"/>
    </row>
    <row r="89" spans="56:74" ht="10" x14ac:dyDescent="0.2">
      <c r="BD89" s="366"/>
      <c r="BE89" s="366"/>
      <c r="BF89" s="366"/>
      <c r="BK89" s="366"/>
      <c r="BL89" s="366"/>
      <c r="BM89" s="366"/>
      <c r="BN89" s="366"/>
      <c r="BO89" s="366"/>
      <c r="BP89" s="366"/>
      <c r="BQ89" s="366"/>
      <c r="BR89" s="366"/>
      <c r="BS89" s="366"/>
      <c r="BT89" s="366"/>
      <c r="BU89" s="366"/>
      <c r="BV89" s="366"/>
    </row>
    <row r="90" spans="56:74" ht="10" x14ac:dyDescent="0.2">
      <c r="BD90" s="366"/>
      <c r="BE90" s="366"/>
      <c r="BF90" s="366"/>
      <c r="BK90" s="366"/>
      <c r="BL90" s="366"/>
      <c r="BM90" s="366"/>
      <c r="BN90" s="366"/>
      <c r="BO90" s="366"/>
      <c r="BP90" s="366"/>
      <c r="BQ90" s="366"/>
      <c r="BR90" s="366"/>
      <c r="BS90" s="366"/>
      <c r="BT90" s="366"/>
      <c r="BU90" s="366"/>
      <c r="BV90" s="366"/>
    </row>
    <row r="91" spans="56:74" ht="10" x14ac:dyDescent="0.2">
      <c r="BD91" s="366"/>
      <c r="BE91" s="366"/>
      <c r="BF91" s="366"/>
      <c r="BK91" s="366"/>
      <c r="BL91" s="366"/>
      <c r="BM91" s="366"/>
      <c r="BN91" s="366"/>
      <c r="BO91" s="366"/>
      <c r="BP91" s="366"/>
      <c r="BQ91" s="366"/>
      <c r="BR91" s="366"/>
      <c r="BS91" s="366"/>
      <c r="BT91" s="366"/>
      <c r="BU91" s="366"/>
      <c r="BV91" s="366"/>
    </row>
    <row r="92" spans="56:74" ht="10" x14ac:dyDescent="0.2">
      <c r="BD92" s="366"/>
      <c r="BE92" s="366"/>
      <c r="BF92" s="366"/>
      <c r="BK92" s="366"/>
      <c r="BL92" s="366"/>
      <c r="BM92" s="366"/>
      <c r="BN92" s="366"/>
      <c r="BO92" s="366"/>
      <c r="BP92" s="366"/>
      <c r="BQ92" s="366"/>
      <c r="BR92" s="366"/>
      <c r="BS92" s="366"/>
      <c r="BT92" s="366"/>
      <c r="BU92" s="366"/>
      <c r="BV92" s="366"/>
    </row>
    <row r="93" spans="56:74" ht="10" x14ac:dyDescent="0.2">
      <c r="BD93" s="366"/>
      <c r="BE93" s="366"/>
      <c r="BF93" s="366"/>
      <c r="BK93" s="366"/>
      <c r="BL93" s="366"/>
      <c r="BM93" s="366"/>
      <c r="BN93" s="366"/>
      <c r="BO93" s="366"/>
      <c r="BP93" s="366"/>
      <c r="BQ93" s="366"/>
      <c r="BR93" s="366"/>
      <c r="BS93" s="366"/>
      <c r="BT93" s="366"/>
      <c r="BU93" s="366"/>
      <c r="BV93" s="366"/>
    </row>
    <row r="94" spans="56:74" ht="10" x14ac:dyDescent="0.2">
      <c r="BD94" s="366"/>
      <c r="BE94" s="366"/>
      <c r="BF94" s="366"/>
      <c r="BK94" s="366"/>
      <c r="BL94" s="366"/>
      <c r="BM94" s="366"/>
      <c r="BN94" s="366"/>
      <c r="BO94" s="366"/>
      <c r="BP94" s="366"/>
      <c r="BQ94" s="366"/>
      <c r="BR94" s="366"/>
      <c r="BS94" s="366"/>
      <c r="BT94" s="366"/>
      <c r="BU94" s="366"/>
      <c r="BV94" s="366"/>
    </row>
    <row r="95" spans="56:74" ht="10" x14ac:dyDescent="0.2">
      <c r="BD95" s="366"/>
      <c r="BE95" s="366"/>
      <c r="BF95" s="366"/>
      <c r="BK95" s="366"/>
      <c r="BL95" s="366"/>
      <c r="BM95" s="366"/>
      <c r="BN95" s="366"/>
      <c r="BO95" s="366"/>
      <c r="BP95" s="366"/>
      <c r="BQ95" s="366"/>
      <c r="BR95" s="366"/>
      <c r="BS95" s="366"/>
      <c r="BT95" s="366"/>
      <c r="BU95" s="366"/>
      <c r="BV95" s="366"/>
    </row>
    <row r="96" spans="56:74" ht="10" x14ac:dyDescent="0.2">
      <c r="BD96" s="366"/>
      <c r="BE96" s="366"/>
      <c r="BF96" s="366"/>
      <c r="BK96" s="366"/>
      <c r="BL96" s="366"/>
      <c r="BM96" s="366"/>
      <c r="BN96" s="366"/>
      <c r="BO96" s="366"/>
      <c r="BP96" s="366"/>
      <c r="BQ96" s="366"/>
      <c r="BR96" s="366"/>
      <c r="BS96" s="366"/>
      <c r="BT96" s="366"/>
      <c r="BU96" s="366"/>
      <c r="BV96" s="366"/>
    </row>
    <row r="97" spans="56:74" ht="10" x14ac:dyDescent="0.2">
      <c r="BD97" s="366"/>
      <c r="BE97" s="366"/>
      <c r="BF97" s="366"/>
      <c r="BK97" s="366"/>
      <c r="BL97" s="366"/>
      <c r="BM97" s="366"/>
      <c r="BN97" s="366"/>
      <c r="BO97" s="366"/>
      <c r="BP97" s="366"/>
      <c r="BQ97" s="366"/>
      <c r="BR97" s="366"/>
      <c r="BS97" s="366"/>
      <c r="BT97" s="366"/>
      <c r="BU97" s="366"/>
      <c r="BV97" s="366"/>
    </row>
    <row r="98" spans="56:74" ht="10" x14ac:dyDescent="0.2">
      <c r="BD98" s="366"/>
      <c r="BE98" s="366"/>
      <c r="BF98" s="366"/>
      <c r="BK98" s="366"/>
      <c r="BL98" s="366"/>
      <c r="BM98" s="366"/>
      <c r="BN98" s="366"/>
      <c r="BO98" s="366"/>
      <c r="BP98" s="366"/>
      <c r="BQ98" s="366"/>
      <c r="BR98" s="366"/>
      <c r="BS98" s="366"/>
      <c r="BT98" s="366"/>
      <c r="BU98" s="366"/>
      <c r="BV98" s="366"/>
    </row>
    <row r="99" spans="56:74" ht="10" x14ac:dyDescent="0.2">
      <c r="BD99" s="366"/>
      <c r="BE99" s="366"/>
      <c r="BF99" s="366"/>
      <c r="BK99" s="366"/>
      <c r="BL99" s="366"/>
      <c r="BM99" s="366"/>
      <c r="BN99" s="366"/>
      <c r="BO99" s="366"/>
      <c r="BP99" s="366"/>
      <c r="BQ99" s="366"/>
      <c r="BR99" s="366"/>
      <c r="BS99" s="366"/>
      <c r="BT99" s="366"/>
      <c r="BU99" s="366"/>
      <c r="BV99" s="366"/>
    </row>
    <row r="100" spans="56:74" ht="10" x14ac:dyDescent="0.2">
      <c r="BD100" s="366"/>
      <c r="BE100" s="366"/>
      <c r="BF100" s="366"/>
      <c r="BK100" s="366"/>
      <c r="BL100" s="366"/>
      <c r="BM100" s="366"/>
      <c r="BN100" s="366"/>
      <c r="BO100" s="366"/>
      <c r="BP100" s="366"/>
      <c r="BQ100" s="366"/>
      <c r="BR100" s="366"/>
      <c r="BS100" s="366"/>
      <c r="BT100" s="366"/>
      <c r="BU100" s="366"/>
      <c r="BV100" s="366"/>
    </row>
    <row r="101" spans="56:74" ht="10" x14ac:dyDescent="0.2">
      <c r="BD101" s="366"/>
      <c r="BE101" s="366"/>
      <c r="BF101" s="366"/>
      <c r="BK101" s="366"/>
      <c r="BL101" s="366"/>
      <c r="BM101" s="366"/>
      <c r="BN101" s="366"/>
      <c r="BO101" s="366"/>
      <c r="BP101" s="366"/>
      <c r="BQ101" s="366"/>
      <c r="BR101" s="366"/>
      <c r="BS101" s="366"/>
      <c r="BT101" s="366"/>
      <c r="BU101" s="366"/>
      <c r="BV101" s="366"/>
    </row>
    <row r="102" spans="56:74" ht="10" x14ac:dyDescent="0.2">
      <c r="BD102" s="366"/>
      <c r="BE102" s="366"/>
      <c r="BF102" s="366"/>
      <c r="BK102" s="366"/>
      <c r="BL102" s="366"/>
      <c r="BM102" s="366"/>
      <c r="BN102" s="366"/>
      <c r="BO102" s="366"/>
      <c r="BP102" s="366"/>
      <c r="BQ102" s="366"/>
      <c r="BR102" s="366"/>
      <c r="BS102" s="366"/>
      <c r="BT102" s="366"/>
      <c r="BU102" s="366"/>
      <c r="BV102" s="366"/>
    </row>
    <row r="103" spans="56:74" ht="10" x14ac:dyDescent="0.2">
      <c r="BD103" s="366"/>
      <c r="BE103" s="366"/>
      <c r="BF103" s="366"/>
      <c r="BK103" s="366"/>
      <c r="BL103" s="366"/>
      <c r="BM103" s="366"/>
      <c r="BN103" s="366"/>
      <c r="BO103" s="366"/>
      <c r="BP103" s="366"/>
      <c r="BQ103" s="366"/>
      <c r="BR103" s="366"/>
      <c r="BS103" s="366"/>
      <c r="BT103" s="366"/>
      <c r="BU103" s="366"/>
      <c r="BV103" s="366"/>
    </row>
    <row r="104" spans="56:74" ht="10" x14ac:dyDescent="0.2">
      <c r="BD104" s="366"/>
      <c r="BE104" s="366"/>
      <c r="BF104" s="366"/>
      <c r="BK104" s="366"/>
      <c r="BL104" s="366"/>
      <c r="BM104" s="366"/>
      <c r="BN104" s="366"/>
      <c r="BO104" s="366"/>
      <c r="BP104" s="366"/>
      <c r="BQ104" s="366"/>
      <c r="BR104" s="366"/>
      <c r="BS104" s="366"/>
      <c r="BT104" s="366"/>
      <c r="BU104" s="366"/>
      <c r="BV104" s="366"/>
    </row>
    <row r="105" spans="56:74" x14ac:dyDescent="0.25">
      <c r="BK105" s="366"/>
      <c r="BL105" s="366"/>
      <c r="BM105" s="366"/>
      <c r="BN105" s="366"/>
      <c r="BO105" s="366"/>
      <c r="BP105" s="366"/>
      <c r="BQ105" s="366"/>
      <c r="BR105" s="366"/>
      <c r="BS105" s="366"/>
      <c r="BT105" s="366"/>
      <c r="BU105" s="366"/>
      <c r="BV105" s="366"/>
    </row>
    <row r="106" spans="56:74" x14ac:dyDescent="0.25">
      <c r="BK106" s="366"/>
      <c r="BL106" s="366"/>
      <c r="BM106" s="366"/>
      <c r="BN106" s="366"/>
      <c r="BO106" s="366"/>
      <c r="BP106" s="366"/>
      <c r="BQ106" s="366"/>
      <c r="BR106" s="366"/>
      <c r="BS106" s="366"/>
      <c r="BT106" s="366"/>
      <c r="BU106" s="366"/>
      <c r="BV106" s="366"/>
    </row>
    <row r="107" spans="56:74" x14ac:dyDescent="0.25">
      <c r="BK107" s="366"/>
      <c r="BL107" s="366"/>
      <c r="BM107" s="366"/>
      <c r="BN107" s="366"/>
      <c r="BO107" s="366"/>
      <c r="BP107" s="366"/>
      <c r="BQ107" s="366"/>
      <c r="BR107" s="366"/>
      <c r="BS107" s="366"/>
      <c r="BT107" s="366"/>
      <c r="BU107" s="366"/>
      <c r="BV107" s="366"/>
    </row>
    <row r="108" spans="56:74" x14ac:dyDescent="0.25">
      <c r="BK108" s="366"/>
      <c r="BL108" s="366"/>
      <c r="BM108" s="366"/>
      <c r="BN108" s="366"/>
      <c r="BO108" s="366"/>
      <c r="BP108" s="366"/>
      <c r="BQ108" s="366"/>
      <c r="BR108" s="366"/>
      <c r="BS108" s="366"/>
      <c r="BT108" s="366"/>
      <c r="BU108" s="366"/>
      <c r="BV108" s="366"/>
    </row>
    <row r="109" spans="56:74" x14ac:dyDescent="0.25">
      <c r="BK109" s="366"/>
      <c r="BL109" s="366"/>
      <c r="BM109" s="366"/>
      <c r="BN109" s="366"/>
      <c r="BO109" s="366"/>
      <c r="BP109" s="366"/>
      <c r="BQ109" s="366"/>
      <c r="BR109" s="366"/>
      <c r="BS109" s="366"/>
      <c r="BT109" s="366"/>
      <c r="BU109" s="366"/>
      <c r="BV109" s="366"/>
    </row>
    <row r="110" spans="56:74" x14ac:dyDescent="0.25">
      <c r="BK110" s="366"/>
      <c r="BL110" s="366"/>
      <c r="BM110" s="366"/>
      <c r="BN110" s="366"/>
      <c r="BO110" s="366"/>
      <c r="BP110" s="366"/>
      <c r="BQ110" s="366"/>
      <c r="BR110" s="366"/>
      <c r="BS110" s="366"/>
      <c r="BT110" s="366"/>
      <c r="BU110" s="366"/>
      <c r="BV110" s="366"/>
    </row>
    <row r="111" spans="56:74" x14ac:dyDescent="0.25">
      <c r="BK111" s="366"/>
      <c r="BL111" s="366"/>
      <c r="BM111" s="366"/>
      <c r="BN111" s="366"/>
      <c r="BO111" s="366"/>
      <c r="BP111" s="366"/>
      <c r="BQ111" s="366"/>
      <c r="BR111" s="366"/>
      <c r="BS111" s="366"/>
      <c r="BT111" s="366"/>
      <c r="BU111" s="366"/>
      <c r="BV111" s="366"/>
    </row>
    <row r="112" spans="56:74" x14ac:dyDescent="0.25">
      <c r="BK112" s="366"/>
      <c r="BL112" s="366"/>
      <c r="BM112" s="366"/>
      <c r="BN112" s="366"/>
      <c r="BO112" s="366"/>
      <c r="BP112" s="366"/>
      <c r="BQ112" s="366"/>
      <c r="BR112" s="366"/>
      <c r="BS112" s="366"/>
      <c r="BT112" s="366"/>
      <c r="BU112" s="366"/>
      <c r="BV112" s="366"/>
    </row>
    <row r="113" spans="63:74" x14ac:dyDescent="0.25">
      <c r="BK113" s="366"/>
      <c r="BL113" s="366"/>
      <c r="BM113" s="366"/>
      <c r="BN113" s="366"/>
      <c r="BO113" s="366"/>
      <c r="BP113" s="366"/>
      <c r="BQ113" s="366"/>
      <c r="BR113" s="366"/>
      <c r="BS113" s="366"/>
      <c r="BT113" s="366"/>
      <c r="BU113" s="366"/>
      <c r="BV113" s="366"/>
    </row>
    <row r="114" spans="63:74" x14ac:dyDescent="0.25">
      <c r="BK114" s="366"/>
      <c r="BL114" s="366"/>
      <c r="BM114" s="366"/>
      <c r="BN114" s="366"/>
      <c r="BO114" s="366"/>
      <c r="BP114" s="366"/>
      <c r="BQ114" s="366"/>
      <c r="BR114" s="366"/>
      <c r="BS114" s="366"/>
      <c r="BT114" s="366"/>
      <c r="BU114" s="366"/>
      <c r="BV114" s="366"/>
    </row>
    <row r="115" spans="63:74" x14ac:dyDescent="0.25">
      <c r="BK115" s="366"/>
      <c r="BL115" s="366"/>
      <c r="BM115" s="366"/>
      <c r="BN115" s="366"/>
      <c r="BO115" s="366"/>
      <c r="BP115" s="366"/>
      <c r="BQ115" s="366"/>
      <c r="BR115" s="366"/>
      <c r="BS115" s="366"/>
      <c r="BT115" s="366"/>
      <c r="BU115" s="366"/>
      <c r="BV115" s="366"/>
    </row>
    <row r="116" spans="63:74" x14ac:dyDescent="0.25">
      <c r="BK116" s="366"/>
      <c r="BL116" s="366"/>
      <c r="BM116" s="366"/>
      <c r="BN116" s="366"/>
      <c r="BO116" s="366"/>
      <c r="BP116" s="366"/>
      <c r="BQ116" s="366"/>
      <c r="BR116" s="366"/>
      <c r="BS116" s="366"/>
      <c r="BT116" s="366"/>
      <c r="BU116" s="366"/>
      <c r="BV116" s="366"/>
    </row>
    <row r="117" spans="63:74" x14ac:dyDescent="0.25">
      <c r="BK117" s="366"/>
      <c r="BL117" s="366"/>
      <c r="BM117" s="366"/>
      <c r="BN117" s="366"/>
      <c r="BO117" s="366"/>
      <c r="BP117" s="366"/>
      <c r="BQ117" s="366"/>
      <c r="BR117" s="366"/>
      <c r="BS117" s="366"/>
      <c r="BT117" s="366"/>
      <c r="BU117" s="366"/>
      <c r="BV117" s="366"/>
    </row>
    <row r="118" spans="63:74" x14ac:dyDescent="0.25">
      <c r="BK118" s="366"/>
      <c r="BL118" s="366"/>
      <c r="BM118" s="366"/>
      <c r="BN118" s="366"/>
      <c r="BO118" s="366"/>
      <c r="BP118" s="366"/>
      <c r="BQ118" s="366"/>
      <c r="BR118" s="366"/>
      <c r="BS118" s="366"/>
      <c r="BT118" s="366"/>
      <c r="BU118" s="366"/>
      <c r="BV118" s="366"/>
    </row>
    <row r="119" spans="63:74" x14ac:dyDescent="0.25">
      <c r="BK119" s="366"/>
      <c r="BL119" s="366"/>
      <c r="BM119" s="366"/>
      <c r="BN119" s="366"/>
      <c r="BO119" s="366"/>
      <c r="BP119" s="366"/>
      <c r="BQ119" s="366"/>
      <c r="BR119" s="366"/>
      <c r="BS119" s="366"/>
      <c r="BT119" s="366"/>
      <c r="BU119" s="366"/>
      <c r="BV119" s="366"/>
    </row>
    <row r="120" spans="63:74" x14ac:dyDescent="0.25">
      <c r="BK120" s="366"/>
      <c r="BL120" s="366"/>
      <c r="BM120" s="366"/>
      <c r="BN120" s="366"/>
      <c r="BO120" s="366"/>
      <c r="BP120" s="366"/>
      <c r="BQ120" s="366"/>
      <c r="BR120" s="366"/>
      <c r="BS120" s="366"/>
      <c r="BT120" s="366"/>
      <c r="BU120" s="366"/>
      <c r="BV120" s="366"/>
    </row>
    <row r="121" spans="63:74" x14ac:dyDescent="0.25">
      <c r="BK121" s="366"/>
      <c r="BL121" s="366"/>
      <c r="BM121" s="366"/>
      <c r="BN121" s="366"/>
      <c r="BO121" s="366"/>
      <c r="BP121" s="366"/>
      <c r="BQ121" s="366"/>
      <c r="BR121" s="366"/>
      <c r="BS121" s="366"/>
      <c r="BT121" s="366"/>
      <c r="BU121" s="366"/>
      <c r="BV121" s="366"/>
    </row>
    <row r="122" spans="63:74" x14ac:dyDescent="0.25">
      <c r="BK122" s="366"/>
      <c r="BL122" s="366"/>
      <c r="BM122" s="366"/>
      <c r="BN122" s="366"/>
      <c r="BO122" s="366"/>
      <c r="BP122" s="366"/>
      <c r="BQ122" s="366"/>
      <c r="BR122" s="366"/>
      <c r="BS122" s="366"/>
      <c r="BT122" s="366"/>
      <c r="BU122" s="366"/>
      <c r="BV122" s="366"/>
    </row>
    <row r="123" spans="63:74" x14ac:dyDescent="0.25">
      <c r="BK123" s="366"/>
      <c r="BL123" s="366"/>
      <c r="BM123" s="366"/>
      <c r="BN123" s="366"/>
      <c r="BO123" s="366"/>
      <c r="BP123" s="366"/>
      <c r="BQ123" s="366"/>
      <c r="BR123" s="366"/>
      <c r="BS123" s="366"/>
      <c r="BT123" s="366"/>
      <c r="BU123" s="366"/>
      <c r="BV123" s="366"/>
    </row>
    <row r="124" spans="63:74" x14ac:dyDescent="0.25">
      <c r="BK124" s="366"/>
      <c r="BL124" s="366"/>
      <c r="BM124" s="366"/>
      <c r="BN124" s="366"/>
      <c r="BO124" s="366"/>
      <c r="BP124" s="366"/>
      <c r="BQ124" s="366"/>
      <c r="BR124" s="366"/>
      <c r="BS124" s="366"/>
      <c r="BT124" s="366"/>
      <c r="BU124" s="366"/>
      <c r="BV124" s="366"/>
    </row>
    <row r="125" spans="63:74" x14ac:dyDescent="0.25">
      <c r="BK125" s="366"/>
      <c r="BL125" s="366"/>
      <c r="BM125" s="366"/>
      <c r="BN125" s="366"/>
      <c r="BO125" s="366"/>
      <c r="BP125" s="366"/>
      <c r="BQ125" s="366"/>
      <c r="BR125" s="366"/>
      <c r="BS125" s="366"/>
      <c r="BT125" s="366"/>
      <c r="BU125" s="366"/>
      <c r="BV125" s="366"/>
    </row>
    <row r="126" spans="63:74" x14ac:dyDescent="0.25">
      <c r="BK126" s="366"/>
      <c r="BL126" s="366"/>
      <c r="BM126" s="366"/>
      <c r="BN126" s="366"/>
      <c r="BO126" s="366"/>
      <c r="BP126" s="366"/>
      <c r="BQ126" s="366"/>
      <c r="BR126" s="366"/>
      <c r="BS126" s="366"/>
      <c r="BT126" s="366"/>
      <c r="BU126" s="366"/>
      <c r="BV126" s="366"/>
    </row>
    <row r="127" spans="63:74" x14ac:dyDescent="0.25">
      <c r="BK127" s="366"/>
      <c r="BL127" s="366"/>
      <c r="BM127" s="366"/>
      <c r="BN127" s="366"/>
      <c r="BO127" s="366"/>
      <c r="BP127" s="366"/>
      <c r="BQ127" s="366"/>
      <c r="BR127" s="366"/>
      <c r="BS127" s="366"/>
      <c r="BT127" s="366"/>
      <c r="BU127" s="366"/>
      <c r="BV127" s="366"/>
    </row>
    <row r="128" spans="63:74" x14ac:dyDescent="0.25">
      <c r="BK128" s="366"/>
      <c r="BL128" s="366"/>
      <c r="BM128" s="366"/>
      <c r="BN128" s="366"/>
      <c r="BO128" s="366"/>
      <c r="BP128" s="366"/>
      <c r="BQ128" s="366"/>
      <c r="BR128" s="366"/>
      <c r="BS128" s="366"/>
      <c r="BT128" s="366"/>
      <c r="BU128" s="366"/>
      <c r="BV128" s="366"/>
    </row>
    <row r="129" spans="63:74" x14ac:dyDescent="0.25">
      <c r="BK129" s="366"/>
      <c r="BL129" s="366"/>
      <c r="BM129" s="366"/>
      <c r="BN129" s="366"/>
      <c r="BO129" s="366"/>
      <c r="BP129" s="366"/>
      <c r="BQ129" s="366"/>
      <c r="BR129" s="366"/>
      <c r="BS129" s="366"/>
      <c r="BT129" s="366"/>
      <c r="BU129" s="366"/>
      <c r="BV129" s="366"/>
    </row>
    <row r="130" spans="63:74" x14ac:dyDescent="0.25">
      <c r="BK130" s="366"/>
      <c r="BL130" s="366"/>
      <c r="BM130" s="366"/>
      <c r="BN130" s="366"/>
      <c r="BO130" s="366"/>
      <c r="BP130" s="366"/>
      <c r="BQ130" s="366"/>
      <c r="BR130" s="366"/>
      <c r="BS130" s="366"/>
      <c r="BT130" s="366"/>
      <c r="BU130" s="366"/>
      <c r="BV130" s="366"/>
    </row>
    <row r="131" spans="63:74" x14ac:dyDescent="0.25">
      <c r="BK131" s="366"/>
      <c r="BL131" s="366"/>
      <c r="BM131" s="366"/>
      <c r="BN131" s="366"/>
      <c r="BO131" s="366"/>
      <c r="BP131" s="366"/>
      <c r="BQ131" s="366"/>
      <c r="BR131" s="366"/>
      <c r="BS131" s="366"/>
      <c r="BT131" s="366"/>
      <c r="BU131" s="366"/>
      <c r="BV131" s="366"/>
    </row>
    <row r="132" spans="63:74" x14ac:dyDescent="0.25">
      <c r="BK132" s="366"/>
      <c r="BL132" s="366"/>
      <c r="BM132" s="366"/>
      <c r="BN132" s="366"/>
      <c r="BO132" s="366"/>
      <c r="BP132" s="366"/>
      <c r="BQ132" s="366"/>
      <c r="BR132" s="366"/>
      <c r="BS132" s="366"/>
      <c r="BT132" s="366"/>
      <c r="BU132" s="366"/>
      <c r="BV132" s="366"/>
    </row>
    <row r="133" spans="63:74" x14ac:dyDescent="0.25">
      <c r="BK133" s="366"/>
      <c r="BL133" s="366"/>
      <c r="BM133" s="366"/>
      <c r="BN133" s="366"/>
      <c r="BO133" s="366"/>
      <c r="BP133" s="366"/>
      <c r="BQ133" s="366"/>
      <c r="BR133" s="366"/>
      <c r="BS133" s="366"/>
      <c r="BT133" s="366"/>
      <c r="BU133" s="366"/>
      <c r="BV133" s="366"/>
    </row>
    <row r="134" spans="63:74" x14ac:dyDescent="0.25">
      <c r="BK134" s="366"/>
      <c r="BL134" s="366"/>
      <c r="BM134" s="366"/>
      <c r="BN134" s="366"/>
      <c r="BO134" s="366"/>
      <c r="BP134" s="366"/>
      <c r="BQ134" s="366"/>
      <c r="BR134" s="366"/>
      <c r="BS134" s="366"/>
      <c r="BT134" s="366"/>
      <c r="BU134" s="366"/>
      <c r="BV134" s="366"/>
    </row>
    <row r="135" spans="63:74" x14ac:dyDescent="0.25">
      <c r="BK135" s="366"/>
      <c r="BL135" s="366"/>
      <c r="BM135" s="366"/>
      <c r="BN135" s="366"/>
      <c r="BO135" s="366"/>
      <c r="BP135" s="366"/>
      <c r="BQ135" s="366"/>
      <c r="BR135" s="366"/>
      <c r="BS135" s="366"/>
      <c r="BT135" s="366"/>
      <c r="BU135" s="366"/>
      <c r="BV135" s="366"/>
    </row>
    <row r="136" spans="63:74" x14ac:dyDescent="0.25">
      <c r="BK136" s="366"/>
      <c r="BL136" s="366"/>
      <c r="BM136" s="366"/>
      <c r="BN136" s="366"/>
      <c r="BO136" s="366"/>
      <c r="BP136" s="366"/>
      <c r="BQ136" s="366"/>
      <c r="BR136" s="366"/>
      <c r="BS136" s="366"/>
      <c r="BT136" s="366"/>
      <c r="BU136" s="366"/>
      <c r="BV136" s="366"/>
    </row>
    <row r="137" spans="63:74" x14ac:dyDescent="0.25">
      <c r="BK137" s="366"/>
      <c r="BL137" s="366"/>
      <c r="BM137" s="366"/>
      <c r="BN137" s="366"/>
      <c r="BO137" s="366"/>
      <c r="BP137" s="366"/>
      <c r="BQ137" s="366"/>
      <c r="BR137" s="366"/>
      <c r="BS137" s="366"/>
      <c r="BT137" s="366"/>
      <c r="BU137" s="366"/>
      <c r="BV137" s="366"/>
    </row>
    <row r="138" spans="63:74" x14ac:dyDescent="0.25">
      <c r="BK138" s="366"/>
      <c r="BL138" s="366"/>
      <c r="BM138" s="366"/>
      <c r="BN138" s="366"/>
      <c r="BO138" s="366"/>
      <c r="BP138" s="366"/>
      <c r="BQ138" s="366"/>
      <c r="BR138" s="366"/>
      <c r="BS138" s="366"/>
      <c r="BT138" s="366"/>
      <c r="BU138" s="366"/>
      <c r="BV138" s="366"/>
    </row>
    <row r="139" spans="63:74" x14ac:dyDescent="0.25">
      <c r="BK139" s="366"/>
      <c r="BL139" s="366"/>
      <c r="BM139" s="366"/>
      <c r="BN139" s="366"/>
      <c r="BO139" s="366"/>
      <c r="BP139" s="366"/>
      <c r="BQ139" s="366"/>
      <c r="BR139" s="366"/>
      <c r="BS139" s="366"/>
      <c r="BT139" s="366"/>
      <c r="BU139" s="366"/>
      <c r="BV139" s="366"/>
    </row>
    <row r="140" spans="63:74" x14ac:dyDescent="0.25">
      <c r="BK140" s="366"/>
      <c r="BL140" s="366"/>
      <c r="BM140" s="366"/>
      <c r="BN140" s="366"/>
      <c r="BO140" s="366"/>
      <c r="BP140" s="366"/>
      <c r="BQ140" s="366"/>
      <c r="BR140" s="366"/>
      <c r="BS140" s="366"/>
      <c r="BT140" s="366"/>
      <c r="BU140" s="366"/>
      <c r="BV140" s="366"/>
    </row>
    <row r="141" spans="63:74" x14ac:dyDescent="0.25">
      <c r="BK141" s="366"/>
      <c r="BL141" s="366"/>
      <c r="BM141" s="366"/>
      <c r="BN141" s="366"/>
      <c r="BO141" s="366"/>
      <c r="BP141" s="366"/>
      <c r="BQ141" s="366"/>
      <c r="BR141" s="366"/>
      <c r="BS141" s="366"/>
      <c r="BT141" s="366"/>
      <c r="BU141" s="366"/>
      <c r="BV141" s="366"/>
    </row>
  </sheetData>
  <mergeCells count="24">
    <mergeCell ref="BK3:BV3"/>
    <mergeCell ref="AY3:BJ3"/>
    <mergeCell ref="AM3:AX3"/>
    <mergeCell ref="B70:Q70"/>
    <mergeCell ref="B68:Q68"/>
    <mergeCell ref="B67:Q67"/>
    <mergeCell ref="B69:Q69"/>
    <mergeCell ref="A1:A2"/>
    <mergeCell ref="B71:Q71"/>
    <mergeCell ref="B64:Q64"/>
    <mergeCell ref="B65:Q65"/>
    <mergeCell ref="B66:Q66"/>
    <mergeCell ref="B1:AL1"/>
    <mergeCell ref="C3:N3"/>
    <mergeCell ref="O3:Z3"/>
    <mergeCell ref="AA3:AL3"/>
    <mergeCell ref="B78:Q78"/>
    <mergeCell ref="B79:Q79"/>
    <mergeCell ref="B72:Q72"/>
    <mergeCell ref="B73:Q73"/>
    <mergeCell ref="B76:Q76"/>
    <mergeCell ref="B77:Q77"/>
    <mergeCell ref="B74:Q74"/>
    <mergeCell ref="B75:Q75"/>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2013-09-11T15:47:32Z</cp:lastPrinted>
  <dcterms:created xsi:type="dcterms:W3CDTF">2006-10-10T12:45:59Z</dcterms:created>
  <dcterms:modified xsi:type="dcterms:W3CDTF">2023-02-03T00:28:39Z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